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Отчеты Генеральной бухгалтерии\ОТЧЕТЫ ГЕН.БУХ_2022 год\Фин отчетность МСФО_Габит\3 кв 2022\Для КАСЕ и ФРСП\"/>
    </mc:Choice>
  </mc:AlternateContent>
  <bookViews>
    <workbookView xWindow="0" yWindow="0" windowWidth="28800" windowHeight="11700"/>
  </bookViews>
  <sheets>
    <sheet name="Ф1_конс" sheetId="1" r:id="rId1"/>
    <sheet name="Ф2_конс" sheetId="2" r:id="rId2"/>
    <sheet name="Ф3_конс" sheetId="3" r:id="rId3"/>
    <sheet name="Ф4_конс" sheetId="4" r:id="rId4"/>
  </sheets>
  <externalReferences>
    <externalReference r:id="rId5"/>
    <externalReference r:id="rId6"/>
  </externalReferences>
  <definedNames>
    <definedName name="_Key1" localSheetId="2" hidden="1">#REF!</definedName>
    <definedName name="_Key1" localSheetId="3" hidden="1">#REF!</definedName>
    <definedName name="_Key1" hidden="1">#REF!</definedName>
    <definedName name="_Order1" hidden="1">255</definedName>
    <definedName name="_Order2" hidden="1">255</definedName>
    <definedName name="_Parse_In" localSheetId="2" hidden="1">#REF!</definedName>
    <definedName name="_Parse_In" localSheetId="3" hidden="1">#REF!</definedName>
    <definedName name="_Parse_In" hidden="1">#REF!</definedName>
    <definedName name="_Sort" localSheetId="2" hidden="1">#REF!</definedName>
    <definedName name="_Sort" localSheetId="3" hidden="1">#REF!</definedName>
    <definedName name="_Sort" hidden="1">#REF!</definedName>
    <definedName name="a" localSheetId="2" hidden="1">{#N/A,#N/A,FALSE,"Aging Summary";#N/A,#N/A,FALSE,"Ratio Analysis";#N/A,#N/A,FALSE,"Test 120 Day Accts";#N/A,#N/A,FALSE,"Tickmarks"}</definedName>
    <definedName name="a" localSheetId="3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S2DocOpenMode" hidden="1">"AS2DocumentEdit"</definedName>
    <definedName name="AS2NamedRange" hidden="1">3</definedName>
    <definedName name="AS2ReportLS" hidden="1">1</definedName>
    <definedName name="AS2SyncStepLS" hidden="1">0</definedName>
    <definedName name="AS2TickmarkLS" localSheetId="2" hidden="1">#REF!</definedName>
    <definedName name="AS2TickmarkLS" localSheetId="3" hidden="1">#REF!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BLANK11_NP120" hidden="1">[1]XLR_NoRangeSheet!$B$17</definedName>
    <definedName name="BLANK11_NP121" hidden="1">[1]XLR_NoRangeSheet!$D$17</definedName>
    <definedName name="BLANK11_NP122" hidden="1">[1]XLR_NoRangeSheet!$F$17</definedName>
    <definedName name="BLANK11_NP123" hidden="1">[1]XLR_NoRangeSheet!$H$17</definedName>
    <definedName name="BLANK11_NP124" hidden="1">[1]XLR_NoRangeSheet!$J$17</definedName>
    <definedName name="BLANK11_NP125" hidden="1">[1]XLR_NoRangeSheet!$L$17</definedName>
    <definedName name="BLANK11_NP126" hidden="1">[1]XLR_NoRangeSheet!$N$17</definedName>
    <definedName name="BLANK11_NVALP120" hidden="1">[1]XLR_NoRangeSheet!$C$17</definedName>
    <definedName name="BLANK11_NVALP121" hidden="1">[1]XLR_NoRangeSheet!$E$17</definedName>
    <definedName name="BLANK11_NVALP122" hidden="1">[1]XLR_NoRangeSheet!$G$17</definedName>
    <definedName name="BLANK11_NVALP123" hidden="1">[1]XLR_NoRangeSheet!$I$17</definedName>
    <definedName name="BLANK11_NVALP124" hidden="1">[1]XLR_NoRangeSheet!$K$17</definedName>
    <definedName name="BLANK11_NVALP125" hidden="1">[1]XLR_NoRangeSheet!$M$17</definedName>
    <definedName name="BLANK11_NVALP126" hidden="1">[1]XLR_NoRangeSheet!$O$17</definedName>
    <definedName name="BLANK3_NP40" hidden="1">[1]XLR_NoRangeSheet!$B$9</definedName>
    <definedName name="BLANK3_NP41" hidden="1">[1]XLR_NoRangeSheet!$D$9</definedName>
    <definedName name="BLANK3_NP42" hidden="1">[1]XLR_NoRangeSheet!$F$9</definedName>
    <definedName name="BLANK3_NP43" hidden="1">[1]XLR_NoRangeSheet!$H$9</definedName>
    <definedName name="BLANK3_NP44" hidden="1">[1]XLR_NoRangeSheet!$J$9</definedName>
    <definedName name="BLANK3_NP45" hidden="1">[1]XLR_NoRangeSheet!$L$9</definedName>
    <definedName name="BLANK3_NP46" hidden="1">[1]XLR_NoRangeSheet!$N$9</definedName>
    <definedName name="BLANK3_NVALP40" hidden="1">[1]XLR_NoRangeSheet!$C$9</definedName>
    <definedName name="BLANK3_NVALP41" hidden="1">[1]XLR_NoRangeSheet!$E$9</definedName>
    <definedName name="BLANK3_NVALP42" hidden="1">[1]XLR_NoRangeSheet!$G$9</definedName>
    <definedName name="BLANK3_NVALP43" hidden="1">[1]XLR_NoRangeSheet!$I$9</definedName>
    <definedName name="BLANK3_NVALP44" hidden="1">[1]XLR_NoRangeSheet!$K$9</definedName>
    <definedName name="BLANK3_NVALP45" hidden="1">[1]XLR_NoRangeSheet!$M$9</definedName>
    <definedName name="BLANK3_NVALP46" hidden="1">[1]XLR_NoRangeSheet!$O$9</definedName>
    <definedName name="BLANK7_NP81" hidden="1">[1]XLR_NoRangeSheet!$D$13</definedName>
    <definedName name="BLANK7_NP82" hidden="1">[1]XLR_NoRangeSheet!$F$13</definedName>
    <definedName name="BLANK7_NP83" hidden="1">[1]XLR_NoRangeSheet!$H$13</definedName>
    <definedName name="BLANK7_NP84" hidden="1">[1]XLR_NoRangeSheet!$J$13</definedName>
    <definedName name="BLANK7_NP85" hidden="1">[1]XLR_NoRangeSheet!$L$13</definedName>
    <definedName name="BLANK7_NP86" hidden="1">[1]XLR_NoRangeSheet!$N$13</definedName>
    <definedName name="BLANK7_NVALP80" hidden="1">[1]XLR_NoRangeSheet!$C$13</definedName>
    <definedName name="BLANK7_NVALP81" hidden="1">[1]XLR_NoRangeSheet!$E$13</definedName>
    <definedName name="BLANK7_NVALP82" hidden="1">[1]XLR_NoRangeSheet!$G$13</definedName>
    <definedName name="BLANK7_NVALP83" hidden="1">[1]XLR_NoRangeSheet!$I$13</definedName>
    <definedName name="BLANK7_NVALP84" hidden="1">[1]XLR_NoRangeSheet!$K$13</definedName>
    <definedName name="BLANK7_NVALP85" hidden="1">[1]XLR_NoRangeSheet!$M$13</definedName>
    <definedName name="BLANK7_NVALP86" hidden="1">[1]XLR_NoRangeSheet!$O$13</definedName>
    <definedName name="BLANK9_NVALP106" hidden="1">[1]XLR_NoRangeSheet!$O$15</definedName>
    <definedName name="qsda" hidden="1">4</definedName>
    <definedName name="s" localSheetId="2" hidden="1">{#N/A,#N/A,FALSE,"Aging Summary";#N/A,#N/A,FALSE,"Ratio Analysis";#N/A,#N/A,FALSE,"Test 120 Day Accts";#N/A,#N/A,FALSE,"Tickmarks"}</definedName>
    <definedName name="s" localSheetId="3" hidden="1">{#N/A,#N/A,FALSE,"Aging Summary";#N/A,#N/A,FALSE,"Ratio Analysis";#N/A,#N/A,FALSE,"Test 120 Day Accts";#N/A,#N/A,FALSE,"Tickmarks"}</definedName>
    <definedName name="s" hidden="1">{#N/A,#N/A,FALSE,"Aging Summary";#N/A,#N/A,FALSE,"Ratio Analysis";#N/A,#N/A,FALSE,"Test 120 Day Accts";#N/A,#N/A,FALSE,"Tickmarks"}</definedName>
    <definedName name="TextRefCopyRangeCount" hidden="1">3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2" hidden="1">{#N/A,#N/A,TRUE,"Лист1";#N/A,#N/A,TRUE,"Лист2";#N/A,#N/A,TRUE,"Лист3"}</definedName>
    <definedName name="wrn.Сравнение._.с._.отраслями." localSheetId="3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XLRPARAMS_d" hidden="1">[2]XLR_NoRangeSheet!$B$6</definedName>
    <definedName name="XRefCopyRangeCount" hidden="1">1</definedName>
    <definedName name="Z_C37E65A7_9893_435E_9759_72E0D8A5DD87_.wvu.PrintTitles" localSheetId="2" hidden="1">#REF!</definedName>
    <definedName name="Z_C37E65A7_9893_435E_9759_72E0D8A5DD87_.wvu.PrintTitles" localSheetId="3" hidden="1">#REF!</definedName>
    <definedName name="Z_C37E65A7_9893_435E_9759_72E0D8A5DD87_.wvu.PrintTitles" hidden="1">#REF!</definedName>
    <definedName name="вуув" localSheetId="2" hidden="1">{#N/A,#N/A,TRUE,"Лист1";#N/A,#N/A,TRUE,"Лист2";#N/A,#N/A,TRUE,"Лист3"}</definedName>
    <definedName name="вуув" localSheetId="3" hidden="1">{#N/A,#N/A,TRUE,"Лист1";#N/A,#N/A,TRUE,"Лист2";#N/A,#N/A,TRUE,"Лист3"}</definedName>
    <definedName name="вуув" hidden="1">{#N/A,#N/A,TRUE,"Лист1";#N/A,#N/A,TRUE,"Лист2";#N/A,#N/A,TRUE,"Лист3"}</definedName>
    <definedName name="грприрцфв00ав98" localSheetId="2" hidden="1">{#N/A,#N/A,TRUE,"Лист1";#N/A,#N/A,TRUE,"Лист2";#N/A,#N/A,TRUE,"Лист3"}</definedName>
    <definedName name="грприрцфв00ав98" localSheetId="3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2" hidden="1">{#N/A,#N/A,TRUE,"Лист1";#N/A,#N/A,TRUE,"Лист2";#N/A,#N/A,TRUE,"Лист3"}</definedName>
    <definedName name="грфинцкавг98Х" localSheetId="3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localSheetId="2" hidden="1">{#N/A,#N/A,TRUE,"Лист1";#N/A,#N/A,TRUE,"Лист2";#N/A,#N/A,TRUE,"Лист3"}</definedName>
    <definedName name="индцкавг98" localSheetId="3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гок2" localSheetId="2" hidden="1">{#N/A,#N/A,TRUE,"Лист1";#N/A,#N/A,TRUE,"Лист2";#N/A,#N/A,TRUE,"Лист3"}</definedName>
    <definedName name="Кегок2" localSheetId="3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2" hidden="1">{#N/A,#N/A,TRUE,"Лист1";#N/A,#N/A,TRUE,"Лист2";#N/A,#N/A,TRUE,"Лист3"}</definedName>
    <definedName name="кеппппппппппп" localSheetId="3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лор" localSheetId="2" hidden="1">{#N/A,#N/A,TRUE,"Лист1";#N/A,#N/A,TRUE,"Лист2";#N/A,#N/A,TRUE,"Лист3"}</definedName>
    <definedName name="лор" localSheetId="3" hidden="1">{#N/A,#N/A,TRUE,"Лист1";#N/A,#N/A,TRUE,"Лист2";#N/A,#N/A,TRUE,"Лист3"}</definedName>
    <definedName name="лор" hidden="1">{#N/A,#N/A,TRUE,"Лист1";#N/A,#N/A,TRUE,"Лист2";#N/A,#N/A,TRUE,"Лист3"}</definedName>
    <definedName name="орп" localSheetId="2" hidden="1">{#N/A,#N/A,TRUE,"Лист1";#N/A,#N/A,TRUE,"Лист2";#N/A,#N/A,TRUE,"Лист3"}</definedName>
    <definedName name="орп" localSheetId="3" hidden="1">{#N/A,#N/A,TRUE,"Лист1";#N/A,#N/A,TRUE,"Лист2";#N/A,#N/A,TRUE,"Лист3"}</definedName>
    <definedName name="орп" hidden="1">{#N/A,#N/A,TRUE,"Лист1";#N/A,#N/A,TRUE,"Лист2";#N/A,#N/A,TRUE,"Лист3"}</definedName>
    <definedName name="прибыль3" localSheetId="2" hidden="1">{#N/A,#N/A,TRUE,"Лист1";#N/A,#N/A,TRUE,"Лист2";#N/A,#N/A,TRUE,"Лист3"}</definedName>
    <definedName name="прибыль3" localSheetId="3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localSheetId="2" hidden="1">{#N/A,#N/A,TRUE,"Лист1";#N/A,#N/A,TRUE,"Лист2";#N/A,#N/A,TRUE,"Лист3"}</definedName>
    <definedName name="рис1" localSheetId="3" hidden="1">{#N/A,#N/A,TRUE,"Лист1";#N/A,#N/A,TRUE,"Лист2";#N/A,#N/A,TRUE,"Лист3"}</definedName>
    <definedName name="рис1" hidden="1">{#N/A,#N/A,TRUE,"Лист1";#N/A,#N/A,TRUE,"Лист2";#N/A,#N/A,TRUE,"Лист3"}</definedName>
    <definedName name="ропдщш" localSheetId="2" hidden="1">{#N/A,#N/A,TRUE,"Лист1";#N/A,#N/A,TRUE,"Лист2";#N/A,#N/A,TRUE,"Лист3"}</definedName>
    <definedName name="ропдщш" localSheetId="3" hidden="1">{#N/A,#N/A,TRUE,"Лист1";#N/A,#N/A,TRUE,"Лист2";#N/A,#N/A,TRUE,"Лист3"}</definedName>
    <definedName name="ропдщш" hidden="1">{#N/A,#N/A,TRUE,"Лист1";#N/A,#N/A,TRUE,"Лист2";#N/A,#N/A,TRUE,"Лист3"}</definedName>
    <definedName name="рпл" localSheetId="2" hidden="1">{#N/A,#N/A,TRUE,"Лист1";#N/A,#N/A,TRUE,"Лист2";#N/A,#N/A,TRUE,"Лист3"}</definedName>
    <definedName name="рпл" localSheetId="3" hidden="1">{#N/A,#N/A,TRUE,"Лист1";#N/A,#N/A,TRUE,"Лист2";#N/A,#N/A,TRUE,"Лист3"}</definedName>
    <definedName name="рпл" hidden="1">{#N/A,#N/A,TRUE,"Лист1";#N/A,#N/A,TRUE,"Лист2";#N/A,#N/A,TRUE,"Лист3"}</definedName>
    <definedName name="текар" localSheetId="2" hidden="1">{#N/A,#N/A,TRUE,"Лист1";#N/A,#N/A,TRUE,"Лист2";#N/A,#N/A,TRUE,"Лист3"}</definedName>
    <definedName name="текар" localSheetId="3" hidden="1">{#N/A,#N/A,TRUE,"Лист1";#N/A,#N/A,TRUE,"Лист2";#N/A,#N/A,TRUE,"Лист3"}</definedName>
    <definedName name="текар" hidden="1">{#N/A,#N/A,TRUE,"Лист1";#N/A,#N/A,TRUE,"Лист2";#N/A,#N/A,TRUE,"Лист3"}</definedName>
    <definedName name="тп" localSheetId="2" hidden="1">{#N/A,#N/A,TRUE,"Лист1";#N/A,#N/A,TRUE,"Лист2";#N/A,#N/A,TRUE,"Лист3"}</definedName>
    <definedName name="тп" localSheetId="3" hidden="1">{#N/A,#N/A,TRUE,"Лист1";#N/A,#N/A,TRUE,"Лист2";#N/A,#N/A,TRUE,"Лист3"}</definedName>
    <definedName name="тп" hidden="1">{#N/A,#N/A,TRUE,"Лист1";#N/A,#N/A,TRUE,"Лист2";#N/A,#N/A,TRUE,"Лист3"}</definedName>
    <definedName name="укеееукеееееееееееееее" localSheetId="2" hidden="1">{#N/A,#N/A,TRUE,"Лист1";#N/A,#N/A,TRUE,"Лист2";#N/A,#N/A,TRUE,"Лист3"}</definedName>
    <definedName name="укеееукеееееееееееееее" localSheetId="3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2" hidden="1">{#N/A,#N/A,TRUE,"Лист1";#N/A,#N/A,TRUE,"Лист2";#N/A,#N/A,TRUE,"Лист3"}</definedName>
    <definedName name="укеукеуеуе" localSheetId="3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ыва" localSheetId="2" hidden="1">{#N/A,#N/A,TRUE,"Лист1";#N/A,#N/A,TRUE,"Лист2";#N/A,#N/A,TRUE,"Лист3"}</definedName>
    <definedName name="ыва" localSheetId="3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2" hidden="1">{#N/A,#N/A,TRUE,"Лист1";#N/A,#N/A,TRUE,"Лист2";#N/A,#N/A,TRUE,"Лист3"}</definedName>
    <definedName name="ыуаы" localSheetId="3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4" l="1"/>
  <c r="F26" i="4"/>
  <c r="F28" i="4" s="1"/>
  <c r="E26" i="4"/>
  <c r="E28" i="4" s="1"/>
  <c r="D26" i="4"/>
  <c r="D28" i="4" s="1"/>
  <c r="C26" i="4"/>
  <c r="C28" i="4" s="1"/>
  <c r="B26" i="4"/>
  <c r="G26" i="4" s="1"/>
  <c r="G25" i="4"/>
  <c r="G24" i="4"/>
  <c r="G23" i="4"/>
  <c r="G21" i="4"/>
  <c r="G20" i="4"/>
  <c r="G28" i="4" s="1"/>
  <c r="D17" i="4"/>
  <c r="B17" i="4"/>
  <c r="G16" i="4"/>
  <c r="D15" i="4"/>
  <c r="C15" i="4"/>
  <c r="C17" i="4" s="1"/>
  <c r="B15" i="4"/>
  <c r="G9" i="4"/>
  <c r="D63" i="3"/>
  <c r="D66" i="3" s="1"/>
  <c r="D68" i="3" s="1"/>
  <c r="C63" i="3"/>
  <c r="D56" i="3"/>
  <c r="C56" i="3"/>
  <c r="D47" i="3"/>
  <c r="D44" i="3"/>
  <c r="D31" i="3"/>
  <c r="C31" i="3"/>
  <c r="C44" i="3" s="1"/>
  <c r="D40" i="2"/>
  <c r="E14" i="4"/>
  <c r="G14" i="4" s="1"/>
  <c r="E13" i="4"/>
  <c r="G13" i="4" s="1"/>
  <c r="C40" i="2"/>
  <c r="D31" i="2"/>
  <c r="C31" i="2"/>
  <c r="D27" i="2"/>
  <c r="C27" i="2"/>
  <c r="D14" i="2"/>
  <c r="D16" i="2" s="1"/>
  <c r="D32" i="2" s="1"/>
  <c r="D34" i="2" s="1"/>
  <c r="D41" i="2" s="1"/>
  <c r="C14" i="2"/>
  <c r="C16" i="2" s="1"/>
  <c r="C32" i="2" s="1"/>
  <c r="D42" i="1"/>
  <c r="C42" i="1"/>
  <c r="D36" i="1"/>
  <c r="D43" i="1" s="1"/>
  <c r="C36" i="1"/>
  <c r="C43" i="1" s="1"/>
  <c r="D25" i="1"/>
  <c r="C25" i="1"/>
  <c r="C47" i="3" l="1"/>
  <c r="C34" i="2"/>
  <c r="B28" i="4"/>
  <c r="E12" i="4"/>
  <c r="C41" i="2" l="1"/>
  <c r="F10" i="4"/>
  <c r="E15" i="4"/>
  <c r="G12" i="4"/>
  <c r="C66" i="3"/>
  <c r="C68" i="3" l="1"/>
  <c r="F15" i="4"/>
  <c r="F17" i="4" s="1"/>
  <c r="G10" i="4"/>
  <c r="E17" i="4"/>
  <c r="G15" i="4"/>
  <c r="G17" i="4" s="1"/>
</calcChain>
</file>

<file path=xl/sharedStrings.xml><?xml version="1.0" encoding="utf-8"?>
<sst xmlns="http://schemas.openxmlformats.org/spreadsheetml/2006/main" count="195" uniqueCount="136">
  <si>
    <t>Промежуточный сокращенный консолидированный отчет о финансовом положении</t>
  </si>
  <si>
    <t>(в тысячах тенге)</t>
  </si>
  <si>
    <t>(неаудировано)</t>
  </si>
  <si>
    <t>Активы</t>
  </si>
  <si>
    <t>Денежные средства и их эквиваленты</t>
  </si>
  <si>
    <t>Драгоценные металлы</t>
  </si>
  <si>
    <t>Средства в банках и прочих финансовых организациях</t>
  </si>
  <si>
    <t>Производные финансовые активы</t>
  </si>
  <si>
    <t>Торговые ценные бумаги</t>
  </si>
  <si>
    <t>Инвестиционные ценные бумаги</t>
  </si>
  <si>
    <t>Активы, предназначенные для продажи</t>
  </si>
  <si>
    <t>Кредиты клиентам</t>
  </si>
  <si>
    <t>Основные средства и активы в форме права пользования</t>
  </si>
  <si>
    <t>Инвестиционная недвижимость</t>
  </si>
  <si>
    <t>Нематериальные активы</t>
  </si>
  <si>
    <t>Текущие активы по корпоративному подоходному налогу</t>
  </si>
  <si>
    <t>Прочие активы</t>
  </si>
  <si>
    <t>Итого активы</t>
  </si>
  <si>
    <t>Обязательства</t>
  </si>
  <si>
    <t>Средства клиентов</t>
  </si>
  <si>
    <t>Средства банков и прочих финансовых организаций</t>
  </si>
  <si>
    <t>Обязательства, непосредственно связанные с активами, предназначенными для продажи</t>
  </si>
  <si>
    <t>Кредиторская задолженность по договорам  "РЕПО"</t>
  </si>
  <si>
    <t>Выпущенные долговые ценные бумаги</t>
  </si>
  <si>
    <t>Субординированный долг</t>
  </si>
  <si>
    <t>Отложенные налоговые обязательства</t>
  </si>
  <si>
    <t>Прочие обязательства</t>
  </si>
  <si>
    <t>Итого обязательства</t>
  </si>
  <si>
    <t>Капитал</t>
  </si>
  <si>
    <t>Уставный капитал</t>
  </si>
  <si>
    <t>Прочие резервы</t>
  </si>
  <si>
    <t>Накопленный убыток</t>
  </si>
  <si>
    <t>Итого капитал</t>
  </si>
  <si>
    <t>Итого капитал и обязательства</t>
  </si>
  <si>
    <t>________________________</t>
  </si>
  <si>
    <t>Есмуканова А.К.</t>
  </si>
  <si>
    <t>Толепбергенова Б.К.</t>
  </si>
  <si>
    <t>Заместитель Председателя Правления</t>
  </si>
  <si>
    <t>Главный бухгалтер</t>
  </si>
  <si>
    <t>Процентная выручка, рассчитанная с использованием эффективной процентной ставки</t>
  </si>
  <si>
    <t>Прочие процентные доходы</t>
  </si>
  <si>
    <t>Процентные расходы</t>
  </si>
  <si>
    <t>Чистые процентные доходы</t>
  </si>
  <si>
    <t>Комиссионные доходы</t>
  </si>
  <si>
    <t>Комиссионные расходы</t>
  </si>
  <si>
    <t>Чистый доход по финансовым активам, оцениваемым по справедливой стоимости через прибыль или убыток</t>
  </si>
  <si>
    <t>Прибыль при первоначальном признании финансовых обязательств</t>
  </si>
  <si>
    <t>Непроцентные доходы</t>
  </si>
  <si>
    <t>Административные и прочие операционные расходы</t>
  </si>
  <si>
    <t>Убыток при первоначальном признании финансовых активов</t>
  </si>
  <si>
    <t>Непроцентные расходы</t>
  </si>
  <si>
    <t>(Расходы)/экономия по корпоративному подоходному налогу</t>
  </si>
  <si>
    <t>Прочий совокупный доход</t>
  </si>
  <si>
    <t>Прочий совокупный доход, подлежащий впоследствии переклассификации в состав прибыли или убытка</t>
  </si>
  <si>
    <t>Чистое изменение справедливой стоимости инвестиционных ценных бумаг, оцениваемых по справедливой стоимости через прочий совокупный доход</t>
  </si>
  <si>
    <t>Изменение оценочного резерва под ожидаемые кредитные убытки по инвестиционным ценным бумагам, оцениваемых по справедливой стоимости через прочий совокупный доход</t>
  </si>
  <si>
    <t>Сумма, реклассифицированная в состав прибыли или убытка в результате выбытия долговых инструментов, оцениваемых по справедливой стоимости через прочий совокупный доход</t>
  </si>
  <si>
    <t>Денежные потоки от операционной деятельности</t>
  </si>
  <si>
    <t>Проценты, полученные от кредитов и авансов клиентам</t>
  </si>
  <si>
    <t>Проценты, полученные от инвестиционных ценных бумаг, оцениваемых по справедливой стоимости через прочий совокупный доход</t>
  </si>
  <si>
    <t>Проценты, полученные от инвестиционных ценных бумаг, оцениваемых по амортизированной стоимости</t>
  </si>
  <si>
    <t>Проценты, полученные от дебиторской задолженности по договорам "обратное РЕПО"</t>
  </si>
  <si>
    <t>Проценты, полученные от средств в банках и прочих финансовых организациях</t>
  </si>
  <si>
    <t>Прочие проценты, полученные от торговых ценных бумаг</t>
  </si>
  <si>
    <t>Проценты, уплаченные по средствам клиентов</t>
  </si>
  <si>
    <t>Проценты, уплаченные по субординированному долгу</t>
  </si>
  <si>
    <t>Проценты, уплаченные по выпущенным долговым ценным бумагам</t>
  </si>
  <si>
    <t>Проценты, уплаченные по средствам банков и прочих финансовых организаций</t>
  </si>
  <si>
    <t>Проценты, уплаченные по кредиторской задолженности по договорам "РЕПО"</t>
  </si>
  <si>
    <t>Комиссии полученные</t>
  </si>
  <si>
    <t>Комиссии уплаченные</t>
  </si>
  <si>
    <t>Административные и прочие операционные расходы уплаченные</t>
  </si>
  <si>
    <t>Денежные потоки от операционной деятельности до изменений в операционных активах и обязательствах</t>
  </si>
  <si>
    <t>Чистое уменьшение/(увеличение) в операционных активах</t>
  </si>
  <si>
    <t>Кредиторская задолженность по договорам «РЕПО»</t>
  </si>
  <si>
    <t>Корпоративный подоходный налог уплаченный</t>
  </si>
  <si>
    <t>Денежные потоки от инвестиционной деятельности</t>
  </si>
  <si>
    <t>Приобретение основных средств</t>
  </si>
  <si>
    <t>Приобретение нематериальных активов</t>
  </si>
  <si>
    <t>Поступления от продажи инвестиционной недвижимости</t>
  </si>
  <si>
    <t>Приобретение инвестиционных ценных бумаг оцениваемых по справедливой стоимости через прочий совокупный доход</t>
  </si>
  <si>
    <t>Поступления от продажи и погашения инвестиционных ценных бумаг оцениваемых по справедливой стоимости через прочий совокупный доход</t>
  </si>
  <si>
    <t>Приобретение инвестиционных ценных бумаг оцениваемых по амортизированной стоимости</t>
  </si>
  <si>
    <t>Денежные потоки от финансовой деятельности</t>
  </si>
  <si>
    <t>Поступления от выпуска долговых ценных бумаг</t>
  </si>
  <si>
    <t>Выкуп выпущенных долговых ценных бумаг</t>
  </si>
  <si>
    <t>Дивиденды, выплаченные акционерам банка</t>
  </si>
  <si>
    <t>Выплаты по операционной аренде</t>
  </si>
  <si>
    <t>Влияние изменений обменного курса на денежные средства и их эквиваленты</t>
  </si>
  <si>
    <t>Влияние ожидаемых кредитных убытков на денежные средства и их эквиваленты</t>
  </si>
  <si>
    <t>_________________________</t>
  </si>
  <si>
    <t>Резервный
фонд</t>
  </si>
  <si>
    <t>Резерв переоценки основных
средств</t>
  </si>
  <si>
    <t>Резерв справедливой стоимости инвестиционных ценных бумаг</t>
  </si>
  <si>
    <t>Итого</t>
  </si>
  <si>
    <t>Чистое изменение справедливой стоимости инвестиционных ценных бумаг, оцениваемых через прочий совокупный доход</t>
  </si>
  <si>
    <t>Дивиденды акционерам Банка</t>
  </si>
  <si>
    <t>Промежуточный сокращенный консолидированный отчет об изменениях в капитале за период, закончившийся 30 сентября 2022 года</t>
  </si>
  <si>
    <t>Чистый процентный доход до расходов по кредитным убыткам</t>
  </si>
  <si>
    <t>Расходы по кредитным убыткам</t>
  </si>
  <si>
    <t>Чистый доход по операциям с иностранной валютой</t>
  </si>
  <si>
    <t>Чистый (убыток)/доход по производным финансовым активам</t>
  </si>
  <si>
    <t>Чистый доход в результате прекращения признания финансовых активов, оцениваемых по справедливой стоимости через прочий совокупный доход</t>
  </si>
  <si>
    <t>Чистый доход в результате прекращения признания кредитов клиентам, оцениваемых по амортизированной стоимости</t>
  </si>
  <si>
    <t>Чистый доход от участия в государственной программе</t>
  </si>
  <si>
    <t>Прочие операционные доходы</t>
  </si>
  <si>
    <t>Чистый убыток от модификации финансовых активов, оцениваемых по амортизированной стоимости, не приводящей к прекращению признания</t>
  </si>
  <si>
    <t>Прибыль до расходов по корпоративному подоходному налогу</t>
  </si>
  <si>
    <t>Прибыль за период</t>
  </si>
  <si>
    <t>Прочий совокупный убыток за период</t>
  </si>
  <si>
    <t>Итого совокупный доход за период</t>
  </si>
  <si>
    <t>Чистый реализованный доход, полученный по операциям с иностранной валютой</t>
  </si>
  <si>
    <t>Чистый реализованный (убыток)/доход по финансовым инструментам, оцениваемым по справедливой стоимости через прибыль или убыток</t>
  </si>
  <si>
    <t>Чистый реализованный доход по операциям с инвестиционными ценными бумагами, оцениваемыми по справедливой стоимости через прочий совокупный доход</t>
  </si>
  <si>
    <t>Прочие операционные доходы полученные</t>
  </si>
  <si>
    <t>Чистое поступление денежных средств от операционной деятельности до корпоративного подоходного налога</t>
  </si>
  <si>
    <t>Чистое поступление денежных средств от операционной деятельности</t>
  </si>
  <si>
    <t>Чистое расходование денежных средств от инвестиционной деятельности</t>
  </si>
  <si>
    <t>Чистое (расходование)/поступление денежных средств от финансовой деятельности</t>
  </si>
  <si>
    <t>Чистое увеличение/(уменьшение) денежных средств и их эквивалентов</t>
  </si>
  <si>
    <t>по состоянию на 30 сентября 2022 года</t>
  </si>
  <si>
    <t>(аудировано)</t>
  </si>
  <si>
    <t xml:space="preserve">Промежуточный сокращенный консолидированный отчет о совокупном доходе за период, </t>
  </si>
  <si>
    <t>закончившийся 30 сентября 2022 года</t>
  </si>
  <si>
    <t xml:space="preserve">Промежуточный сокращенный консолидированный отчет о движении денежных средств за период, </t>
  </si>
  <si>
    <t>Чистое увеличение/(уменьшение) в операционных обязательствах</t>
  </si>
  <si>
    <t>Денежные средства и их эквиваленты, на начало отчётного периода</t>
  </si>
  <si>
    <t>Денежные средства и их эквиваленты, на конец отчётного периода</t>
  </si>
  <si>
    <t>31 декабря 2021 года (аудировано)</t>
  </si>
  <si>
    <t>Прочий совокупный доход за период</t>
  </si>
  <si>
    <t>30 сентября 2022 года (неаудировано)</t>
  </si>
  <si>
    <t>31 декабря 2020 года (аудировано)</t>
  </si>
  <si>
    <t>30 сентября 2021 года (неаудировано)</t>
  </si>
  <si>
    <t>Прим.</t>
  </si>
  <si>
    <t>За период, закончившийся на 30 сентября
2022 года</t>
  </si>
  <si>
    <t>За период, закончившийся на 30 сентября
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</si>
</sst>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)_ ;_ * \(#,##0\)_ ;_ * &quot;-&quot;_)_ ;_ @_ "/>
    <numFmt numFmtId="164" formatCode="[$-409]d\-mmm\-yy;@"/>
    <numFmt numFmtId="165" formatCode="[$-FC19]dd\ mmmm\ yyyy\ \г/;@"/>
    <numFmt numFmtId="166" formatCode="_-* #,##0.00_р_._-;\-* #,##0.00_р_._-;_-* &quot;-&quot;??_р_._-;_-@_-"/>
    <numFmt numFmtId="167" formatCode="_(* #,##0.00_);_(* \(#,##0.00\);_(* &quot;-&quot;??_);_(@_)"/>
    <numFmt numFmtId="168" formatCode="_-* #,##0.00\ _₽_-;\-* #,##0.00\ _₽_-;_-* &quot;-&quot;??\ _₽_-;_-@_-"/>
    <numFmt numFmtId="169" formatCode="_-* #.##0.00\ _₽_-;\-* #.##0.00\ _₽_-;_-* &quot;-&quot;??\ _₽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Garamond"/>
      <family val="1"/>
      <charset val="204"/>
    </font>
    <font>
      <b/>
      <sz val="11"/>
      <color theme="1"/>
      <name val="Garamond"/>
      <family val="1"/>
      <charset val="204"/>
    </font>
    <font>
      <sz val="10"/>
      <name val="Helv"/>
    </font>
    <font>
      <i/>
      <sz val="11"/>
      <name val="Garamond"/>
      <family val="1"/>
      <charset val="204"/>
    </font>
    <font>
      <b/>
      <i/>
      <sz val="11"/>
      <color theme="1"/>
      <name val="Garamond"/>
      <family val="1"/>
      <charset val="204"/>
    </font>
    <font>
      <b/>
      <sz val="11"/>
      <name val="Garamond"/>
      <family val="1"/>
      <charset val="204"/>
    </font>
    <font>
      <sz val="11"/>
      <name val="Garamond"/>
      <family val="1"/>
      <charset val="204"/>
    </font>
    <font>
      <i/>
      <sz val="11"/>
      <color rgb="FFFF0000"/>
      <name val="Garamond"/>
      <family val="1"/>
      <charset val="204"/>
    </font>
    <font>
      <sz val="10"/>
      <name val="Arial"/>
      <family val="2"/>
      <charset val="204"/>
    </font>
    <font>
      <b/>
      <sz val="11"/>
      <color indexed="8"/>
      <name val="Garamond"/>
      <family val="1"/>
      <charset val="204"/>
    </font>
    <font>
      <sz val="8"/>
      <name val="Times New Roman Cyr"/>
      <charset val="204"/>
    </font>
    <font>
      <b/>
      <i/>
      <sz val="11"/>
      <name val="Garamond"/>
      <family val="1"/>
      <charset val="204"/>
    </font>
    <font>
      <i/>
      <sz val="11"/>
      <color theme="1"/>
      <name val="Garamond"/>
      <family val="1"/>
      <charset val="204"/>
    </font>
    <font>
      <sz val="10"/>
      <color theme="1"/>
      <name val="Times New Roman"/>
      <family val="2"/>
      <charset val="204"/>
    </font>
    <font>
      <sz val="10"/>
      <name val="Garamond"/>
      <family val="1"/>
      <charset val="204"/>
    </font>
    <font>
      <b/>
      <sz val="10"/>
      <name val="Garamond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164" fontId="5" fillId="0" borderId="0"/>
    <xf numFmtId="166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3" fillId="0" borderId="0"/>
    <xf numFmtId="164" fontId="1" fillId="0" borderId="0"/>
    <xf numFmtId="168" fontId="1" fillId="0" borderId="0" applyFont="0" applyFill="0" applyBorder="0" applyAlignment="0" applyProtection="0"/>
    <xf numFmtId="164" fontId="5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6" fillId="0" borderId="0"/>
    <xf numFmtId="164" fontId="1" fillId="0" borderId="0"/>
    <xf numFmtId="164" fontId="11" fillId="0" borderId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130">
    <xf numFmtId="0" fontId="0" fillId="0" borderId="0" xfId="0"/>
    <xf numFmtId="0" fontId="3" fillId="2" borderId="0" xfId="0" applyNumberFormat="1" applyFont="1" applyFill="1"/>
    <xf numFmtId="0" fontId="3" fillId="0" borderId="0" xfId="0" applyNumberFormat="1" applyFont="1"/>
    <xf numFmtId="0" fontId="4" fillId="2" borderId="0" xfId="0" applyNumberFormat="1" applyFont="1" applyFill="1" applyAlignment="1">
      <alignment horizontal="left" vertical="top" wrapText="1"/>
    </xf>
    <xf numFmtId="0" fontId="6" fillId="2" borderId="0" xfId="1" applyNumberFormat="1" applyFont="1" applyFill="1" applyBorder="1" applyAlignment="1">
      <alignment wrapText="1"/>
    </xf>
    <xf numFmtId="165" fontId="7" fillId="2" borderId="0" xfId="0" applyNumberFormat="1" applyFont="1" applyFill="1" applyBorder="1" applyAlignment="1">
      <alignment horizontal="right" vertical="center"/>
    </xf>
    <xf numFmtId="0" fontId="7" fillId="2" borderId="1" xfId="0" applyNumberFormat="1" applyFont="1" applyFill="1" applyBorder="1" applyAlignment="1">
      <alignment horizontal="right" vertical="center"/>
    </xf>
    <xf numFmtId="0" fontId="8" fillId="2" borderId="0" xfId="1" applyNumberFormat="1" applyFont="1" applyFill="1" applyBorder="1" applyAlignment="1">
      <alignment vertical="top" wrapText="1"/>
    </xf>
    <xf numFmtId="0" fontId="3" fillId="2" borderId="0" xfId="0" applyNumberFormat="1" applyFont="1" applyFill="1" applyAlignment="1"/>
    <xf numFmtId="0" fontId="9" fillId="2" borderId="0" xfId="1" applyNumberFormat="1" applyFont="1" applyFill="1" applyBorder="1" applyAlignment="1">
      <alignment vertical="top"/>
    </xf>
    <xf numFmtId="41" fontId="8" fillId="2" borderId="0" xfId="2" applyNumberFormat="1" applyFont="1" applyFill="1" applyBorder="1" applyAlignment="1"/>
    <xf numFmtId="41" fontId="9" fillId="2" borderId="0" xfId="2" applyNumberFormat="1" applyFont="1" applyFill="1" applyBorder="1" applyAlignment="1"/>
    <xf numFmtId="0" fontId="9" fillId="2" borderId="0" xfId="1" applyNumberFormat="1" applyFont="1" applyFill="1" applyBorder="1" applyAlignment="1">
      <alignment vertical="top" wrapText="1"/>
    </xf>
    <xf numFmtId="41" fontId="9" fillId="2" borderId="0" xfId="2" applyNumberFormat="1" applyFont="1" applyFill="1" applyBorder="1" applyAlignment="1">
      <alignment horizontal="right"/>
    </xf>
    <xf numFmtId="41" fontId="9" fillId="2" borderId="1" xfId="2" applyNumberFormat="1" applyFont="1" applyFill="1" applyBorder="1" applyAlignment="1"/>
    <xf numFmtId="0" fontId="8" fillId="2" borderId="0" xfId="1" applyNumberFormat="1" applyFont="1" applyFill="1" applyBorder="1" applyAlignment="1">
      <alignment vertical="top"/>
    </xf>
    <xf numFmtId="41" fontId="4" fillId="2" borderId="2" xfId="0" applyNumberFormat="1" applyFont="1" applyFill="1" applyBorder="1" applyAlignment="1"/>
    <xf numFmtId="41" fontId="3" fillId="2" borderId="2" xfId="0" applyNumberFormat="1" applyFont="1" applyFill="1" applyBorder="1" applyAlignment="1"/>
    <xf numFmtId="0" fontId="6" fillId="2" borderId="0" xfId="1" applyNumberFormat="1" applyFont="1" applyFill="1" applyBorder="1" applyAlignment="1">
      <alignment vertical="top" wrapText="1"/>
    </xf>
    <xf numFmtId="41" fontId="4" fillId="2" borderId="0" xfId="0" applyNumberFormat="1" applyFont="1" applyFill="1" applyAlignment="1"/>
    <xf numFmtId="41" fontId="3" fillId="2" borderId="0" xfId="0" applyNumberFormat="1" applyFont="1" applyFill="1" applyAlignment="1"/>
    <xf numFmtId="41" fontId="3" fillId="2" borderId="0" xfId="3" applyNumberFormat="1" applyFont="1" applyFill="1" applyBorder="1" applyAlignment="1"/>
    <xf numFmtId="41" fontId="4" fillId="2" borderId="3" xfId="0" applyNumberFormat="1" applyFont="1" applyFill="1" applyBorder="1" applyAlignment="1"/>
    <xf numFmtId="41" fontId="3" fillId="2" borderId="3" xfId="0" applyNumberFormat="1" applyFont="1" applyFill="1" applyBorder="1" applyAlignment="1"/>
    <xf numFmtId="0" fontId="6" fillId="2" borderId="0" xfId="1" applyNumberFormat="1" applyFont="1" applyFill="1" applyBorder="1" applyAlignment="1">
      <alignment vertical="top"/>
    </xf>
    <xf numFmtId="41" fontId="8" fillId="2" borderId="1" xfId="2" applyNumberFormat="1" applyFont="1" applyFill="1" applyBorder="1" applyAlignment="1"/>
    <xf numFmtId="0" fontId="9" fillId="2" borderId="0" xfId="1" applyNumberFormat="1" applyFont="1" applyFill="1" applyAlignment="1">
      <alignment vertical="top" wrapText="1"/>
    </xf>
    <xf numFmtId="0" fontId="9" fillId="2" borderId="0" xfId="2" applyNumberFormat="1" applyFont="1" applyFill="1" applyBorder="1" applyAlignment="1">
      <alignment vertical="top"/>
    </xf>
    <xf numFmtId="0" fontId="10" fillId="2" borderId="0" xfId="1" applyNumberFormat="1" applyFont="1" applyFill="1"/>
    <xf numFmtId="0" fontId="9" fillId="2" borderId="0" xfId="0" applyNumberFormat="1" applyFont="1" applyFill="1" applyBorder="1"/>
    <xf numFmtId="0" fontId="8" fillId="2" borderId="0" xfId="0" applyNumberFormat="1" applyFont="1" applyFill="1" applyBorder="1"/>
    <xf numFmtId="0" fontId="8" fillId="2" borderId="0" xfId="0" applyNumberFormat="1" applyFont="1" applyFill="1" applyBorder="1" applyAlignment="1">
      <alignment horizontal="justify"/>
    </xf>
    <xf numFmtId="0" fontId="8" fillId="2" borderId="0" xfId="0" applyNumberFormat="1" applyFont="1" applyFill="1" applyBorder="1" applyAlignment="1"/>
    <xf numFmtId="0" fontId="6" fillId="2" borderId="0" xfId="1" applyNumberFormat="1" applyFont="1" applyFill="1" applyBorder="1" applyAlignment="1"/>
    <xf numFmtId="41" fontId="8" fillId="2" borderId="0" xfId="4" applyNumberFormat="1" applyFont="1" applyFill="1" applyAlignment="1"/>
    <xf numFmtId="41" fontId="9" fillId="2" borderId="0" xfId="4" applyNumberFormat="1" applyFont="1" applyFill="1" applyAlignment="1"/>
    <xf numFmtId="41" fontId="9" fillId="2" borderId="1" xfId="4" applyNumberFormat="1" applyFont="1" applyFill="1" applyBorder="1" applyAlignment="1"/>
    <xf numFmtId="41" fontId="8" fillId="2" borderId="4" xfId="4" applyNumberFormat="1" applyFont="1" applyFill="1" applyBorder="1" applyAlignment="1">
      <alignment horizontal="center"/>
    </xf>
    <xf numFmtId="41" fontId="9" fillId="2" borderId="0" xfId="4" applyNumberFormat="1" applyFont="1" applyFill="1" applyAlignment="1">
      <alignment horizontal="center"/>
    </xf>
    <xf numFmtId="41" fontId="8" fillId="2" borderId="1" xfId="4" applyNumberFormat="1" applyFont="1" applyFill="1" applyBorder="1" applyAlignment="1"/>
    <xf numFmtId="41" fontId="8" fillId="2" borderId="0" xfId="4" applyNumberFormat="1" applyFont="1" applyFill="1" applyAlignment="1">
      <alignment horizontal="center"/>
    </xf>
    <xf numFmtId="41" fontId="9" fillId="2" borderId="0" xfId="4" applyNumberFormat="1" applyFont="1" applyFill="1" applyAlignment="1">
      <alignment horizontal="right"/>
    </xf>
    <xf numFmtId="41" fontId="12" fillId="2" borderId="0" xfId="5" applyNumberFormat="1" applyFont="1" applyFill="1" applyBorder="1" applyAlignment="1">
      <alignment horizontal="left"/>
    </xf>
    <xf numFmtId="41" fontId="9" fillId="2" borderId="0" xfId="6" applyNumberFormat="1" applyFont="1" applyFill="1" applyBorder="1" applyAlignment="1"/>
    <xf numFmtId="41" fontId="9" fillId="2" borderId="4" xfId="4" applyNumberFormat="1" applyFont="1" applyFill="1" applyBorder="1" applyAlignment="1">
      <alignment horizontal="center"/>
    </xf>
    <xf numFmtId="41" fontId="8" fillId="2" borderId="3" xfId="4" applyNumberFormat="1" applyFont="1" applyFill="1" applyBorder="1" applyAlignment="1"/>
    <xf numFmtId="41" fontId="9" fillId="2" borderId="3" xfId="4" applyNumberFormat="1" applyFont="1" applyFill="1" applyBorder="1" applyAlignment="1"/>
    <xf numFmtId="41" fontId="8" fillId="2" borderId="0" xfId="7" applyNumberFormat="1" applyFont="1" applyFill="1" applyAlignment="1">
      <alignment horizontal="center"/>
    </xf>
    <xf numFmtId="41" fontId="9" fillId="2" borderId="0" xfId="7" applyNumberFormat="1" applyFont="1" applyFill="1" applyAlignment="1">
      <alignment horizontal="center"/>
    </xf>
    <xf numFmtId="41" fontId="8" fillId="2" borderId="2" xfId="1" applyNumberFormat="1" applyFont="1" applyFill="1" applyBorder="1" applyAlignment="1"/>
    <xf numFmtId="41" fontId="9" fillId="2" borderId="2" xfId="1" applyNumberFormat="1" applyFont="1" applyFill="1" applyBorder="1" applyAlignment="1"/>
    <xf numFmtId="0" fontId="8" fillId="2" borderId="0" xfId="1" applyNumberFormat="1" applyFont="1" applyFill="1" applyAlignment="1">
      <alignment vertical="top"/>
    </xf>
    <xf numFmtId="0" fontId="9" fillId="2" borderId="0" xfId="0" applyNumberFormat="1" applyFont="1" applyFill="1" applyBorder="1" applyAlignment="1">
      <alignment horizontal="center"/>
    </xf>
    <xf numFmtId="0" fontId="8" fillId="2" borderId="0" xfId="0" applyNumberFormat="1" applyFont="1" applyFill="1" applyBorder="1" applyAlignment="1">
      <alignment horizontal="center"/>
    </xf>
    <xf numFmtId="0" fontId="9" fillId="2" borderId="0" xfId="8" applyNumberFormat="1" applyFont="1" applyFill="1" applyBorder="1" applyAlignment="1">
      <alignment vertical="top"/>
    </xf>
    <xf numFmtId="0" fontId="9" fillId="2" borderId="0" xfId="9" applyNumberFormat="1" applyFont="1" applyFill="1" applyBorder="1" applyAlignment="1">
      <alignment vertical="top"/>
    </xf>
    <xf numFmtId="0" fontId="8" fillId="2" borderId="0" xfId="8" applyNumberFormat="1" applyFont="1" applyFill="1" applyBorder="1" applyAlignment="1">
      <alignment vertical="top" wrapText="1"/>
    </xf>
    <xf numFmtId="0" fontId="8" fillId="2" borderId="0" xfId="8" applyNumberFormat="1" applyFont="1" applyFill="1" applyBorder="1" applyAlignment="1">
      <alignment vertical="top"/>
    </xf>
    <xf numFmtId="0" fontId="9" fillId="2" borderId="0" xfId="10" applyNumberFormat="1" applyFont="1" applyFill="1" applyBorder="1" applyAlignment="1">
      <alignment vertical="top"/>
    </xf>
    <xf numFmtId="0" fontId="6" fillId="2" borderId="0" xfId="8" applyNumberFormat="1" applyFont="1" applyFill="1" applyBorder="1" applyAlignment="1">
      <alignment horizontal="left" vertical="top"/>
    </xf>
    <xf numFmtId="0" fontId="14" fillId="2" borderId="1" xfId="11" applyNumberFormat="1" applyFont="1" applyFill="1" applyBorder="1" applyAlignment="1">
      <alignment horizontal="right" vertical="center" wrapText="1"/>
    </xf>
    <xf numFmtId="0" fontId="8" fillId="2" borderId="0" xfId="10" applyNumberFormat="1" applyFont="1" applyFill="1" applyBorder="1" applyAlignment="1">
      <alignment vertical="top" wrapText="1"/>
    </xf>
    <xf numFmtId="0" fontId="9" fillId="2" borderId="0" xfId="10" applyNumberFormat="1" applyFont="1" applyFill="1" applyBorder="1" applyAlignment="1">
      <alignment vertical="top" wrapText="1"/>
    </xf>
    <xf numFmtId="41" fontId="8" fillId="2" borderId="0" xfId="9" applyNumberFormat="1" applyFont="1" applyFill="1" applyBorder="1" applyAlignment="1"/>
    <xf numFmtId="41" fontId="9" fillId="2" borderId="0" xfId="12" applyNumberFormat="1" applyFont="1" applyFill="1" applyBorder="1" applyAlignment="1"/>
    <xf numFmtId="41" fontId="9" fillId="2" borderId="0" xfId="12" applyNumberFormat="1" applyFont="1" applyFill="1" applyBorder="1" applyAlignment="1">
      <alignment horizontal="center"/>
    </xf>
    <xf numFmtId="0" fontId="9" fillId="2" borderId="0" xfId="8" applyNumberFormat="1" applyFont="1" applyFill="1" applyBorder="1" applyAlignment="1">
      <alignment vertical="center"/>
    </xf>
    <xf numFmtId="41" fontId="9" fillId="0" borderId="1" xfId="12" applyNumberFormat="1" applyFont="1" applyFill="1" applyBorder="1" applyAlignment="1"/>
    <xf numFmtId="41" fontId="8" fillId="2" borderId="4" xfId="9" applyNumberFormat="1" applyFont="1" applyFill="1" applyBorder="1" applyAlignment="1"/>
    <xf numFmtId="41" fontId="9" fillId="2" borderId="0" xfId="9" applyNumberFormat="1" applyFont="1" applyFill="1" applyBorder="1" applyAlignment="1"/>
    <xf numFmtId="0" fontId="15" fillId="0" borderId="0" xfId="0" applyNumberFormat="1" applyFont="1"/>
    <xf numFmtId="41" fontId="8" fillId="2" borderId="0" xfId="9" applyNumberFormat="1" applyFont="1" applyFill="1" applyBorder="1" applyAlignment="1">
      <alignment horizontal="center"/>
    </xf>
    <xf numFmtId="41" fontId="9" fillId="2" borderId="0" xfId="9" applyNumberFormat="1" applyFont="1" applyFill="1" applyBorder="1" applyAlignment="1">
      <alignment horizontal="center"/>
    </xf>
    <xf numFmtId="41" fontId="8" fillId="2" borderId="3" xfId="9" applyNumberFormat="1" applyFont="1" applyFill="1" applyBorder="1" applyAlignment="1"/>
    <xf numFmtId="41" fontId="9" fillId="2" borderId="3" xfId="9" applyNumberFormat="1" applyFont="1" applyFill="1" applyBorder="1" applyAlignment="1"/>
    <xf numFmtId="41" fontId="9" fillId="2" borderId="1" xfId="9" applyNumberFormat="1" applyFont="1" applyFill="1" applyBorder="1" applyAlignment="1"/>
    <xf numFmtId="0" fontId="9" fillId="0" borderId="0" xfId="10" applyNumberFormat="1" applyFont="1" applyBorder="1" applyAlignment="1">
      <alignment vertical="top" wrapText="1"/>
    </xf>
    <xf numFmtId="41" fontId="9" fillId="2" borderId="4" xfId="9" applyNumberFormat="1" applyFont="1" applyFill="1" applyBorder="1" applyAlignment="1"/>
    <xf numFmtId="41" fontId="8" fillId="2" borderId="0" xfId="12" applyNumberFormat="1" applyFont="1" applyFill="1" applyBorder="1" applyAlignment="1"/>
    <xf numFmtId="41" fontId="9" fillId="2" borderId="1" xfId="12" applyNumberFormat="1" applyFont="1" applyFill="1" applyBorder="1" applyAlignment="1"/>
    <xf numFmtId="41" fontId="8" fillId="2" borderId="1" xfId="13" applyNumberFormat="1" applyFont="1" applyFill="1" applyBorder="1" applyAlignment="1">
      <alignment horizontal="center"/>
    </xf>
    <xf numFmtId="41" fontId="8" fillId="2" borderId="2" xfId="9" applyNumberFormat="1" applyFont="1" applyFill="1" applyBorder="1" applyAlignment="1"/>
    <xf numFmtId="41" fontId="9" fillId="2" borderId="2" xfId="9" applyNumberFormat="1" applyFont="1" applyFill="1" applyBorder="1" applyAlignment="1"/>
    <xf numFmtId="0" fontId="17" fillId="2" borderId="0" xfId="8" applyNumberFormat="1" applyFont="1" applyFill="1" applyBorder="1" applyAlignment="1">
      <alignment vertical="top"/>
    </xf>
    <xf numFmtId="0" fontId="17" fillId="2" borderId="0" xfId="9" applyNumberFormat="1" applyFont="1" applyFill="1" applyBorder="1" applyAlignment="1">
      <alignment vertical="top"/>
    </xf>
    <xf numFmtId="0" fontId="9" fillId="2" borderId="0" xfId="14" applyNumberFormat="1" applyFont="1" applyFill="1" applyBorder="1" applyAlignment="1">
      <alignment horizontal="justify" vertical="top"/>
    </xf>
    <xf numFmtId="0" fontId="8" fillId="2" borderId="0" xfId="9" applyNumberFormat="1" applyFont="1" applyFill="1" applyBorder="1" applyAlignment="1">
      <alignment vertical="top"/>
    </xf>
    <xf numFmtId="0" fontId="9" fillId="2" borderId="0" xfId="14" applyNumberFormat="1" applyFont="1" applyFill="1" applyBorder="1" applyAlignment="1">
      <alignment vertical="top"/>
    </xf>
    <xf numFmtId="0" fontId="8" fillId="2" borderId="0" xfId="14" applyNumberFormat="1" applyFont="1" applyFill="1" applyBorder="1" applyAlignment="1"/>
    <xf numFmtId="0" fontId="18" fillId="2" borderId="0" xfId="14" applyNumberFormat="1" applyFont="1" applyFill="1" applyBorder="1" applyAlignment="1"/>
    <xf numFmtId="0" fontId="17" fillId="2" borderId="0" xfId="9" applyNumberFormat="1" applyFont="1" applyFill="1" applyAlignment="1">
      <alignment vertical="top"/>
    </xf>
    <xf numFmtId="0" fontId="17" fillId="2" borderId="0" xfId="7" applyNumberFormat="1" applyFont="1" applyFill="1" applyAlignment="1">
      <alignment vertical="top"/>
    </xf>
    <xf numFmtId="0" fontId="9" fillId="2" borderId="0" xfId="8" applyNumberFormat="1" applyFont="1" applyFill="1" applyBorder="1" applyAlignment="1">
      <alignment horizontal="right"/>
    </xf>
    <xf numFmtId="0" fontId="9" fillId="2" borderId="0" xfId="15" applyNumberFormat="1" applyFont="1" applyFill="1" applyBorder="1" applyAlignment="1">
      <alignment vertical="top"/>
    </xf>
    <xf numFmtId="0" fontId="9" fillId="2" borderId="0" xfId="16" applyNumberFormat="1" applyFont="1" applyFill="1" applyBorder="1" applyAlignment="1">
      <alignment vertical="top"/>
    </xf>
    <xf numFmtId="0" fontId="8" fillId="2" borderId="0" xfId="15" applyNumberFormat="1" applyFont="1" applyFill="1" applyBorder="1" applyAlignment="1">
      <alignment horizontal="left" vertical="top"/>
    </xf>
    <xf numFmtId="0" fontId="8" fillId="2" borderId="0" xfId="16" applyNumberFormat="1" applyFont="1" applyFill="1" applyBorder="1" applyAlignment="1">
      <alignment horizontal="left" vertical="top"/>
    </xf>
    <xf numFmtId="0" fontId="8" fillId="2" borderId="0" xfId="15" applyNumberFormat="1" applyFont="1" applyFill="1" applyAlignment="1"/>
    <xf numFmtId="0" fontId="8" fillId="2" borderId="0" xfId="16" applyNumberFormat="1" applyFont="1" applyFill="1" applyAlignment="1">
      <alignment vertical="top"/>
    </xf>
    <xf numFmtId="0" fontId="9" fillId="2" borderId="0" xfId="15" applyNumberFormat="1" applyFont="1" applyFill="1" applyAlignment="1">
      <alignment vertical="top"/>
    </xf>
    <xf numFmtId="0" fontId="6" fillId="2" borderId="0" xfId="1" applyNumberFormat="1" applyFont="1" applyFill="1" applyAlignment="1">
      <alignment horizontal="left" wrapText="1"/>
    </xf>
    <xf numFmtId="0" fontId="14" fillId="2" borderId="1" xfId="17" applyNumberFormat="1" applyFont="1" applyFill="1" applyBorder="1" applyAlignment="1">
      <alignment horizontal="right" wrapText="1"/>
    </xf>
    <xf numFmtId="0" fontId="14" fillId="2" borderId="1" xfId="1" applyNumberFormat="1" applyFont="1" applyFill="1" applyBorder="1" applyAlignment="1">
      <alignment horizontal="right" wrapText="1"/>
    </xf>
    <xf numFmtId="0" fontId="8" fillId="2" borderId="0" xfId="15" applyNumberFormat="1" applyFont="1" applyFill="1" applyAlignment="1" applyProtection="1">
      <alignment wrapText="1"/>
      <protection locked="0"/>
    </xf>
    <xf numFmtId="41" fontId="9" fillId="2" borderId="3" xfId="17" applyNumberFormat="1" applyFont="1" applyFill="1" applyBorder="1" applyAlignment="1"/>
    <xf numFmtId="0" fontId="9" fillId="2" borderId="0" xfId="15" applyNumberFormat="1" applyFont="1" applyFill="1" applyAlignment="1" applyProtection="1">
      <alignment wrapText="1"/>
      <protection locked="0"/>
    </xf>
    <xf numFmtId="41" fontId="8" fillId="2" borderId="0" xfId="17" applyNumberFormat="1" applyFont="1" applyFill="1" applyAlignment="1"/>
    <xf numFmtId="41" fontId="8" fillId="0" borderId="0" xfId="17" applyNumberFormat="1" applyFont="1" applyFill="1" applyAlignment="1"/>
    <xf numFmtId="0" fontId="8" fillId="2" borderId="0" xfId="15" applyNumberFormat="1" applyFont="1" applyFill="1" applyProtection="1">
      <protection locked="0"/>
    </xf>
    <xf numFmtId="41" fontId="8" fillId="2" borderId="3" xfId="17" applyNumberFormat="1" applyFont="1" applyFill="1" applyBorder="1" applyAlignment="1"/>
    <xf numFmtId="41" fontId="8" fillId="2" borderId="4" xfId="17" applyNumberFormat="1" applyFont="1" applyFill="1" applyBorder="1" applyAlignment="1"/>
    <xf numFmtId="41" fontId="8" fillId="2" borderId="2" xfId="17" applyNumberFormat="1" applyFont="1" applyFill="1" applyBorder="1" applyAlignment="1"/>
    <xf numFmtId="41" fontId="9" fillId="2" borderId="0" xfId="17" applyNumberFormat="1" applyFont="1" applyFill="1" applyAlignment="1"/>
    <xf numFmtId="0" fontId="8" fillId="2" borderId="0" xfId="15" applyNumberFormat="1" applyFont="1" applyFill="1" applyBorder="1" applyAlignment="1">
      <alignment vertical="top"/>
    </xf>
    <xf numFmtId="41" fontId="9" fillId="2" borderId="4" xfId="17" applyNumberFormat="1" applyFont="1" applyFill="1" applyBorder="1" applyAlignment="1"/>
    <xf numFmtId="41" fontId="9" fillId="2" borderId="2" xfId="17" applyNumberFormat="1" applyFont="1" applyFill="1" applyBorder="1" applyAlignment="1"/>
    <xf numFmtId="0" fontId="18" fillId="2" borderId="0" xfId="15" applyNumberFormat="1" applyFont="1" applyFill="1" applyBorder="1" applyAlignment="1" applyProtection="1">
      <alignment wrapText="1"/>
      <protection locked="0"/>
    </xf>
    <xf numFmtId="0" fontId="18" fillId="2" borderId="0" xfId="16" applyNumberFormat="1" applyFont="1" applyFill="1" applyAlignment="1"/>
    <xf numFmtId="0" fontId="8" fillId="2" borderId="0" xfId="16" applyNumberFormat="1" applyFont="1" applyFill="1" applyBorder="1" applyAlignment="1">
      <alignment vertical="top"/>
    </xf>
    <xf numFmtId="0" fontId="17" fillId="2" borderId="0" xfId="16" applyNumberFormat="1" applyFont="1" applyFill="1" applyAlignment="1">
      <alignment vertical="top"/>
    </xf>
    <xf numFmtId="0" fontId="6" fillId="2" borderId="0" xfId="1" applyNumberFormat="1" applyFont="1" applyFill="1" applyBorder="1" applyAlignment="1">
      <alignment wrapText="1"/>
    </xf>
    <xf numFmtId="0" fontId="6" fillId="2" borderId="0" xfId="1" applyNumberFormat="1" applyFont="1" applyFill="1" applyBorder="1" applyAlignment="1"/>
    <xf numFmtId="0" fontId="8" fillId="2" borderId="0" xfId="15" applyNumberFormat="1" applyFont="1" applyFill="1" applyBorder="1" applyAlignment="1">
      <alignment horizontal="left" vertical="top"/>
    </xf>
    <xf numFmtId="0" fontId="4" fillId="2" borderId="0" xfId="0" applyNumberFormat="1" applyFont="1" applyFill="1" applyAlignment="1">
      <alignment vertical="top" wrapText="1"/>
    </xf>
    <xf numFmtId="0" fontId="4" fillId="2" borderId="0" xfId="0" applyNumberFormat="1" applyFont="1" applyFill="1" applyAlignment="1">
      <alignment vertical="top"/>
    </xf>
    <xf numFmtId="164" fontId="14" fillId="2" borderId="1" xfId="1" applyFont="1" applyFill="1" applyBorder="1" applyAlignment="1">
      <alignment horizontal="center" vertical="center" wrapText="1"/>
    </xf>
    <xf numFmtId="164" fontId="8" fillId="2" borderId="0" xfId="1" applyFont="1" applyFill="1" applyBorder="1" applyAlignment="1">
      <alignment vertical="top" wrapText="1"/>
    </xf>
    <xf numFmtId="0" fontId="9" fillId="2" borderId="0" xfId="1" applyNumberFormat="1" applyFont="1" applyFill="1" applyBorder="1" applyAlignment="1">
      <alignment horizontal="center"/>
    </xf>
    <xf numFmtId="165" fontId="7" fillId="2" borderId="0" xfId="0" applyNumberFormat="1" applyFont="1" applyFill="1" applyBorder="1" applyAlignment="1">
      <alignment horizontal="center" vertical="center" wrapText="1"/>
    </xf>
    <xf numFmtId="0" fontId="15" fillId="2" borderId="0" xfId="0" applyNumberFormat="1" applyFont="1" applyFill="1"/>
  </cellXfs>
  <cellStyles count="18">
    <cellStyle name="Comma 2" xfId="3"/>
    <cellStyle name="Normal" xfId="0" builtinId="0"/>
    <cellStyle name="Обычный 2" xfId="7"/>
    <cellStyle name="Обычный 2 3 2 2" xfId="8"/>
    <cellStyle name="Обычный 21 2 2" xfId="14"/>
    <cellStyle name="Обычный 3" xfId="15"/>
    <cellStyle name="Обычный 4" xfId="13"/>
    <cellStyle name="Обычный_Alfa Bank_ FS_2008_rus_1" xfId="1"/>
    <cellStyle name="Стиль 1" xfId="10"/>
    <cellStyle name="Финансовый 2 3 2" xfId="6"/>
    <cellStyle name="Финансовый 2 3 2 3" xfId="9"/>
    <cellStyle name="Финансовый 2 3 4" xfId="16"/>
    <cellStyle name="Финансовый 2 4 2" xfId="2"/>
    <cellStyle name="Финансовый 2 4 2 2" xfId="11"/>
    <cellStyle name="Финансовый 2 9" xfId="17"/>
    <cellStyle name="Финансовый 3" xfId="5"/>
    <cellStyle name="Финансовый 3 2 2" xfId="12"/>
    <cellStyle name="Финансовый_Alfa Bank_ FS_2008_rus_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107154</xdr:rowOff>
    </xdr:from>
    <xdr:to>
      <xdr:col>0</xdr:col>
      <xdr:colOff>1800225</xdr:colOff>
      <xdr:row>5</xdr:row>
      <xdr:rowOff>25158</xdr:rowOff>
    </xdr:to>
    <xdr:pic>
      <xdr:nvPicPr>
        <xdr:cNvPr id="2" name="Рисунок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7154"/>
          <a:ext cx="1800225" cy="8705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95248</xdr:rowOff>
    </xdr:from>
    <xdr:to>
      <xdr:col>0</xdr:col>
      <xdr:colOff>1800225</xdr:colOff>
      <xdr:row>5</xdr:row>
      <xdr:rowOff>13252</xdr:rowOff>
    </xdr:to>
    <xdr:pic>
      <xdr:nvPicPr>
        <xdr:cNvPr id="2" name="Рисунок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48"/>
          <a:ext cx="1800225" cy="8705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95248</xdr:rowOff>
    </xdr:from>
    <xdr:to>
      <xdr:col>0</xdr:col>
      <xdr:colOff>1800225</xdr:colOff>
      <xdr:row>5</xdr:row>
      <xdr:rowOff>13252</xdr:rowOff>
    </xdr:to>
    <xdr:pic>
      <xdr:nvPicPr>
        <xdr:cNvPr id="2" name="Рисунок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48"/>
          <a:ext cx="1800225" cy="8705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95248</xdr:rowOff>
    </xdr:from>
    <xdr:to>
      <xdr:col>0</xdr:col>
      <xdr:colOff>1800225</xdr:colOff>
      <xdr:row>5</xdr:row>
      <xdr:rowOff>13252</xdr:rowOff>
    </xdr:to>
    <xdr:pic>
      <xdr:nvPicPr>
        <xdr:cNvPr id="2" name="Рисунок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48"/>
          <a:ext cx="1800225" cy="8705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lan_kdfn\&#1050;&#1056;&#1045;&#1044;&#1048;&#1058;&#1053;&#1067;&#1049;%20&#1056;&#1045;&#1043;&#1048;&#1057;&#1058;&#1056;\Documents%20and%20Settings\FUzakbaeva\Desktop\&#1060;&#1057;_&#1055;&#1055;_test1%2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_v/AppData/Local/Temp/&#1044;&#1077;&#1087;.%20&#1087;&#1086;&#1088;&#1090;&#1092;&#1077;&#1083;&#1100;%20&#1079;&#1072;%2021.11.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  <sheetName val="SMSTemp"/>
      <sheetName val="п 15"/>
      <sheetName val="FES"/>
      <sheetName val="a"/>
    </sheetNames>
    <sheetDataSet>
      <sheetData sheetId="0" refreshError="1"/>
      <sheetData sheetId="1" refreshError="1"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743040</v>
          </cell>
          <cell r="K9">
            <v>743040</v>
          </cell>
          <cell r="L9">
            <v>8544960</v>
          </cell>
          <cell r="M9">
            <v>8544960</v>
          </cell>
          <cell r="N9">
            <v>0</v>
          </cell>
          <cell r="O9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5">
          <cell r="O15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Депозитный портфель"/>
      <sheetName val="XLR_NoRangeSheet"/>
    </sheetNames>
    <sheetDataSet>
      <sheetData sheetId="0"/>
      <sheetData sheetId="1"/>
      <sheetData sheetId="2">
        <row r="6">
          <cell r="B6" t="str">
            <v xml:space="preserve"> за 21.11.2011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54"/>
  <sheetViews>
    <sheetView tabSelected="1" view="pageBreakPreview" zoomScale="80" zoomScaleNormal="80" zoomScaleSheetLayoutView="80" workbookViewId="0"/>
  </sheetViews>
  <sheetFormatPr defaultColWidth="0" defaultRowHeight="15" customHeight="1" zeroHeight="1" x14ac:dyDescent="0.25"/>
  <cols>
    <col min="1" max="1" width="65.7109375" style="2" customWidth="1"/>
    <col min="2" max="2" width="8.140625" style="2" customWidth="1"/>
    <col min="3" max="4" width="19.7109375" style="2" customWidth="1"/>
    <col min="5" max="16384" width="0" style="2" hidden="1"/>
  </cols>
  <sheetData>
    <row r="1" spans="1:4" x14ac:dyDescent="0.25">
      <c r="A1" s="1"/>
      <c r="B1" s="1"/>
      <c r="C1" s="1"/>
      <c r="D1" s="1"/>
    </row>
    <row r="2" spans="1:4" x14ac:dyDescent="0.25">
      <c r="A2" s="1"/>
      <c r="B2" s="1"/>
      <c r="C2" s="1"/>
      <c r="D2" s="1"/>
    </row>
    <row r="3" spans="1:4" x14ac:dyDescent="0.25">
      <c r="A3" s="1"/>
      <c r="B3" s="1"/>
      <c r="C3" s="1"/>
      <c r="D3" s="1"/>
    </row>
    <row r="4" spans="1:4" x14ac:dyDescent="0.25">
      <c r="A4" s="1"/>
      <c r="B4" s="1"/>
      <c r="D4" s="1"/>
    </row>
    <row r="5" spans="1:4" x14ac:dyDescent="0.25">
      <c r="A5" s="1"/>
      <c r="B5" s="1"/>
      <c r="C5" s="1"/>
      <c r="D5" s="1"/>
    </row>
    <row r="6" spans="1:4" ht="15" customHeight="1" x14ac:dyDescent="0.25">
      <c r="A6" s="124" t="s">
        <v>0</v>
      </c>
      <c r="B6" s="124"/>
      <c r="C6" s="123"/>
      <c r="D6" s="123"/>
    </row>
    <row r="7" spans="1:4" x14ac:dyDescent="0.25">
      <c r="A7" s="3" t="s">
        <v>120</v>
      </c>
      <c r="B7" s="3"/>
      <c r="C7" s="3"/>
      <c r="D7" s="3"/>
    </row>
    <row r="8" spans="1:4" x14ac:dyDescent="0.25">
      <c r="A8" s="1"/>
      <c r="B8" s="1"/>
      <c r="C8" s="1"/>
      <c r="D8" s="1"/>
    </row>
    <row r="9" spans="1:4" x14ac:dyDescent="0.25">
      <c r="A9" s="120" t="s">
        <v>1</v>
      </c>
      <c r="B9" s="4"/>
      <c r="C9" s="5">
        <v>44834</v>
      </c>
      <c r="D9" s="5">
        <v>44561</v>
      </c>
    </row>
    <row r="10" spans="1:4" x14ac:dyDescent="0.25">
      <c r="A10" s="120"/>
      <c r="B10" s="125" t="s">
        <v>133</v>
      </c>
      <c r="C10" s="6" t="s">
        <v>2</v>
      </c>
      <c r="D10" s="6" t="s">
        <v>121</v>
      </c>
    </row>
    <row r="11" spans="1:4" x14ac:dyDescent="0.25">
      <c r="A11" s="7" t="s">
        <v>3</v>
      </c>
      <c r="B11" s="126"/>
      <c r="C11" s="8"/>
      <c r="D11" s="8"/>
    </row>
    <row r="12" spans="1:4" x14ac:dyDescent="0.25">
      <c r="A12" s="9" t="s">
        <v>4</v>
      </c>
      <c r="B12" s="127">
        <v>5</v>
      </c>
      <c r="C12" s="10">
        <v>361509681</v>
      </c>
      <c r="D12" s="11">
        <v>154580773</v>
      </c>
    </row>
    <row r="13" spans="1:4" x14ac:dyDescent="0.25">
      <c r="A13" s="9" t="s">
        <v>5</v>
      </c>
      <c r="B13" s="127"/>
      <c r="C13" s="10">
        <v>347887</v>
      </c>
      <c r="D13" s="11">
        <v>9257110</v>
      </c>
    </row>
    <row r="14" spans="1:4" x14ac:dyDescent="0.25">
      <c r="A14" s="9" t="s">
        <v>6</v>
      </c>
      <c r="B14" s="127">
        <v>6</v>
      </c>
      <c r="C14" s="10">
        <v>51376026</v>
      </c>
      <c r="D14" s="11">
        <v>16574987</v>
      </c>
    </row>
    <row r="15" spans="1:4" x14ac:dyDescent="0.25">
      <c r="A15" s="12" t="s">
        <v>7</v>
      </c>
      <c r="B15" s="127"/>
      <c r="C15" s="10">
        <v>-1553</v>
      </c>
      <c r="D15" s="11">
        <v>458720</v>
      </c>
    </row>
    <row r="16" spans="1:4" x14ac:dyDescent="0.25">
      <c r="A16" s="12" t="s">
        <v>8</v>
      </c>
      <c r="B16" s="127">
        <v>7</v>
      </c>
      <c r="C16" s="10">
        <v>2391125</v>
      </c>
      <c r="D16" s="11">
        <v>3587604</v>
      </c>
    </row>
    <row r="17" spans="1:4" x14ac:dyDescent="0.25">
      <c r="A17" s="9" t="s">
        <v>9</v>
      </c>
      <c r="B17" s="127">
        <v>8</v>
      </c>
      <c r="C17" s="10">
        <v>444129089</v>
      </c>
      <c r="D17" s="13">
        <v>359211014</v>
      </c>
    </row>
    <row r="18" spans="1:4" x14ac:dyDescent="0.25">
      <c r="A18" s="9" t="s">
        <v>10</v>
      </c>
      <c r="B18" s="127"/>
      <c r="C18" s="10">
        <v>3937319</v>
      </c>
      <c r="D18" s="13">
        <v>421755</v>
      </c>
    </row>
    <row r="19" spans="1:4" x14ac:dyDescent="0.25">
      <c r="A19" s="9" t="s">
        <v>11</v>
      </c>
      <c r="B19" s="127">
        <v>9</v>
      </c>
      <c r="C19" s="10">
        <v>821218247</v>
      </c>
      <c r="D19" s="11">
        <v>625569449</v>
      </c>
    </row>
    <row r="20" spans="1:4" x14ac:dyDescent="0.25">
      <c r="A20" s="9" t="s">
        <v>12</v>
      </c>
      <c r="B20" s="127">
        <v>11</v>
      </c>
      <c r="C20" s="10">
        <v>20924264</v>
      </c>
      <c r="D20" s="11">
        <v>20789010</v>
      </c>
    </row>
    <row r="21" spans="1:4" x14ac:dyDescent="0.25">
      <c r="A21" s="9" t="s">
        <v>13</v>
      </c>
      <c r="B21" s="127">
        <v>10</v>
      </c>
      <c r="C21" s="10">
        <v>21950525</v>
      </c>
      <c r="D21" s="11">
        <v>22388648</v>
      </c>
    </row>
    <row r="22" spans="1:4" x14ac:dyDescent="0.25">
      <c r="A22" s="9" t="s">
        <v>14</v>
      </c>
      <c r="B22" s="127">
        <v>12</v>
      </c>
      <c r="C22" s="10">
        <v>1106611</v>
      </c>
      <c r="D22" s="11">
        <v>1102458</v>
      </c>
    </row>
    <row r="23" spans="1:4" x14ac:dyDescent="0.25">
      <c r="A23" s="9" t="s">
        <v>15</v>
      </c>
      <c r="B23" s="127"/>
      <c r="C23" s="10">
        <v>274812</v>
      </c>
      <c r="D23" s="11">
        <v>272923</v>
      </c>
    </row>
    <row r="24" spans="1:4" x14ac:dyDescent="0.25">
      <c r="A24" s="9" t="s">
        <v>16</v>
      </c>
      <c r="B24" s="127">
        <v>13</v>
      </c>
      <c r="C24" s="10">
        <v>56761629</v>
      </c>
      <c r="D24" s="14">
        <v>54966778</v>
      </c>
    </row>
    <row r="25" spans="1:4" ht="15.75" thickBot="1" x14ac:dyDescent="0.3">
      <c r="A25" s="15" t="s">
        <v>17</v>
      </c>
      <c r="B25" s="127"/>
      <c r="C25" s="16">
        <f>SUM(C12:C24)</f>
        <v>1785925662</v>
      </c>
      <c r="D25" s="17">
        <f>SUM(D12:D24)</f>
        <v>1269181229</v>
      </c>
    </row>
    <row r="26" spans="1:4" ht="15.75" thickTop="1" x14ac:dyDescent="0.25">
      <c r="A26" s="18"/>
      <c r="B26" s="127"/>
      <c r="C26" s="19"/>
      <c r="D26" s="20"/>
    </row>
    <row r="27" spans="1:4" x14ac:dyDescent="0.25">
      <c r="A27" s="15" t="s">
        <v>18</v>
      </c>
      <c r="B27" s="127"/>
      <c r="C27" s="10"/>
      <c r="D27" s="11"/>
    </row>
    <row r="28" spans="1:4" x14ac:dyDescent="0.25">
      <c r="A28" s="9" t="s">
        <v>19</v>
      </c>
      <c r="B28" s="127">
        <v>14</v>
      </c>
      <c r="C28" s="10">
        <v>1283775924</v>
      </c>
      <c r="D28" s="11">
        <v>771852417</v>
      </c>
    </row>
    <row r="29" spans="1:4" x14ac:dyDescent="0.25">
      <c r="A29" s="9" t="s">
        <v>20</v>
      </c>
      <c r="B29" s="127">
        <v>15</v>
      </c>
      <c r="C29" s="10">
        <v>64444106</v>
      </c>
      <c r="D29" s="11">
        <v>50627066</v>
      </c>
    </row>
    <row r="30" spans="1:4" ht="30" x14ac:dyDescent="0.25">
      <c r="A30" s="12" t="s">
        <v>21</v>
      </c>
      <c r="B30" s="127"/>
      <c r="C30" s="10">
        <v>169300</v>
      </c>
      <c r="D30" s="11">
        <v>169300</v>
      </c>
    </row>
    <row r="31" spans="1:4" x14ac:dyDescent="0.25">
      <c r="A31" s="9" t="s">
        <v>22</v>
      </c>
      <c r="B31" s="127"/>
      <c r="C31" s="10">
        <v>34589728</v>
      </c>
      <c r="D31" s="20">
        <v>70510084</v>
      </c>
    </row>
    <row r="32" spans="1:4" x14ac:dyDescent="0.25">
      <c r="A32" s="9" t="s">
        <v>23</v>
      </c>
      <c r="B32" s="127">
        <v>16</v>
      </c>
      <c r="C32" s="10">
        <v>158425960</v>
      </c>
      <c r="D32" s="20">
        <v>158435814</v>
      </c>
    </row>
    <row r="33" spans="1:4" x14ac:dyDescent="0.25">
      <c r="A33" s="9" t="s">
        <v>24</v>
      </c>
      <c r="B33" s="127">
        <v>16</v>
      </c>
      <c r="C33" s="10">
        <v>114284530</v>
      </c>
      <c r="D33" s="20">
        <v>102684477</v>
      </c>
    </row>
    <row r="34" spans="1:4" x14ac:dyDescent="0.25">
      <c r="A34" s="9" t="s">
        <v>25</v>
      </c>
      <c r="B34" s="127"/>
      <c r="C34" s="10">
        <v>4596587</v>
      </c>
      <c r="D34" s="20">
        <v>2619212</v>
      </c>
    </row>
    <row r="35" spans="1:4" x14ac:dyDescent="0.25">
      <c r="A35" s="9" t="s">
        <v>26</v>
      </c>
      <c r="B35" s="127">
        <v>17</v>
      </c>
      <c r="C35" s="10">
        <v>17431772</v>
      </c>
      <c r="D35" s="21">
        <v>6248410</v>
      </c>
    </row>
    <row r="36" spans="1:4" x14ac:dyDescent="0.25">
      <c r="A36" s="15" t="s">
        <v>27</v>
      </c>
      <c r="B36" s="127"/>
      <c r="C36" s="22">
        <f>SUM(C28:C35)</f>
        <v>1677717907</v>
      </c>
      <c r="D36" s="23">
        <f>SUM(D28:D35)</f>
        <v>1163146780</v>
      </c>
    </row>
    <row r="37" spans="1:4" x14ac:dyDescent="0.25">
      <c r="A37" s="24"/>
      <c r="B37" s="127"/>
      <c r="C37" s="19"/>
      <c r="D37" s="20"/>
    </row>
    <row r="38" spans="1:4" x14ac:dyDescent="0.25">
      <c r="A38" s="15" t="s">
        <v>28</v>
      </c>
      <c r="B38" s="127"/>
      <c r="C38" s="19"/>
      <c r="D38" s="20"/>
    </row>
    <row r="39" spans="1:4" x14ac:dyDescent="0.25">
      <c r="A39" s="9" t="s">
        <v>29</v>
      </c>
      <c r="B39" s="127">
        <v>18</v>
      </c>
      <c r="C39" s="10">
        <v>222554069</v>
      </c>
      <c r="D39" s="11">
        <v>222554069</v>
      </c>
    </row>
    <row r="40" spans="1:4" x14ac:dyDescent="0.25">
      <c r="A40" s="9" t="s">
        <v>30</v>
      </c>
      <c r="B40" s="9"/>
      <c r="C40" s="10">
        <v>-10840686</v>
      </c>
      <c r="D40" s="11">
        <v>5285660</v>
      </c>
    </row>
    <row r="41" spans="1:4" x14ac:dyDescent="0.25">
      <c r="A41" s="9" t="s">
        <v>31</v>
      </c>
      <c r="B41" s="9"/>
      <c r="C41" s="25">
        <v>-103505628</v>
      </c>
      <c r="D41" s="14">
        <v>-121805280</v>
      </c>
    </row>
    <row r="42" spans="1:4" x14ac:dyDescent="0.25">
      <c r="A42" s="15" t="s">
        <v>32</v>
      </c>
      <c r="B42" s="15"/>
      <c r="C42" s="22">
        <f>SUM(C39:C41)</f>
        <v>108207755</v>
      </c>
      <c r="D42" s="23">
        <f>SUM(D39:D41)</f>
        <v>106034449</v>
      </c>
    </row>
    <row r="43" spans="1:4" ht="15.75" thickBot="1" x14ac:dyDescent="0.3">
      <c r="A43" s="15" t="s">
        <v>33</v>
      </c>
      <c r="B43" s="15"/>
      <c r="C43" s="16">
        <f>C36+C42</f>
        <v>1785925662</v>
      </c>
      <c r="D43" s="17">
        <f>D36+D42</f>
        <v>1269181229</v>
      </c>
    </row>
    <row r="44" spans="1:4" ht="15.75" thickTop="1" x14ac:dyDescent="0.25">
      <c r="A44" s="26"/>
      <c r="B44" s="26"/>
      <c r="C44" s="27"/>
      <c r="D44" s="27"/>
    </row>
    <row r="45" spans="1:4" x14ac:dyDescent="0.25">
      <c r="A45" s="26"/>
      <c r="B45" s="26"/>
      <c r="C45" s="27"/>
      <c r="D45" s="27"/>
    </row>
    <row r="46" spans="1:4" x14ac:dyDescent="0.25">
      <c r="A46" s="28"/>
      <c r="B46" s="28"/>
      <c r="C46" s="1"/>
      <c r="D46" s="1"/>
    </row>
    <row r="47" spans="1:4" x14ac:dyDescent="0.25">
      <c r="A47" s="29" t="s">
        <v>34</v>
      </c>
      <c r="B47" s="29"/>
      <c r="C47" s="29" t="s">
        <v>34</v>
      </c>
      <c r="D47" s="29"/>
    </row>
    <row r="48" spans="1:4" x14ac:dyDescent="0.25">
      <c r="A48" s="30" t="s">
        <v>35</v>
      </c>
      <c r="B48" s="30"/>
      <c r="C48" s="30" t="s">
        <v>36</v>
      </c>
      <c r="D48" s="30"/>
    </row>
    <row r="49" spans="1:4" x14ac:dyDescent="0.25">
      <c r="A49" s="31" t="s">
        <v>37</v>
      </c>
      <c r="B49" s="31"/>
      <c r="C49" s="32" t="s">
        <v>38</v>
      </c>
      <c r="D49" s="30"/>
    </row>
    <row r="50" spans="1:4" x14ac:dyDescent="0.25">
      <c r="A50" s="1"/>
      <c r="B50" s="1"/>
      <c r="C50" s="1"/>
      <c r="D50" s="1"/>
    </row>
    <row r="51" spans="1:4" hidden="1" x14ac:dyDescent="0.25"/>
    <row r="52" spans="1:4" hidden="1" x14ac:dyDescent="0.25"/>
    <row r="53" spans="1:4" ht="15" hidden="1" customHeight="1" x14ac:dyDescent="0.25"/>
    <row r="54" spans="1:4" ht="15" hidden="1" customHeight="1" x14ac:dyDescent="0.25"/>
  </sheetData>
  <mergeCells count="1">
    <mergeCell ref="A9:A10"/>
  </mergeCells>
  <printOptions horizontalCentered="1"/>
  <pageMargins left="0.25" right="0.25" top="0.75" bottom="0.75" header="0.3" footer="0.3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53"/>
  <sheetViews>
    <sheetView view="pageBreakPreview" zoomScale="80" zoomScaleNormal="80" zoomScaleSheetLayoutView="80" workbookViewId="0"/>
  </sheetViews>
  <sheetFormatPr defaultColWidth="0" defaultRowHeight="0" customHeight="1" zeroHeight="1" x14ac:dyDescent="0.25"/>
  <cols>
    <col min="1" max="1" width="65.7109375" style="2" customWidth="1"/>
    <col min="2" max="2" width="8.140625" style="2" customWidth="1"/>
    <col min="3" max="4" width="19.7109375" style="2" customWidth="1"/>
    <col min="5" max="16384" width="9.140625" style="2" hidden="1"/>
  </cols>
  <sheetData>
    <row r="1" spans="1:4" ht="15" x14ac:dyDescent="0.25">
      <c r="A1" s="1"/>
      <c r="B1" s="1"/>
      <c r="C1" s="1"/>
      <c r="D1" s="1"/>
    </row>
    <row r="2" spans="1:4" ht="15" x14ac:dyDescent="0.25">
      <c r="A2" s="1"/>
      <c r="B2" s="1"/>
      <c r="C2" s="1"/>
      <c r="D2" s="1"/>
    </row>
    <row r="3" spans="1:4" ht="15" x14ac:dyDescent="0.25">
      <c r="A3" s="1"/>
      <c r="B3" s="1"/>
      <c r="C3" s="1"/>
      <c r="D3" s="1"/>
    </row>
    <row r="4" spans="1:4" ht="15" x14ac:dyDescent="0.25">
      <c r="A4" s="1"/>
      <c r="B4" s="1"/>
      <c r="C4" s="1"/>
      <c r="D4" s="1"/>
    </row>
    <row r="5" spans="1:4" ht="15" x14ac:dyDescent="0.25">
      <c r="A5" s="1"/>
      <c r="B5" s="1"/>
      <c r="C5" s="1"/>
      <c r="D5" s="1"/>
    </row>
    <row r="6" spans="1:4" ht="15" customHeight="1" x14ac:dyDescent="0.25">
      <c r="A6" s="124" t="s">
        <v>122</v>
      </c>
      <c r="B6" s="123"/>
      <c r="C6" s="123"/>
      <c r="D6" s="123"/>
    </row>
    <row r="7" spans="1:4" ht="15" x14ac:dyDescent="0.25">
      <c r="A7" s="3" t="s">
        <v>123</v>
      </c>
      <c r="B7" s="3"/>
      <c r="C7" s="3"/>
      <c r="D7" s="3"/>
    </row>
    <row r="8" spans="1:4" ht="15" x14ac:dyDescent="0.25">
      <c r="A8" s="1"/>
      <c r="B8" s="1"/>
      <c r="C8" s="1"/>
      <c r="D8" s="1"/>
    </row>
    <row r="9" spans="1:4" ht="60" x14ac:dyDescent="0.25">
      <c r="A9" s="121" t="s">
        <v>1</v>
      </c>
      <c r="B9" s="33"/>
      <c r="C9" s="128" t="s">
        <v>134</v>
      </c>
      <c r="D9" s="128" t="s">
        <v>135</v>
      </c>
    </row>
    <row r="10" spans="1:4" ht="15" x14ac:dyDescent="0.25">
      <c r="A10" s="121"/>
      <c r="B10" s="125" t="s">
        <v>133</v>
      </c>
      <c r="C10" s="6" t="s">
        <v>2</v>
      </c>
      <c r="D10" s="6" t="s">
        <v>2</v>
      </c>
    </row>
    <row r="11" spans="1:4" ht="30" x14ac:dyDescent="0.25">
      <c r="A11" s="12" t="s">
        <v>39</v>
      </c>
      <c r="B11" s="127">
        <v>20</v>
      </c>
      <c r="C11" s="34">
        <v>86133229</v>
      </c>
      <c r="D11" s="35">
        <v>65356731</v>
      </c>
    </row>
    <row r="12" spans="1:4" ht="15" x14ac:dyDescent="0.25">
      <c r="A12" s="12" t="s">
        <v>40</v>
      </c>
      <c r="B12" s="127">
        <v>20</v>
      </c>
      <c r="C12" s="34">
        <v>101586</v>
      </c>
      <c r="D12" s="35">
        <v>22911</v>
      </c>
    </row>
    <row r="13" spans="1:4" ht="15" x14ac:dyDescent="0.25">
      <c r="A13" s="9" t="s">
        <v>41</v>
      </c>
      <c r="B13" s="127">
        <v>20</v>
      </c>
      <c r="C13" s="34">
        <v>-60048639</v>
      </c>
      <c r="D13" s="36">
        <v>-54149047</v>
      </c>
    </row>
    <row r="14" spans="1:4" ht="15" x14ac:dyDescent="0.25">
      <c r="A14" s="15" t="s">
        <v>98</v>
      </c>
      <c r="B14" s="15"/>
      <c r="C14" s="37">
        <f>SUM(C11:C13)</f>
        <v>26186176</v>
      </c>
      <c r="D14" s="38">
        <f>SUM(D11:D13)</f>
        <v>11230595</v>
      </c>
    </row>
    <row r="15" spans="1:4" ht="15" x14ac:dyDescent="0.25">
      <c r="A15" s="12" t="s">
        <v>99</v>
      </c>
      <c r="B15" s="127">
        <v>27</v>
      </c>
      <c r="C15" s="39">
        <v>-13068954</v>
      </c>
      <c r="D15" s="36">
        <v>-259912</v>
      </c>
    </row>
    <row r="16" spans="1:4" ht="15" x14ac:dyDescent="0.25">
      <c r="A16" s="7" t="s">
        <v>42</v>
      </c>
      <c r="B16" s="7"/>
      <c r="C16" s="40">
        <f>SUM(C14:C15)</f>
        <v>13117222</v>
      </c>
      <c r="D16" s="38">
        <f>SUM(D14:D15)</f>
        <v>10970683</v>
      </c>
    </row>
    <row r="17" spans="1:4" ht="15" x14ac:dyDescent="0.25">
      <c r="A17" s="9" t="s">
        <v>43</v>
      </c>
      <c r="B17" s="127">
        <v>21</v>
      </c>
      <c r="C17" s="34">
        <v>13090062</v>
      </c>
      <c r="D17" s="35">
        <v>5275623</v>
      </c>
    </row>
    <row r="18" spans="1:4" ht="15" x14ac:dyDescent="0.25">
      <c r="A18" s="9" t="s">
        <v>44</v>
      </c>
      <c r="B18" s="127">
        <v>21</v>
      </c>
      <c r="C18" s="34">
        <v>-1550552</v>
      </c>
      <c r="D18" s="35">
        <v>-765606</v>
      </c>
    </row>
    <row r="19" spans="1:4" ht="15" x14ac:dyDescent="0.25">
      <c r="A19" s="9" t="s">
        <v>100</v>
      </c>
      <c r="B19" s="127">
        <v>22</v>
      </c>
      <c r="C19" s="34">
        <v>19905912</v>
      </c>
      <c r="D19" s="35">
        <v>1950011</v>
      </c>
    </row>
    <row r="20" spans="1:4" ht="15" x14ac:dyDescent="0.25">
      <c r="A20" s="12" t="s">
        <v>101</v>
      </c>
      <c r="B20" s="12"/>
      <c r="C20" s="34">
        <v>-1410589</v>
      </c>
      <c r="D20" s="35">
        <v>653765</v>
      </c>
    </row>
    <row r="21" spans="1:4" ht="29.25" customHeight="1" x14ac:dyDescent="0.25">
      <c r="A21" s="12" t="s">
        <v>102</v>
      </c>
      <c r="B21" s="12"/>
      <c r="C21" s="34">
        <v>52962</v>
      </c>
      <c r="D21" s="41">
        <v>579703</v>
      </c>
    </row>
    <row r="22" spans="1:4" ht="29.25" customHeight="1" x14ac:dyDescent="0.25">
      <c r="A22" s="12" t="s">
        <v>45</v>
      </c>
      <c r="B22" s="12"/>
      <c r="C22" s="34">
        <v>114154</v>
      </c>
      <c r="D22" s="41">
        <v>0</v>
      </c>
    </row>
    <row r="23" spans="1:4" ht="30" x14ac:dyDescent="0.25">
      <c r="A23" s="12" t="s">
        <v>103</v>
      </c>
      <c r="B23" s="12"/>
      <c r="C23" s="34">
        <v>277920</v>
      </c>
      <c r="D23" s="41">
        <v>254876</v>
      </c>
    </row>
    <row r="24" spans="1:4" ht="15" x14ac:dyDescent="0.25">
      <c r="A24" s="12" t="s">
        <v>46</v>
      </c>
      <c r="B24" s="12"/>
      <c r="C24" s="34">
        <v>3679138</v>
      </c>
      <c r="D24" s="41">
        <v>2411570</v>
      </c>
    </row>
    <row r="25" spans="1:4" ht="15" x14ac:dyDescent="0.25">
      <c r="A25" s="12" t="s">
        <v>104</v>
      </c>
      <c r="B25" s="12"/>
      <c r="C25" s="34">
        <v>0</v>
      </c>
      <c r="D25" s="41">
        <v>609646</v>
      </c>
    </row>
    <row r="26" spans="1:4" ht="15" x14ac:dyDescent="0.25">
      <c r="A26" s="12" t="s">
        <v>105</v>
      </c>
      <c r="B26" s="127">
        <v>24</v>
      </c>
      <c r="C26" s="39">
        <v>1734663</v>
      </c>
      <c r="D26" s="36">
        <v>2747350</v>
      </c>
    </row>
    <row r="27" spans="1:4" ht="15" x14ac:dyDescent="0.25">
      <c r="A27" s="15" t="s">
        <v>47</v>
      </c>
      <c r="B27" s="15"/>
      <c r="C27" s="40">
        <f>SUM(C17:C26)</f>
        <v>35893670</v>
      </c>
      <c r="D27" s="38">
        <f>SUM(D17:D26)</f>
        <v>13716938</v>
      </c>
    </row>
    <row r="28" spans="1:4" ht="15" x14ac:dyDescent="0.25">
      <c r="A28" s="9" t="s">
        <v>48</v>
      </c>
      <c r="B28" s="127">
        <v>25</v>
      </c>
      <c r="C28" s="42">
        <v>-17960379</v>
      </c>
      <c r="D28" s="43">
        <v>-12079962</v>
      </c>
    </row>
    <row r="29" spans="1:4" ht="30" customHeight="1" x14ac:dyDescent="0.25">
      <c r="A29" s="12" t="s">
        <v>106</v>
      </c>
      <c r="B29" s="12"/>
      <c r="C29" s="42">
        <v>0</v>
      </c>
      <c r="D29" s="43">
        <v>-1719825</v>
      </c>
    </row>
    <row r="30" spans="1:4" ht="15" x14ac:dyDescent="0.25">
      <c r="A30" s="12" t="s">
        <v>49</v>
      </c>
      <c r="B30" s="12"/>
      <c r="C30" s="42">
        <v>-2743537</v>
      </c>
      <c r="D30" s="43">
        <v>-1737853</v>
      </c>
    </row>
    <row r="31" spans="1:4" ht="15" x14ac:dyDescent="0.25">
      <c r="A31" s="15" t="s">
        <v>50</v>
      </c>
      <c r="B31" s="15"/>
      <c r="C31" s="37">
        <f>SUM(C28:C30)</f>
        <v>-20703916</v>
      </c>
      <c r="D31" s="44">
        <f>SUM(D28:D30)</f>
        <v>-15537640</v>
      </c>
    </row>
    <row r="32" spans="1:4" ht="15" x14ac:dyDescent="0.25">
      <c r="A32" s="15" t="s">
        <v>107</v>
      </c>
      <c r="B32" s="15"/>
      <c r="C32" s="34">
        <f>C16+C27+C31</f>
        <v>28306976</v>
      </c>
      <c r="D32" s="35">
        <f>D16+D27+D31</f>
        <v>9149981</v>
      </c>
    </row>
    <row r="33" spans="1:4" ht="15" x14ac:dyDescent="0.25">
      <c r="A33" s="9" t="s">
        <v>51</v>
      </c>
      <c r="B33" s="127">
        <v>26</v>
      </c>
      <c r="C33" s="34">
        <v>-1977374</v>
      </c>
      <c r="D33" s="35">
        <v>169373</v>
      </c>
    </row>
    <row r="34" spans="1:4" ht="15" x14ac:dyDescent="0.25">
      <c r="A34" s="15" t="s">
        <v>108</v>
      </c>
      <c r="B34" s="15"/>
      <c r="C34" s="45">
        <f>SUM(C32:C33)</f>
        <v>26329602</v>
      </c>
      <c r="D34" s="46">
        <f>SUM(D32:D33)</f>
        <v>9319354</v>
      </c>
    </row>
    <row r="35" spans="1:4" ht="15" x14ac:dyDescent="0.25">
      <c r="A35" s="15" t="s">
        <v>52</v>
      </c>
      <c r="B35" s="15"/>
      <c r="C35" s="47"/>
      <c r="D35" s="48"/>
    </row>
    <row r="36" spans="1:4" ht="30" x14ac:dyDescent="0.25">
      <c r="A36" s="18" t="s">
        <v>53</v>
      </c>
      <c r="B36" s="18"/>
      <c r="C36" s="34"/>
      <c r="D36" s="35"/>
    </row>
    <row r="37" spans="1:4" ht="30" customHeight="1" x14ac:dyDescent="0.25">
      <c r="A37" s="12" t="s">
        <v>54</v>
      </c>
      <c r="B37" s="12"/>
      <c r="C37" s="34">
        <v>-16233094</v>
      </c>
      <c r="D37" s="41">
        <v>-305745</v>
      </c>
    </row>
    <row r="38" spans="1:4" ht="43.5" customHeight="1" x14ac:dyDescent="0.25">
      <c r="A38" s="12" t="s">
        <v>55</v>
      </c>
      <c r="B38" s="127">
        <v>8</v>
      </c>
      <c r="C38" s="34">
        <v>159710</v>
      </c>
      <c r="D38" s="41">
        <v>212062</v>
      </c>
    </row>
    <row r="39" spans="1:4" ht="42.75" customHeight="1" x14ac:dyDescent="0.25">
      <c r="A39" s="12" t="s">
        <v>56</v>
      </c>
      <c r="B39" s="12"/>
      <c r="C39" s="39">
        <v>-52962</v>
      </c>
      <c r="D39" s="36">
        <v>-579703</v>
      </c>
    </row>
    <row r="40" spans="1:4" ht="15" x14ac:dyDescent="0.25">
      <c r="A40" s="15" t="s">
        <v>109</v>
      </c>
      <c r="B40" s="15"/>
      <c r="C40" s="45">
        <f>SUM(C37:C39)</f>
        <v>-16126346</v>
      </c>
      <c r="D40" s="46">
        <f>SUM(D37:D39)</f>
        <v>-673386</v>
      </c>
    </row>
    <row r="41" spans="1:4" ht="15.75" thickBot="1" x14ac:dyDescent="0.3">
      <c r="A41" s="15" t="s">
        <v>110</v>
      </c>
      <c r="B41" s="15"/>
      <c r="C41" s="49">
        <f>C34+C40</f>
        <v>10203256</v>
      </c>
      <c r="D41" s="50">
        <f>D34+D40</f>
        <v>8645968</v>
      </c>
    </row>
    <row r="42" spans="1:4" ht="15.75" thickTop="1" x14ac:dyDescent="0.25">
      <c r="A42" s="15"/>
      <c r="B42" s="15"/>
      <c r="C42" s="51"/>
      <c r="D42" s="51"/>
    </row>
    <row r="43" spans="1:4" ht="15" x14ac:dyDescent="0.25">
      <c r="A43" s="15"/>
      <c r="B43" s="15"/>
      <c r="C43" s="51"/>
      <c r="D43" s="51"/>
    </row>
    <row r="44" spans="1:4" ht="15" x14ac:dyDescent="0.25">
      <c r="A44" s="15"/>
      <c r="B44" s="15"/>
      <c r="C44" s="51"/>
      <c r="D44" s="51"/>
    </row>
    <row r="45" spans="1:4" ht="15" x14ac:dyDescent="0.25">
      <c r="A45" s="29" t="s">
        <v>34</v>
      </c>
      <c r="B45" s="29"/>
      <c r="C45" s="29" t="s">
        <v>34</v>
      </c>
      <c r="D45" s="52"/>
    </row>
    <row r="46" spans="1:4" ht="15" x14ac:dyDescent="0.25">
      <c r="A46" s="30" t="s">
        <v>35</v>
      </c>
      <c r="B46" s="30"/>
      <c r="C46" s="30" t="s">
        <v>36</v>
      </c>
      <c r="D46" s="53"/>
    </row>
    <row r="47" spans="1:4" ht="15" x14ac:dyDescent="0.25">
      <c r="A47" s="31" t="s">
        <v>37</v>
      </c>
      <c r="B47" s="31"/>
      <c r="C47" s="30" t="s">
        <v>38</v>
      </c>
      <c r="D47" s="53"/>
    </row>
    <row r="48" spans="1:4" ht="15" x14ac:dyDescent="0.25">
      <c r="A48" s="1"/>
      <c r="B48" s="1"/>
      <c r="C48" s="1"/>
      <c r="D48" s="1"/>
    </row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  <row r="53" ht="15" hidden="1" customHeight="1" x14ac:dyDescent="0.25"/>
  </sheetData>
  <mergeCells count="1">
    <mergeCell ref="A9:A10"/>
  </mergeCells>
  <printOptions horizontalCentered="1"/>
  <pageMargins left="0.25" right="0.25" top="0.75" bottom="0.75" header="0.3" footer="0.3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88"/>
  <sheetViews>
    <sheetView view="pageBreakPreview" zoomScale="85" zoomScaleNormal="80" zoomScaleSheetLayoutView="85" workbookViewId="0"/>
  </sheetViews>
  <sheetFormatPr defaultColWidth="0" defaultRowHeight="15" customHeight="1" zeroHeight="1" x14ac:dyDescent="0.25"/>
  <cols>
    <col min="1" max="1" width="75.7109375" style="54" customWidth="1"/>
    <col min="2" max="2" width="8.140625" style="54" customWidth="1"/>
    <col min="3" max="4" width="19.7109375" style="55" customWidth="1"/>
    <col min="5" max="5" width="2.140625" style="54" hidden="1" customWidth="1"/>
    <col min="6" max="6" width="10" style="54" hidden="1" customWidth="1"/>
    <col min="7" max="16384" width="9.140625" style="54" hidden="1"/>
  </cols>
  <sheetData>
    <row r="1" spans="1:5" ht="15" customHeight="1" x14ac:dyDescent="0.25"/>
    <row r="2" spans="1:5" ht="15" customHeight="1" x14ac:dyDescent="0.25"/>
    <row r="3" spans="1:5" x14ac:dyDescent="0.25"/>
    <row r="4" spans="1:5" x14ac:dyDescent="0.25"/>
    <row r="5" spans="1:5" x14ac:dyDescent="0.25"/>
    <row r="6" spans="1:5" ht="15" customHeight="1" x14ac:dyDescent="0.25">
      <c r="A6" s="57" t="s">
        <v>124</v>
      </c>
      <c r="B6" s="57"/>
      <c r="C6" s="57"/>
      <c r="D6" s="57"/>
    </row>
    <row r="7" spans="1:5" x14ac:dyDescent="0.25">
      <c r="A7" s="56" t="s">
        <v>123</v>
      </c>
      <c r="B7" s="56"/>
      <c r="C7" s="56"/>
      <c r="D7" s="56"/>
      <c r="E7" s="56"/>
    </row>
    <row r="8" spans="1:5" x14ac:dyDescent="0.25">
      <c r="A8" s="57"/>
      <c r="B8" s="57"/>
      <c r="C8" s="56"/>
      <c r="D8" s="56"/>
      <c r="E8" s="56"/>
    </row>
    <row r="9" spans="1:5" ht="60" x14ac:dyDescent="0.25">
      <c r="A9" s="58"/>
      <c r="B9" s="58"/>
      <c r="C9" s="128" t="s">
        <v>134</v>
      </c>
      <c r="D9" s="128" t="s">
        <v>135</v>
      </c>
    </row>
    <row r="10" spans="1:5" x14ac:dyDescent="0.25">
      <c r="A10" s="59" t="s">
        <v>1</v>
      </c>
      <c r="B10" s="125" t="s">
        <v>133</v>
      </c>
      <c r="C10" s="60" t="s">
        <v>2</v>
      </c>
      <c r="D10" s="6" t="s">
        <v>2</v>
      </c>
    </row>
    <row r="11" spans="1:5" x14ac:dyDescent="0.25">
      <c r="A11" s="61" t="s">
        <v>57</v>
      </c>
      <c r="B11" s="61"/>
    </row>
    <row r="12" spans="1:5" x14ac:dyDescent="0.25">
      <c r="A12" s="62" t="s">
        <v>58</v>
      </c>
      <c r="B12" s="62"/>
      <c r="C12" s="63">
        <v>54677015</v>
      </c>
      <c r="D12" s="64">
        <v>38345501</v>
      </c>
    </row>
    <row r="13" spans="1:5" ht="30" x14ac:dyDescent="0.25">
      <c r="A13" s="62" t="s">
        <v>59</v>
      </c>
      <c r="B13" s="62"/>
      <c r="C13" s="63">
        <v>18450294</v>
      </c>
      <c r="D13" s="64">
        <v>10496995</v>
      </c>
    </row>
    <row r="14" spans="1:5" ht="30" x14ac:dyDescent="0.25">
      <c r="A14" s="62" t="s">
        <v>60</v>
      </c>
      <c r="B14" s="62"/>
      <c r="C14" s="63">
        <v>274570</v>
      </c>
      <c r="D14" s="64">
        <v>0</v>
      </c>
    </row>
    <row r="15" spans="1:5" x14ac:dyDescent="0.25">
      <c r="A15" s="58" t="s">
        <v>61</v>
      </c>
      <c r="B15" s="58"/>
      <c r="C15" s="63">
        <v>706450</v>
      </c>
      <c r="D15" s="64">
        <v>1098708</v>
      </c>
    </row>
    <row r="16" spans="1:5" x14ac:dyDescent="0.25">
      <c r="A16" s="62" t="s">
        <v>62</v>
      </c>
      <c r="B16" s="62"/>
      <c r="C16" s="63">
        <v>1152740</v>
      </c>
      <c r="D16" s="64">
        <v>126220</v>
      </c>
    </row>
    <row r="17" spans="1:5" x14ac:dyDescent="0.25">
      <c r="A17" s="62" t="s">
        <v>63</v>
      </c>
      <c r="B17" s="62"/>
      <c r="C17" s="63">
        <v>120062</v>
      </c>
      <c r="D17" s="64">
        <v>0</v>
      </c>
    </row>
    <row r="18" spans="1:5" x14ac:dyDescent="0.25">
      <c r="A18" s="62" t="s">
        <v>64</v>
      </c>
      <c r="B18" s="62"/>
      <c r="C18" s="63">
        <v>-24648938</v>
      </c>
      <c r="D18" s="64">
        <v>-27018810</v>
      </c>
    </row>
    <row r="19" spans="1:5" x14ac:dyDescent="0.25">
      <c r="A19" s="62" t="s">
        <v>65</v>
      </c>
      <c r="B19" s="62"/>
      <c r="C19" s="63">
        <v>-468000</v>
      </c>
      <c r="D19" s="64">
        <v>-427501</v>
      </c>
    </row>
    <row r="20" spans="1:5" x14ac:dyDescent="0.25">
      <c r="A20" s="62" t="s">
        <v>66</v>
      </c>
      <c r="B20" s="62"/>
      <c r="C20" s="63">
        <v>-13254950</v>
      </c>
      <c r="D20" s="64">
        <v>-8123709</v>
      </c>
    </row>
    <row r="21" spans="1:5" x14ac:dyDescent="0.25">
      <c r="A21" s="62" t="s">
        <v>67</v>
      </c>
      <c r="B21" s="62"/>
      <c r="C21" s="63">
        <v>-1796122</v>
      </c>
      <c r="D21" s="64">
        <v>-934678</v>
      </c>
    </row>
    <row r="22" spans="1:5" x14ac:dyDescent="0.25">
      <c r="A22" s="62" t="s">
        <v>68</v>
      </c>
      <c r="B22" s="62"/>
      <c r="C22" s="63">
        <v>-2848794</v>
      </c>
      <c r="D22" s="64">
        <v>-785981</v>
      </c>
    </row>
    <row r="23" spans="1:5" x14ac:dyDescent="0.25">
      <c r="A23" s="62" t="s">
        <v>69</v>
      </c>
      <c r="B23" s="62"/>
      <c r="C23" s="63">
        <v>13018494</v>
      </c>
      <c r="D23" s="64">
        <v>5356279</v>
      </c>
    </row>
    <row r="24" spans="1:5" x14ac:dyDescent="0.25">
      <c r="A24" s="62" t="s">
        <v>70</v>
      </c>
      <c r="B24" s="62"/>
      <c r="C24" s="63">
        <v>-1493907</v>
      </c>
      <c r="D24" s="64">
        <v>-574436</v>
      </c>
    </row>
    <row r="25" spans="1:5" x14ac:dyDescent="0.25">
      <c r="A25" s="58" t="s">
        <v>111</v>
      </c>
      <c r="B25" s="127">
        <v>22</v>
      </c>
      <c r="C25" s="63">
        <v>21760357</v>
      </c>
      <c r="D25" s="64">
        <v>2661309</v>
      </c>
    </row>
    <row r="26" spans="1:5" ht="30" x14ac:dyDescent="0.25">
      <c r="A26" s="62" t="s">
        <v>112</v>
      </c>
      <c r="B26" s="62"/>
      <c r="C26" s="63">
        <v>-804707</v>
      </c>
      <c r="D26" s="65">
        <v>426589</v>
      </c>
    </row>
    <row r="27" spans="1:5" ht="30" x14ac:dyDescent="0.25">
      <c r="A27" s="62" t="s">
        <v>45</v>
      </c>
      <c r="B27" s="62"/>
      <c r="C27" s="63">
        <v>114154</v>
      </c>
      <c r="D27" s="65">
        <v>0</v>
      </c>
    </row>
    <row r="28" spans="1:5" ht="33.75" customHeight="1" x14ac:dyDescent="0.25">
      <c r="A28" s="62" t="s">
        <v>113</v>
      </c>
      <c r="B28" s="62"/>
      <c r="C28" s="63">
        <v>0</v>
      </c>
      <c r="D28" s="64">
        <v>579703</v>
      </c>
      <c r="E28" s="66"/>
    </row>
    <row r="29" spans="1:5" x14ac:dyDescent="0.25">
      <c r="A29" s="62" t="s">
        <v>114</v>
      </c>
      <c r="B29" s="62"/>
      <c r="C29" s="63">
        <v>1585126</v>
      </c>
      <c r="D29" s="64">
        <v>1379887</v>
      </c>
    </row>
    <row r="30" spans="1:5" x14ac:dyDescent="0.25">
      <c r="A30" s="62" t="s">
        <v>71</v>
      </c>
      <c r="B30" s="62"/>
      <c r="C30" s="63">
        <v>-15754660</v>
      </c>
      <c r="D30" s="67">
        <v>-8613918</v>
      </c>
    </row>
    <row r="31" spans="1:5" ht="30" x14ac:dyDescent="0.25">
      <c r="A31" s="61" t="s">
        <v>72</v>
      </c>
      <c r="B31" s="61"/>
      <c r="C31" s="68">
        <f>SUM(C12:C30)</f>
        <v>50789184</v>
      </c>
      <c r="D31" s="69">
        <f>SUM(D12:D30)</f>
        <v>13992158</v>
      </c>
    </row>
    <row r="32" spans="1:5" x14ac:dyDescent="0.25">
      <c r="A32" s="61"/>
      <c r="B32" s="61"/>
      <c r="C32" s="63"/>
      <c r="D32" s="69"/>
    </row>
    <row r="33" spans="1:4" x14ac:dyDescent="0.25">
      <c r="A33" s="70" t="s">
        <v>73</v>
      </c>
      <c r="B33" s="129"/>
      <c r="C33" s="71"/>
      <c r="D33" s="72"/>
    </row>
    <row r="34" spans="1:4" x14ac:dyDescent="0.25">
      <c r="A34" s="62" t="s">
        <v>5</v>
      </c>
      <c r="B34" s="62"/>
      <c r="C34" s="71">
        <v>9056950</v>
      </c>
      <c r="D34" s="72">
        <v>0</v>
      </c>
    </row>
    <row r="35" spans="1:4" x14ac:dyDescent="0.25">
      <c r="A35" s="62" t="s">
        <v>6</v>
      </c>
      <c r="B35" s="62"/>
      <c r="C35" s="71">
        <v>-32274978</v>
      </c>
      <c r="D35" s="64">
        <v>1459142</v>
      </c>
    </row>
    <row r="36" spans="1:4" x14ac:dyDescent="0.25">
      <c r="A36" s="62" t="s">
        <v>8</v>
      </c>
      <c r="B36" s="62"/>
      <c r="C36" s="71">
        <v>1425238</v>
      </c>
      <c r="D36" s="64">
        <v>-3531000</v>
      </c>
    </row>
    <row r="37" spans="1:4" x14ac:dyDescent="0.25">
      <c r="A37" s="62" t="s">
        <v>11</v>
      </c>
      <c r="B37" s="62"/>
      <c r="C37" s="71">
        <v>-194341319</v>
      </c>
      <c r="D37" s="64">
        <v>-66549826</v>
      </c>
    </row>
    <row r="38" spans="1:4" x14ac:dyDescent="0.25">
      <c r="A38" s="62" t="s">
        <v>16</v>
      </c>
      <c r="B38" s="62"/>
      <c r="C38" s="71">
        <v>12240841</v>
      </c>
      <c r="D38" s="64">
        <v>-795013</v>
      </c>
    </row>
    <row r="39" spans="1:4" x14ac:dyDescent="0.25">
      <c r="A39" s="70" t="s">
        <v>125</v>
      </c>
      <c r="B39" s="129"/>
      <c r="C39" s="63"/>
      <c r="D39" s="69"/>
    </row>
    <row r="40" spans="1:4" x14ac:dyDescent="0.25">
      <c r="A40" s="62" t="s">
        <v>19</v>
      </c>
      <c r="B40" s="62"/>
      <c r="C40" s="63">
        <v>468920052</v>
      </c>
      <c r="D40" s="64">
        <v>207250016</v>
      </c>
    </row>
    <row r="41" spans="1:4" x14ac:dyDescent="0.25">
      <c r="A41" s="62" t="s">
        <v>20</v>
      </c>
      <c r="B41" s="62"/>
      <c r="C41" s="63">
        <v>14581319</v>
      </c>
      <c r="D41" s="64">
        <v>14729355</v>
      </c>
    </row>
    <row r="42" spans="1:4" x14ac:dyDescent="0.25">
      <c r="A42" s="62" t="s">
        <v>74</v>
      </c>
      <c r="B42" s="62"/>
      <c r="C42" s="63">
        <v>-35780070</v>
      </c>
      <c r="D42" s="64">
        <v>-7518808</v>
      </c>
    </row>
    <row r="43" spans="1:4" x14ac:dyDescent="0.25">
      <c r="A43" s="62" t="s">
        <v>26</v>
      </c>
      <c r="B43" s="62"/>
      <c r="C43" s="63">
        <v>4966614</v>
      </c>
      <c r="D43" s="67">
        <v>226166</v>
      </c>
    </row>
    <row r="44" spans="1:4" ht="30" x14ac:dyDescent="0.25">
      <c r="A44" s="61" t="s">
        <v>115</v>
      </c>
      <c r="B44" s="61"/>
      <c r="C44" s="68">
        <f>SUM(C31:C43)</f>
        <v>299583831</v>
      </c>
      <c r="D44" s="69">
        <f>SUM(D31:D43)</f>
        <v>159262190</v>
      </c>
    </row>
    <row r="45" spans="1:4" x14ac:dyDescent="0.25">
      <c r="A45" s="61"/>
      <c r="B45" s="61"/>
      <c r="C45" s="63"/>
      <c r="D45" s="69"/>
    </row>
    <row r="46" spans="1:4" x14ac:dyDescent="0.25">
      <c r="A46" s="62" t="s">
        <v>75</v>
      </c>
      <c r="B46" s="62"/>
      <c r="C46" s="63">
        <v>-1157</v>
      </c>
      <c r="D46" s="67">
        <v>0</v>
      </c>
    </row>
    <row r="47" spans="1:4" x14ac:dyDescent="0.25">
      <c r="A47" s="61" t="s">
        <v>116</v>
      </c>
      <c r="B47" s="61"/>
      <c r="C47" s="73">
        <f>SUM(C44:C46)</f>
        <v>299582674</v>
      </c>
      <c r="D47" s="74">
        <f>SUM(D44:D46)</f>
        <v>159262190</v>
      </c>
    </row>
    <row r="48" spans="1:4" x14ac:dyDescent="0.25">
      <c r="A48" s="61"/>
      <c r="B48" s="61"/>
      <c r="C48" s="63"/>
      <c r="D48" s="69"/>
    </row>
    <row r="49" spans="1:4" x14ac:dyDescent="0.25">
      <c r="A49" s="61" t="s">
        <v>76</v>
      </c>
      <c r="B49" s="61"/>
      <c r="C49" s="71"/>
      <c r="D49" s="72"/>
    </row>
    <row r="50" spans="1:4" x14ac:dyDescent="0.25">
      <c r="A50" s="62" t="s">
        <v>77</v>
      </c>
      <c r="B50" s="62"/>
      <c r="C50" s="63">
        <v>-638708</v>
      </c>
      <c r="D50" s="64">
        <v>-427210</v>
      </c>
    </row>
    <row r="51" spans="1:4" x14ac:dyDescent="0.25">
      <c r="A51" s="62" t="s">
        <v>78</v>
      </c>
      <c r="B51" s="62"/>
      <c r="C51" s="63">
        <v>-202355</v>
      </c>
      <c r="D51" s="64">
        <v>-228751</v>
      </c>
    </row>
    <row r="52" spans="1:4" x14ac:dyDescent="0.25">
      <c r="A52" s="62" t="s">
        <v>79</v>
      </c>
      <c r="B52" s="62"/>
      <c r="C52" s="63">
        <v>421748</v>
      </c>
      <c r="D52" s="64">
        <v>0</v>
      </c>
    </row>
    <row r="53" spans="1:4" ht="30" x14ac:dyDescent="0.25">
      <c r="A53" s="62" t="s">
        <v>80</v>
      </c>
      <c r="B53" s="62"/>
      <c r="C53" s="63">
        <v>-1016014065</v>
      </c>
      <c r="D53" s="69">
        <v>-1071115777</v>
      </c>
    </row>
    <row r="54" spans="1:4" x14ac:dyDescent="0.25">
      <c r="A54" s="58" t="s">
        <v>81</v>
      </c>
      <c r="B54" s="58"/>
      <c r="C54" s="63">
        <v>1039882569</v>
      </c>
      <c r="D54" s="69">
        <v>853347367</v>
      </c>
    </row>
    <row r="55" spans="1:4" ht="30" x14ac:dyDescent="0.25">
      <c r="A55" s="62" t="s">
        <v>82</v>
      </c>
      <c r="B55" s="62"/>
      <c r="C55" s="63">
        <v>-110600855</v>
      </c>
      <c r="D55" s="75">
        <v>0</v>
      </c>
    </row>
    <row r="56" spans="1:4" ht="16.5" customHeight="1" x14ac:dyDescent="0.25">
      <c r="A56" s="61" t="s">
        <v>117</v>
      </c>
      <c r="B56" s="61"/>
      <c r="C56" s="73">
        <f>SUM(C50:C55)</f>
        <v>-87151666</v>
      </c>
      <c r="D56" s="74">
        <f>SUM(D50:D55)</f>
        <v>-218424371</v>
      </c>
    </row>
    <row r="57" spans="1:4" x14ac:dyDescent="0.25">
      <c r="A57" s="61"/>
      <c r="B57" s="61"/>
      <c r="C57" s="63"/>
      <c r="D57" s="69"/>
    </row>
    <row r="58" spans="1:4" x14ac:dyDescent="0.25">
      <c r="A58" s="61" t="s">
        <v>83</v>
      </c>
      <c r="B58" s="61"/>
      <c r="C58" s="71"/>
      <c r="D58" s="72"/>
    </row>
    <row r="59" spans="1:4" x14ac:dyDescent="0.25">
      <c r="A59" s="62" t="s">
        <v>84</v>
      </c>
      <c r="B59" s="62"/>
      <c r="C59" s="63">
        <v>0</v>
      </c>
      <c r="D59" s="64">
        <v>80380124</v>
      </c>
    </row>
    <row r="60" spans="1:4" x14ac:dyDescent="0.25">
      <c r="A60" s="62" t="s">
        <v>85</v>
      </c>
      <c r="B60" s="62"/>
      <c r="C60" s="63">
        <v>-466143</v>
      </c>
      <c r="D60" s="64">
        <v>-49533856</v>
      </c>
    </row>
    <row r="61" spans="1:4" x14ac:dyDescent="0.25">
      <c r="A61" s="62" t="s">
        <v>86</v>
      </c>
      <c r="B61" s="62"/>
      <c r="C61" s="63">
        <v>-8029950</v>
      </c>
      <c r="D61" s="64">
        <v>-6584560</v>
      </c>
    </row>
    <row r="62" spans="1:4" x14ac:dyDescent="0.25">
      <c r="A62" s="76" t="s">
        <v>87</v>
      </c>
      <c r="B62" s="62"/>
      <c r="C62" s="63">
        <v>-283527</v>
      </c>
      <c r="D62" s="64">
        <v>-297096</v>
      </c>
    </row>
    <row r="63" spans="1:4" ht="30" x14ac:dyDescent="0.25">
      <c r="A63" s="61" t="s">
        <v>118</v>
      </c>
      <c r="B63" s="61"/>
      <c r="C63" s="68">
        <f>SUM(C59:C62)</f>
        <v>-8779620</v>
      </c>
      <c r="D63" s="77">
        <f>SUM(D59:D62)</f>
        <v>23964612</v>
      </c>
    </row>
    <row r="64" spans="1:4" x14ac:dyDescent="0.25">
      <c r="A64" s="62" t="s">
        <v>88</v>
      </c>
      <c r="B64" s="62"/>
      <c r="C64" s="78">
        <v>3279594</v>
      </c>
      <c r="D64" s="64">
        <v>-1066423</v>
      </c>
    </row>
    <row r="65" spans="1:5" x14ac:dyDescent="0.25">
      <c r="A65" s="62" t="s">
        <v>89</v>
      </c>
      <c r="B65" s="62"/>
      <c r="C65" s="78">
        <v>-2074</v>
      </c>
      <c r="D65" s="79">
        <v>-92</v>
      </c>
    </row>
    <row r="66" spans="1:5" x14ac:dyDescent="0.25">
      <c r="A66" s="61" t="s">
        <v>119</v>
      </c>
      <c r="B66" s="61"/>
      <c r="C66" s="68">
        <f>SUM(C65,C64,C63,C56,C47)</f>
        <v>206928908</v>
      </c>
      <c r="D66" s="69">
        <f>SUM(D65,D64,D63,D56,D47)</f>
        <v>-36264084</v>
      </c>
    </row>
    <row r="67" spans="1:5" x14ac:dyDescent="0.25">
      <c r="A67" s="62" t="s">
        <v>126</v>
      </c>
      <c r="B67" s="62"/>
      <c r="C67" s="80">
        <v>154580773</v>
      </c>
      <c r="D67" s="67">
        <v>206160605</v>
      </c>
    </row>
    <row r="68" spans="1:5" ht="15.75" thickBot="1" x14ac:dyDescent="0.3">
      <c r="A68" s="61" t="s">
        <v>127</v>
      </c>
      <c r="B68" s="127">
        <v>5</v>
      </c>
      <c r="C68" s="81">
        <f>SUM(C66:C67)</f>
        <v>361509681</v>
      </c>
      <c r="D68" s="82">
        <f>SUM(D66:D67)</f>
        <v>169896521</v>
      </c>
    </row>
    <row r="69" spans="1:5" ht="15.75" thickTop="1" x14ac:dyDescent="0.25">
      <c r="A69" s="83"/>
      <c r="B69" s="83"/>
      <c r="C69" s="84"/>
      <c r="D69" s="84"/>
    </row>
    <row r="70" spans="1:5" x14ac:dyDescent="0.25">
      <c r="A70" s="83"/>
      <c r="B70" s="83"/>
      <c r="C70" s="84"/>
      <c r="D70" s="84"/>
    </row>
    <row r="71" spans="1:5" x14ac:dyDescent="0.25">
      <c r="A71" s="85" t="s">
        <v>90</v>
      </c>
      <c r="B71" s="85"/>
      <c r="C71" s="86" t="s">
        <v>90</v>
      </c>
      <c r="D71" s="86"/>
      <c r="E71" s="87"/>
    </row>
    <row r="72" spans="1:5" x14ac:dyDescent="0.25">
      <c r="A72" s="30" t="s">
        <v>35</v>
      </c>
      <c r="B72" s="30"/>
      <c r="C72" s="88" t="s">
        <v>36</v>
      </c>
      <c r="D72" s="89"/>
      <c r="E72" s="89"/>
    </row>
    <row r="73" spans="1:5" x14ac:dyDescent="0.25">
      <c r="A73" s="88" t="s">
        <v>37</v>
      </c>
      <c r="B73" s="88"/>
      <c r="C73" s="88" t="s">
        <v>38</v>
      </c>
      <c r="D73" s="89"/>
      <c r="E73" s="89"/>
    </row>
    <row r="74" spans="1:5" ht="15.75" hidden="1" customHeight="1" x14ac:dyDescent="0.25">
      <c r="C74" s="90"/>
      <c r="D74" s="90"/>
      <c r="E74" s="91"/>
    </row>
    <row r="75" spans="1:5" ht="15.75" hidden="1" customHeight="1" x14ac:dyDescent="0.25">
      <c r="E75" s="57"/>
    </row>
    <row r="76" spans="1:5" ht="15.75" hidden="1" customHeight="1" x14ac:dyDescent="0.25"/>
    <row r="77" spans="1:5" ht="15.75" hidden="1" customHeight="1" x14ac:dyDescent="0.25"/>
    <row r="78" spans="1:5" ht="15.75" hidden="1" customHeight="1" x14ac:dyDescent="0.25">
      <c r="A78" s="92"/>
      <c r="B78" s="92"/>
      <c r="C78" s="84"/>
    </row>
    <row r="79" spans="1:5" ht="15.75" hidden="1" customHeight="1" x14ac:dyDescent="0.25"/>
    <row r="80" spans="1:5" ht="15.75" hidden="1" customHeight="1" x14ac:dyDescent="0.25"/>
    <row r="81" ht="15.75" hidden="1" customHeight="1" x14ac:dyDescent="0.25"/>
    <row r="82" ht="15" hidden="1" customHeight="1" x14ac:dyDescent="0.25"/>
    <row r="83" ht="15" hidden="1" customHeight="1" x14ac:dyDescent="0.25"/>
    <row r="84" ht="15" hidden="1" customHeight="1" x14ac:dyDescent="0.25"/>
    <row r="85" ht="15" hidden="1" customHeight="1" x14ac:dyDescent="0.25"/>
    <row r="86" ht="15" hidden="1" customHeight="1" x14ac:dyDescent="0.25"/>
    <row r="87" ht="15" hidden="1" customHeight="1" x14ac:dyDescent="0.25"/>
    <row r="88" ht="15" hidden="1" customHeight="1" x14ac:dyDescent="0.25"/>
  </sheetData>
  <printOptions horizontalCentered="1"/>
  <pageMargins left="0.25" right="0.25" top="0.75" bottom="0.75" header="0.3" footer="0.3"/>
  <pageSetup paperSize="9" scale="58" fitToWidth="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D51"/>
  <sheetViews>
    <sheetView view="pageBreakPreview" zoomScale="85" zoomScaleNormal="80" zoomScaleSheetLayoutView="85" workbookViewId="0"/>
  </sheetViews>
  <sheetFormatPr defaultColWidth="0" defaultRowHeight="15" customHeight="1" zeroHeight="1" x14ac:dyDescent="0.25"/>
  <cols>
    <col min="1" max="1" width="65.7109375" style="93" customWidth="1"/>
    <col min="2" max="7" width="18.7109375" style="94" customWidth="1"/>
    <col min="8" max="236" width="11.42578125" style="93" hidden="1" customWidth="1"/>
    <col min="237" max="237" width="3.7109375" style="93" hidden="1" customWidth="1"/>
    <col min="238" max="238" width="92.140625" style="93" hidden="1" customWidth="1"/>
    <col min="239" max="16384" width="19.5703125" style="93" hidden="1"/>
  </cols>
  <sheetData>
    <row r="1" spans="1:7" x14ac:dyDescent="0.25"/>
    <row r="2" spans="1:7" x14ac:dyDescent="0.25">
      <c r="A2" s="122"/>
      <c r="B2" s="122"/>
      <c r="C2" s="122"/>
    </row>
    <row r="3" spans="1:7" x14ac:dyDescent="0.25">
      <c r="A3" s="95"/>
      <c r="B3" s="95"/>
      <c r="C3" s="95"/>
    </row>
    <row r="4" spans="1:7" x14ac:dyDescent="0.25">
      <c r="A4" s="95"/>
      <c r="B4" s="95"/>
      <c r="C4" s="95"/>
    </row>
    <row r="5" spans="1:7" x14ac:dyDescent="0.25">
      <c r="A5" s="95"/>
      <c r="B5" s="96"/>
      <c r="C5" s="96"/>
    </row>
    <row r="6" spans="1:7" s="99" customFormat="1" x14ac:dyDescent="0.25">
      <c r="A6" s="97" t="s">
        <v>97</v>
      </c>
      <c r="B6" s="98"/>
      <c r="C6" s="98"/>
      <c r="D6" s="98"/>
      <c r="E6" s="98"/>
      <c r="F6" s="98"/>
      <c r="G6" s="98"/>
    </row>
    <row r="7" spans="1:7" s="99" customFormat="1" x14ac:dyDescent="0.25">
      <c r="A7" s="97"/>
      <c r="B7" s="98"/>
      <c r="C7" s="98"/>
      <c r="D7" s="98"/>
      <c r="E7" s="98"/>
      <c r="F7" s="98"/>
      <c r="G7" s="98"/>
    </row>
    <row r="8" spans="1:7" s="99" customFormat="1" ht="75" x14ac:dyDescent="0.25">
      <c r="A8" s="100" t="s">
        <v>1</v>
      </c>
      <c r="B8" s="101" t="s">
        <v>29</v>
      </c>
      <c r="C8" s="101" t="s">
        <v>91</v>
      </c>
      <c r="D8" s="101" t="s">
        <v>92</v>
      </c>
      <c r="E8" s="102" t="s">
        <v>93</v>
      </c>
      <c r="F8" s="101" t="s">
        <v>31</v>
      </c>
      <c r="G8" s="101" t="s">
        <v>94</v>
      </c>
    </row>
    <row r="9" spans="1:7" s="99" customFormat="1" x14ac:dyDescent="0.25">
      <c r="A9" s="103" t="s">
        <v>128</v>
      </c>
      <c r="B9" s="104">
        <v>222554069</v>
      </c>
      <c r="C9" s="104">
        <v>162306</v>
      </c>
      <c r="D9" s="104">
        <v>5663111</v>
      </c>
      <c r="E9" s="104">
        <v>-539757</v>
      </c>
      <c r="F9" s="104">
        <v>-121805280</v>
      </c>
      <c r="G9" s="104">
        <f>SUM(B9:F9)</f>
        <v>106034449</v>
      </c>
    </row>
    <row r="10" spans="1:7" s="99" customFormat="1" x14ac:dyDescent="0.25">
      <c r="A10" s="105" t="s">
        <v>108</v>
      </c>
      <c r="B10" s="106">
        <v>0</v>
      </c>
      <c r="C10" s="106">
        <v>0</v>
      </c>
      <c r="D10" s="106">
        <v>0</v>
      </c>
      <c r="E10" s="106">
        <v>0</v>
      </c>
      <c r="F10" s="107">
        <f>Ф2_конс!C34</f>
        <v>26329602</v>
      </c>
      <c r="G10" s="106">
        <f>SUM(B10:F10)</f>
        <v>26329602</v>
      </c>
    </row>
    <row r="11" spans="1:7" s="99" customFormat="1" x14ac:dyDescent="0.25">
      <c r="A11" s="108" t="s">
        <v>129</v>
      </c>
      <c r="B11" s="106"/>
      <c r="C11" s="106"/>
      <c r="D11" s="106"/>
      <c r="E11" s="106"/>
      <c r="F11" s="106"/>
      <c r="G11" s="106"/>
    </row>
    <row r="12" spans="1:7" s="99" customFormat="1" ht="30" x14ac:dyDescent="0.25">
      <c r="A12" s="105" t="s">
        <v>95</v>
      </c>
      <c r="B12" s="106">
        <v>0</v>
      </c>
      <c r="C12" s="106">
        <v>0</v>
      </c>
      <c r="D12" s="106">
        <v>0</v>
      </c>
      <c r="E12" s="106">
        <f>Ф2_конс!C37</f>
        <v>-16233094</v>
      </c>
      <c r="F12" s="106">
        <v>0</v>
      </c>
      <c r="G12" s="106">
        <f t="shared" ref="G12" si="0">SUM(B12:F12)</f>
        <v>-16233094</v>
      </c>
    </row>
    <row r="13" spans="1:7" s="99" customFormat="1" ht="45" x14ac:dyDescent="0.25">
      <c r="A13" s="105" t="s">
        <v>55</v>
      </c>
      <c r="B13" s="106">
        <v>0</v>
      </c>
      <c r="C13" s="106">
        <v>0</v>
      </c>
      <c r="D13" s="106">
        <v>0</v>
      </c>
      <c r="E13" s="106">
        <f>Ф2_конс!C38</f>
        <v>159710</v>
      </c>
      <c r="F13" s="106">
        <v>0</v>
      </c>
      <c r="G13" s="106">
        <f>SUM(B13:F13)</f>
        <v>159710</v>
      </c>
    </row>
    <row r="14" spans="1:7" s="99" customFormat="1" ht="45" x14ac:dyDescent="0.25">
      <c r="A14" s="105" t="s">
        <v>56</v>
      </c>
      <c r="B14" s="106">
        <v>0</v>
      </c>
      <c r="C14" s="106">
        <v>0</v>
      </c>
      <c r="D14" s="106">
        <v>0</v>
      </c>
      <c r="E14" s="106">
        <f>Ф2_конс!C39</f>
        <v>-52962</v>
      </c>
      <c r="F14" s="106">
        <v>0</v>
      </c>
      <c r="G14" s="106">
        <f>SUM(B14:F14)</f>
        <v>-52962</v>
      </c>
    </row>
    <row r="15" spans="1:7" s="99" customFormat="1" x14ac:dyDescent="0.25">
      <c r="A15" s="103" t="s">
        <v>110</v>
      </c>
      <c r="B15" s="109">
        <f>SUM(B10:B14)</f>
        <v>0</v>
      </c>
      <c r="C15" s="109">
        <f>SUM(C10:C14)</f>
        <v>0</v>
      </c>
      <c r="D15" s="109">
        <f>SUM(D10:D14)</f>
        <v>0</v>
      </c>
      <c r="E15" s="109">
        <f>SUM(E10:E14)</f>
        <v>-16126346</v>
      </c>
      <c r="F15" s="109">
        <f>SUM(F10:F14)</f>
        <v>26329602</v>
      </c>
      <c r="G15" s="110">
        <f>SUM(B15:F15)</f>
        <v>10203256</v>
      </c>
    </row>
    <row r="16" spans="1:7" s="99" customFormat="1" x14ac:dyDescent="0.25">
      <c r="A16" s="105" t="s">
        <v>96</v>
      </c>
      <c r="B16" s="110">
        <v>0</v>
      </c>
      <c r="C16" s="110">
        <v>0</v>
      </c>
      <c r="D16" s="110">
        <v>0</v>
      </c>
      <c r="E16" s="110">
        <v>0</v>
      </c>
      <c r="F16" s="110">
        <v>-8029950</v>
      </c>
      <c r="G16" s="110">
        <f>SUM(B16:F16)</f>
        <v>-8029950</v>
      </c>
    </row>
    <row r="17" spans="1:7" s="99" customFormat="1" ht="15.75" thickBot="1" x14ac:dyDescent="0.3">
      <c r="A17" s="103" t="s">
        <v>130</v>
      </c>
      <c r="B17" s="111">
        <f>SUM(B9,B15:B16)</f>
        <v>222554069</v>
      </c>
      <c r="C17" s="111">
        <f t="shared" ref="C17:G17" si="1">SUM(C9,C15:C16)</f>
        <v>162306</v>
      </c>
      <c r="D17" s="111">
        <f t="shared" si="1"/>
        <v>5663111</v>
      </c>
      <c r="E17" s="111">
        <f t="shared" si="1"/>
        <v>-16666103</v>
      </c>
      <c r="F17" s="111">
        <f t="shared" si="1"/>
        <v>-103505628</v>
      </c>
      <c r="G17" s="111">
        <f t="shared" si="1"/>
        <v>108207755</v>
      </c>
    </row>
    <row r="18" spans="1:7" s="99" customFormat="1" ht="15.75" thickTop="1" x14ac:dyDescent="0.25">
      <c r="A18" s="97"/>
      <c r="B18" s="98"/>
      <c r="C18" s="98"/>
      <c r="D18" s="98"/>
      <c r="E18" s="98"/>
      <c r="F18" s="98"/>
      <c r="G18" s="98"/>
    </row>
    <row r="19" spans="1:7" ht="75" x14ac:dyDescent="0.25">
      <c r="A19" s="100" t="s">
        <v>1</v>
      </c>
      <c r="B19" s="101" t="s">
        <v>29</v>
      </c>
      <c r="C19" s="101" t="s">
        <v>91</v>
      </c>
      <c r="D19" s="101" t="s">
        <v>92</v>
      </c>
      <c r="E19" s="102" t="s">
        <v>93</v>
      </c>
      <c r="F19" s="101" t="s">
        <v>31</v>
      </c>
      <c r="G19" s="101" t="s">
        <v>94</v>
      </c>
    </row>
    <row r="20" spans="1:7" x14ac:dyDescent="0.25">
      <c r="A20" s="103" t="s">
        <v>131</v>
      </c>
      <c r="B20" s="104">
        <v>222554069</v>
      </c>
      <c r="C20" s="104">
        <v>162306</v>
      </c>
      <c r="D20" s="104">
        <v>5738147</v>
      </c>
      <c r="E20" s="104">
        <v>2199151</v>
      </c>
      <c r="F20" s="104">
        <v>-129300692</v>
      </c>
      <c r="G20" s="104">
        <f t="shared" ref="G20:G21" si="2">SUM(B20:F20)</f>
        <v>101352981</v>
      </c>
    </row>
    <row r="21" spans="1:7" x14ac:dyDescent="0.25">
      <c r="A21" s="105" t="s">
        <v>108</v>
      </c>
      <c r="B21" s="112">
        <v>0</v>
      </c>
      <c r="C21" s="112">
        <v>0</v>
      </c>
      <c r="D21" s="112">
        <v>0</v>
      </c>
      <c r="E21" s="112">
        <v>0</v>
      </c>
      <c r="F21" s="112">
        <v>9319354</v>
      </c>
      <c r="G21" s="112">
        <f t="shared" si="2"/>
        <v>9319354</v>
      </c>
    </row>
    <row r="22" spans="1:7" s="113" customFormat="1" x14ac:dyDescent="0.25">
      <c r="A22" s="108" t="s">
        <v>129</v>
      </c>
      <c r="B22" s="112"/>
      <c r="C22" s="112"/>
      <c r="D22" s="112"/>
      <c r="E22" s="112"/>
      <c r="F22" s="112"/>
      <c r="G22" s="112"/>
    </row>
    <row r="23" spans="1:7" s="113" customFormat="1" ht="30" x14ac:dyDescent="0.25">
      <c r="A23" s="105" t="s">
        <v>95</v>
      </c>
      <c r="B23" s="112">
        <v>0</v>
      </c>
      <c r="C23" s="112">
        <v>0</v>
      </c>
      <c r="D23" s="112">
        <v>0</v>
      </c>
      <c r="E23" s="112">
        <v>-305745</v>
      </c>
      <c r="F23" s="112">
        <v>0</v>
      </c>
      <c r="G23" s="112">
        <f t="shared" ref="G23:G25" si="3">SUM(B23:F23)</f>
        <v>-305745</v>
      </c>
    </row>
    <row r="24" spans="1:7" s="113" customFormat="1" ht="45" x14ac:dyDescent="0.25">
      <c r="A24" s="105" t="s">
        <v>55</v>
      </c>
      <c r="B24" s="112">
        <v>0</v>
      </c>
      <c r="C24" s="112">
        <v>0</v>
      </c>
      <c r="D24" s="112">
        <v>0</v>
      </c>
      <c r="E24" s="112">
        <v>212062</v>
      </c>
      <c r="F24" s="112">
        <v>0</v>
      </c>
      <c r="G24" s="112">
        <f t="shared" si="3"/>
        <v>212062</v>
      </c>
    </row>
    <row r="25" spans="1:7" s="113" customFormat="1" ht="45" x14ac:dyDescent="0.25">
      <c r="A25" s="105" t="s">
        <v>56</v>
      </c>
      <c r="B25" s="112">
        <v>0</v>
      </c>
      <c r="C25" s="112">
        <v>0</v>
      </c>
      <c r="D25" s="112">
        <v>0</v>
      </c>
      <c r="E25" s="112">
        <v>-579703</v>
      </c>
      <c r="F25" s="112">
        <v>0</v>
      </c>
      <c r="G25" s="112">
        <f t="shared" si="3"/>
        <v>-579703</v>
      </c>
    </row>
    <row r="26" spans="1:7" s="113" customFormat="1" x14ac:dyDescent="0.25">
      <c r="A26" s="103" t="s">
        <v>110</v>
      </c>
      <c r="B26" s="104">
        <f>SUM(B21:B25)</f>
        <v>0</v>
      </c>
      <c r="C26" s="104">
        <f>SUM(C21:C25)</f>
        <v>0</v>
      </c>
      <c r="D26" s="104">
        <f>SUM(D21:D25)</f>
        <v>0</v>
      </c>
      <c r="E26" s="104">
        <f>SUM(E21:E25)</f>
        <v>-673386</v>
      </c>
      <c r="F26" s="104">
        <f>SUM(F21:F25)</f>
        <v>9319354</v>
      </c>
      <c r="G26" s="104">
        <f>SUM(B26:F26)</f>
        <v>8645968</v>
      </c>
    </row>
    <row r="27" spans="1:7" s="113" customFormat="1" x14ac:dyDescent="0.25">
      <c r="A27" s="105" t="s">
        <v>96</v>
      </c>
      <c r="B27" s="114">
        <v>0</v>
      </c>
      <c r="C27" s="114">
        <v>0</v>
      </c>
      <c r="D27" s="114">
        <v>0</v>
      </c>
      <c r="E27" s="114">
        <v>0</v>
      </c>
      <c r="F27" s="114">
        <v>-6584560</v>
      </c>
      <c r="G27" s="114">
        <f>SUM(B27:F27)</f>
        <v>-6584560</v>
      </c>
    </row>
    <row r="28" spans="1:7" s="113" customFormat="1" ht="15.75" thickBot="1" x14ac:dyDescent="0.3">
      <c r="A28" s="103" t="s">
        <v>132</v>
      </c>
      <c r="B28" s="115">
        <f t="shared" ref="B28:G28" si="4">SUM(B20,B26:B27)</f>
        <v>222554069</v>
      </c>
      <c r="C28" s="115">
        <f t="shared" si="4"/>
        <v>162306</v>
      </c>
      <c r="D28" s="115">
        <f t="shared" si="4"/>
        <v>5738147</v>
      </c>
      <c r="E28" s="115">
        <f t="shared" si="4"/>
        <v>1525765</v>
      </c>
      <c r="F28" s="115">
        <f t="shared" si="4"/>
        <v>-126565898</v>
      </c>
      <c r="G28" s="115">
        <f t="shared" si="4"/>
        <v>103414389</v>
      </c>
    </row>
    <row r="29" spans="1:7" s="113" customFormat="1" ht="15.75" thickTop="1" x14ac:dyDescent="0.2">
      <c r="A29" s="116"/>
      <c r="B29" s="117"/>
      <c r="C29" s="117"/>
      <c r="D29" s="117"/>
      <c r="E29" s="117"/>
      <c r="F29" s="117"/>
      <c r="G29" s="117"/>
    </row>
    <row r="30" spans="1:7" x14ac:dyDescent="0.25">
      <c r="D30" s="88"/>
    </row>
    <row r="31" spans="1:7" x14ac:dyDescent="0.25">
      <c r="D31" s="88"/>
    </row>
    <row r="32" spans="1:7" x14ac:dyDescent="0.25">
      <c r="A32" s="85" t="s">
        <v>90</v>
      </c>
      <c r="B32" s="118" t="s">
        <v>90</v>
      </c>
      <c r="C32" s="118"/>
      <c r="D32" s="88"/>
    </row>
    <row r="33" spans="1:7" hidden="1" x14ac:dyDescent="0.25">
      <c r="B33" s="119"/>
      <c r="C33" s="119"/>
      <c r="D33" s="91"/>
    </row>
    <row r="34" spans="1:7" hidden="1" x14ac:dyDescent="0.25"/>
    <row r="35" spans="1:7" hidden="1" x14ac:dyDescent="0.25"/>
    <row r="36" spans="1:7" hidden="1" x14ac:dyDescent="0.25"/>
    <row r="37" spans="1:7" hidden="1" x14ac:dyDescent="0.25"/>
    <row r="38" spans="1:7" hidden="1" x14ac:dyDescent="0.25"/>
    <row r="39" spans="1:7" s="113" customFormat="1" hidden="1" x14ac:dyDescent="0.25">
      <c r="A39" s="93"/>
      <c r="B39" s="94"/>
      <c r="C39" s="94"/>
      <c r="D39" s="118"/>
      <c r="E39" s="118"/>
      <c r="F39" s="118"/>
      <c r="G39" s="118"/>
    </row>
    <row r="40" spans="1:7" s="113" customFormat="1" hidden="1" x14ac:dyDescent="0.25">
      <c r="A40" s="93"/>
      <c r="B40" s="94"/>
      <c r="C40" s="94"/>
      <c r="D40" s="118"/>
      <c r="E40" s="118"/>
      <c r="F40" s="118"/>
      <c r="G40" s="118"/>
    </row>
    <row r="41" spans="1:7" x14ac:dyDescent="0.25">
      <c r="A41" s="88" t="s">
        <v>35</v>
      </c>
      <c r="B41" s="88" t="s">
        <v>36</v>
      </c>
      <c r="C41" s="88"/>
    </row>
    <row r="42" spans="1:7" x14ac:dyDescent="0.25">
      <c r="A42" s="88" t="s">
        <v>37</v>
      </c>
      <c r="B42" s="88" t="s">
        <v>38</v>
      </c>
      <c r="C42" s="88"/>
    </row>
    <row r="43" spans="1:7" hidden="1" x14ac:dyDescent="0.25"/>
    <row r="44" spans="1:7" hidden="1" x14ac:dyDescent="0.25"/>
    <row r="45" spans="1:7" hidden="1" x14ac:dyDescent="0.25"/>
    <row r="46" spans="1:7" ht="15" hidden="1" customHeight="1" x14ac:dyDescent="0.25"/>
    <row r="47" spans="1:7" ht="15" hidden="1" customHeight="1" x14ac:dyDescent="0.25"/>
    <row r="48" spans="1:7" ht="15" hidden="1" customHeight="1" x14ac:dyDescent="0.25"/>
    <row r="49" ht="15" hidden="1" customHeight="1" x14ac:dyDescent="0.25"/>
    <row r="50" ht="15" hidden="1" customHeight="1" x14ac:dyDescent="0.25"/>
    <row r="51" ht="15" hidden="1" customHeight="1" x14ac:dyDescent="0.25"/>
  </sheetData>
  <mergeCells count="1">
    <mergeCell ref="A2:C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Ф1_конс</vt:lpstr>
      <vt:lpstr>Ф2_конс</vt:lpstr>
      <vt:lpstr>Ф3_конс</vt:lpstr>
      <vt:lpstr>Ф4_конс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Аманбеков Габит Мухтарович</dc:creator>
  <cp:lastModifiedBy>Аманбеков Габит Мухтарович</cp:lastModifiedBy>
  <dcterms:created xsi:type="dcterms:W3CDTF">2022-11-14T02:40:43Z</dcterms:created>
  <dcterms:modified xsi:type="dcterms:W3CDTF">2022-11-14T02:50:04Z</dcterms:modified>
</cp:coreProperties>
</file>