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O:\Almaty\ACCOUNTING DEPARTMENT\Financial Reporting Subdivision\Отдел отчетности\3. Audit\Altynalmas\6 months 2022 review\KASE\"/>
    </mc:Choice>
  </mc:AlternateContent>
  <xr:revisionPtr revIDLastSave="0" documentId="13_ncr:1_{5193FB8B-F10B-4F34-AFF8-E353DAA6E08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IS" sheetId="1" r:id="rId1"/>
    <sheet name="BS" sheetId="2" r:id="rId2"/>
    <sheet name="Eq" sheetId="3" r:id="rId3"/>
    <sheet name="C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" l="1"/>
  <c r="G16" i="3"/>
  <c r="H67" i="2"/>
  <c r="F67" i="2"/>
  <c r="F40" i="1"/>
  <c r="F45" i="1" l="1"/>
  <c r="F46" i="1" s="1"/>
  <c r="F47" i="1" s="1"/>
</calcChain>
</file>

<file path=xl/sharedStrings.xml><?xml version="1.0" encoding="utf-8"?>
<sst xmlns="http://schemas.openxmlformats.org/spreadsheetml/2006/main" count="244" uniqueCount="168">
  <si>
    <t>XXXXXXXXXXXXXXXXXXXXXXXXXXXXXXXXXXXXXXXXX</t>
  </si>
  <si>
    <t>X</t>
  </si>
  <si>
    <t>XXXXX</t>
  </si>
  <si>
    <t>XXXXXXXXXXXXX</t>
  </si>
  <si>
    <t>Прим.</t>
  </si>
  <si>
    <t xml:space="preserve">2022 года </t>
  </si>
  <si>
    <t>Общие и административные расходы</t>
  </si>
  <si>
    <t>Прочие расходы</t>
  </si>
  <si>
    <t>Финансовые доходы</t>
  </si>
  <si>
    <t>За 6 месяцев, закончившихся 30 июня</t>
  </si>
  <si>
    <t>31 декабря
2021 года</t>
  </si>
  <si>
    <t>Долгосрочные активы</t>
  </si>
  <si>
    <t>Основные средства</t>
  </si>
  <si>
    <t>Краткосрочные активы</t>
  </si>
  <si>
    <t>Активы по налогам, помимо подоходного налога</t>
  </si>
  <si>
    <t>Денежные средства и их эквиваленты</t>
  </si>
  <si>
    <t>Капитал</t>
  </si>
  <si>
    <t>Акционерный капитал</t>
  </si>
  <si>
    <t>Краткосрочные обязательства</t>
  </si>
  <si>
    <t>Торговая и прочая кредиторская задолженность</t>
  </si>
  <si>
    <t>30 июня
2022 года</t>
  </si>
  <si>
    <t>XXXXXXXXXXXXXXX</t>
  </si>
  <si>
    <t>XXXXXXXX</t>
  </si>
  <si>
    <t>Приходится на акционеров материнской компании</t>
  </si>
  <si>
    <t>Итого</t>
  </si>
  <si>
    <t>На 1 января 2022 года</t>
  </si>
  <si>
    <t>На 30 июня 2022 года</t>
  </si>
  <si>
    <t>2022 года</t>
  </si>
  <si>
    <t>Денежные потоки от операционной деятельности</t>
  </si>
  <si>
    <t>Корректировки на:</t>
  </si>
  <si>
    <t>Изменение в оборотном капитале</t>
  </si>
  <si>
    <t>Изменение в активах по налогам, помимо подоходного налога</t>
  </si>
  <si>
    <t>Изменение в торговой и прочей кредиторской задолженности</t>
  </si>
  <si>
    <t>Изменение в обязательствах по налогам, помимо подоходного налога</t>
  </si>
  <si>
    <t>Подоходный налог уплаченный</t>
  </si>
  <si>
    <t>Чистые денежные потоки от операционной деятельности</t>
  </si>
  <si>
    <t>Денежные потоки от инвестиционной деятельности</t>
  </si>
  <si>
    <t>Вознаграждения, полученные по депозитам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</si>
  <si>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</si>
  <si>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</si>
  <si>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</si>
  <si>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За 6 месяцев закончившихся 30 июня</t>
  </si>
  <si>
    <t>Итого совокупный убыток за период</t>
  </si>
  <si>
    <t>Чистые денежные потоки, использованные в операционной деятельности</t>
  </si>
  <si>
    <t>Прибыль на акцию</t>
  </si>
  <si>
    <t>Количество простых акций</t>
  </si>
  <si>
    <t>Объявленные дивиденды по привилегированным акциям в тыс.тг</t>
  </si>
  <si>
    <t>Базовая прибыль на акцию в тенге</t>
  </si>
  <si>
    <t>Разводненная прибыль на акцию в тенге</t>
  </si>
  <si>
    <t>Базовая и разводнённая, в отношении прибыли за период, приходящейся на держателей на простых акций материнской организации, в тенге</t>
  </si>
  <si>
    <t>(В тысячах тенге)</t>
  </si>
  <si>
    <t>АКТИВЫ</t>
  </si>
  <si>
    <t>ИТОГО АКТИВЫ</t>
  </si>
  <si>
    <t>КАПИТАЛ И ОБЯЗАТЕЛЬСТВА</t>
  </si>
  <si>
    <t>ИТОГО КАПИТАЛ</t>
  </si>
  <si>
    <t>ИТОГО ОБЯЗАТЕЛЬСТВА</t>
  </si>
  <si>
    <t>ИТОГО КАПИТАЛ И ОБЯЗАТЕЛЬСТВА</t>
  </si>
  <si>
    <t>АО "АК Алтыналмас"</t>
  </si>
  <si>
    <t>Консолидированный отчет о прибылях и убытках и прочем совокупном доходе
за период, закончившийся 30 июня 2022 года</t>
  </si>
  <si>
    <t>Консолидированный отчет о финансовом положении
по состоянию на 30 июня 2022 года</t>
  </si>
  <si>
    <t>Консолидированный отчет об изменениях в капитале
за период, закончившийся 30 июня 2022 года</t>
  </si>
  <si>
    <t>Консолидированный отчет о движении денежных средств
за период, закончившийся 30 июня 2022 года</t>
  </si>
  <si>
    <t>2021 года</t>
  </si>
  <si>
    <t xml:space="preserve">2021 года </t>
  </si>
  <si>
    <t>Рахишов К.К.</t>
  </si>
  <si>
    <t>Главный исполнительный директор по финансам</t>
  </si>
  <si>
    <t>Директор департамента учета и отчетности</t>
  </si>
  <si>
    <t>Демегенова Д.А.</t>
  </si>
  <si>
    <t>Выручка по договорам с покупателями</t>
  </si>
  <si>
    <t>Себестоимость реализованной продукции</t>
  </si>
  <si>
    <t>Убыток от обесценения нефинансовых активов</t>
  </si>
  <si>
    <t>Валовая прибыль</t>
  </si>
  <si>
    <t>Расходы по реализации</t>
  </si>
  <si>
    <t>Прочие доходы</t>
  </si>
  <si>
    <t>Начисление убытка от обесценения нефинансовых активов, нетто</t>
  </si>
  <si>
    <t>Операционная прибыль</t>
  </si>
  <si>
    <t>Финансовые расходы</t>
  </si>
  <si>
    <t>Прибыль до налогообложения</t>
  </si>
  <si>
    <t>Расходы по подоходному налогу</t>
  </si>
  <si>
    <t>Прибыль за год после налогообложения</t>
  </si>
  <si>
    <t>Прочий совокупный доход</t>
  </si>
  <si>
    <t>Акционеров материнской компании</t>
  </si>
  <si>
    <t>Неконтролирующие доли участия</t>
  </si>
  <si>
    <t>Итого совокупный доход за год, приходящийся на:</t>
  </si>
  <si>
    <t>Активы в форме права пользования</t>
  </si>
  <si>
    <t>Активы по разведке и оценке</t>
  </si>
  <si>
    <t>Нематериальные активы</t>
  </si>
  <si>
    <t>Авансы, выданные за долгосрочные активы</t>
  </si>
  <si>
    <t>Займы выданные, долгосрочные</t>
  </si>
  <si>
    <t>Активы по отложенному налогу</t>
  </si>
  <si>
    <t>Прочие долгосрочные активы</t>
  </si>
  <si>
    <t>Товарно-материальные запасы</t>
  </si>
  <si>
    <t>Торговая и прочая дебиторская задолженность</t>
  </si>
  <si>
    <t>Займы выданные</t>
  </si>
  <si>
    <t>Предоплата по корпоративному подоходному налогу</t>
  </si>
  <si>
    <t>Прочие краткосрочные активы</t>
  </si>
  <si>
    <t>Контрактные активы</t>
  </si>
  <si>
    <t>Активы, предназначенные для продажи</t>
  </si>
  <si>
    <t>Дополнительный оплаченный капитал</t>
  </si>
  <si>
    <t>Выкупленные привилегированные акции</t>
  </si>
  <si>
    <t>Условные дивиденды</t>
  </si>
  <si>
    <t>Нераспределенная прибыль</t>
  </si>
  <si>
    <t>Капитал, приходящийся на акционеров материнской компании</t>
  </si>
  <si>
    <t>Итого капитал</t>
  </si>
  <si>
    <t>Долгосрочные обязательства</t>
  </si>
  <si>
    <t>Займы, долгосрочные</t>
  </si>
  <si>
    <t>Обязательства по аренде, долгосрочные</t>
  </si>
  <si>
    <t>Финансовые обязательства по контрактам на недропользование</t>
  </si>
  <si>
    <t>Прочие долгосрочные обязательства</t>
  </si>
  <si>
    <t>Оценочные обязательства</t>
  </si>
  <si>
    <t>Обязательства по договорам с покупателями, долгосрочные</t>
  </si>
  <si>
    <t>Торговая кредиторская задолженность-долгосрочная</t>
  </si>
  <si>
    <t>Обязательства по вознаграждениям работникам 
с установленными выплатами</t>
  </si>
  <si>
    <t>Обязательства по отложенному налогу</t>
  </si>
  <si>
    <t>Займы, краткосрочные</t>
  </si>
  <si>
    <t>Обязательства по аренде, краткосрочные</t>
  </si>
  <si>
    <t>Обязательства по финансовой аренде, краткосрочные</t>
  </si>
  <si>
    <t>Обязательство по подоходному налогу</t>
  </si>
  <si>
    <t>Обязательства по налогам, помимо подоходного налога</t>
  </si>
  <si>
    <t>Прочие финансовые обязательства</t>
  </si>
  <si>
    <t xml:space="preserve">Обязательства по договорам с покупателями, краткосрочные </t>
  </si>
  <si>
    <t>Дополни-
тельный оплачен-
ный капитал</t>
  </si>
  <si>
    <t>Выкуп
ленные 
акции</t>
  </si>
  <si>
    <t>Нераспре-
деленная 
прибыль</t>
  </si>
  <si>
    <t>Неконт-
рольные 
доли 
участия</t>
  </si>
  <si>
    <t>На 1 января 2021 года</t>
  </si>
  <si>
    <t>Прибыль за период</t>
  </si>
  <si>
    <t>Прочее</t>
  </si>
  <si>
    <t>Выплаченные дивиденды</t>
  </si>
  <si>
    <t>Износ и амортизацию</t>
  </si>
  <si>
    <t>Изменение в резервах по нетрудоспособности</t>
  </si>
  <si>
    <t>Убыток от выбытия основных средств</t>
  </si>
  <si>
    <t>Начисление убытка от обесценения нематериальных активов</t>
  </si>
  <si>
    <t>Доход от списания торговой кредиторской задолженности</t>
  </si>
  <si>
    <t>Начисление резерва по основным средствам</t>
  </si>
  <si>
    <t>Денежные потоки от операционной деятельности до изменений в оборотном капитале</t>
  </si>
  <si>
    <t>Изменение в товарно-материальных запасах</t>
  </si>
  <si>
    <t>Изменение в торговой и прочей дебиторской задолженности</t>
  </si>
  <si>
    <t>Изменение в прочих краткосрочных и долгосрочных активах</t>
  </si>
  <si>
    <t>Изменения в обязательствах по договорам с покупателями</t>
  </si>
  <si>
    <t>Изменение в прочих краткосрочных и долгосрочных обязательствах</t>
  </si>
  <si>
    <t>Прибыль от изменения в дебиторской задолженности</t>
  </si>
  <si>
    <t>Приобретение основных средств</t>
  </si>
  <si>
    <t>Приобретение активов по разведке и оценке</t>
  </si>
  <si>
    <t>Приобретение нематериальных активов</t>
  </si>
  <si>
    <t>Погашение займов выданных</t>
  </si>
  <si>
    <t>Приобретение доли в дочерней организации, за вычетом 
    полученных денежных средств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</si>
  <si>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</si>
  <si>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</si>
  <si>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Получение банковских займов</t>
  </si>
  <si>
    <t>Погашение займов</t>
  </si>
  <si>
    <t>Выплата процентов по банковским займам</t>
  </si>
  <si>
    <t>Погашение обязательств по контрактам</t>
  </si>
  <si>
    <t>Выплата процентов по договорам аренды</t>
  </si>
  <si>
    <t>Платежи по договорам аренды</t>
  </si>
  <si>
    <t>Чистые денежные потоки от финансовой деятельности</t>
  </si>
  <si>
    <t>Эффект от курсовой разницы на денежные средства и их эквиваленты</t>
  </si>
  <si>
    <t>Изменение в резерве под ожидаемые кредитные убытки</t>
  </si>
  <si>
    <t>Восстановление/ (начисление) убытка от обесценения финансовых активов, нетто</t>
  </si>
  <si>
    <t>Положительная курсовая разница, нетто</t>
  </si>
  <si>
    <t>На 30 июня 2021 года</t>
  </si>
  <si>
    <t>13,14,16</t>
  </si>
  <si>
    <t>(Восстановление)/ начисление резерва по ожидаемым кредитным убыткам</t>
  </si>
  <si>
    <t>Восстановление резерва по авансам выданным</t>
  </si>
  <si>
    <t>Начисление/ (восстановление) резерва по неликвидным товарно-материальным запасам</t>
  </si>
  <si>
    <t>Начисление резерва по неиспользованным отпускам</t>
  </si>
  <si>
    <t>Начисление/ (восстановление) резерва по бонусам</t>
  </si>
  <si>
    <t>Нереализованная положительная курсовая 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</si>
</sst>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419]mmm\ yy;@"/>
    <numFmt numFmtId="165" formatCode="_(* #,##0.00_);_(* \(#,##0.00\);_(* &quot;-&quot;??_);_(@_)"/>
    <numFmt numFmtId="166" formatCode="_(* #,##0.00_);_(* \(#,##0.00\);_(* &quot;-&quot;_);_(@_)"/>
    <numFmt numFmtId="167" formatCode="_(* #,##0_);_(* \(#,##0\);_(* &quot;-&quot;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0"/>
      <color indexed="12"/>
      <name val="Arial"/>
      <family val="2"/>
      <charset val="204"/>
    </font>
    <font>
      <sz val="10"/>
      <color theme="0" tint="-4.9989318521683403E-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0" tint="-4.9989318521683403E-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2"/>
      <color theme="1"/>
      <name val="Calibri  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</cellStyleXfs>
  <cellXfs count="162">
    <xf numFmtId="0" fontId="0" fillId="0" borderId="0" xfId="0"/>
    <xf numFmtId="165" fontId="3" fillId="0" borderId="0" xfId="2" applyNumberFormat="1" applyFont="1" applyAlignment="1">
      <alignment horizontal="left"/>
    </xf>
    <xf numFmtId="0" fontId="4" fillId="0" borderId="0" xfId="3" applyFont="1"/>
    <xf numFmtId="166" fontId="4" fillId="0" borderId="0" xfId="3" applyNumberFormat="1" applyFont="1"/>
    <xf numFmtId="0" fontId="5" fillId="0" borderId="0" xfId="0" applyFont="1"/>
    <xf numFmtId="14" fontId="3" fillId="0" borderId="0" xfId="2" applyNumberFormat="1" applyFont="1" applyAlignment="1">
      <alignment horizontal="left"/>
    </xf>
    <xf numFmtId="166" fontId="6" fillId="0" borderId="0" xfId="0" applyNumberFormat="1" applyFont="1"/>
    <xf numFmtId="164" fontId="8" fillId="0" borderId="0" xfId="2" applyFont="1" applyAlignment="1">
      <alignment horizontal="left"/>
    </xf>
    <xf numFmtId="167" fontId="11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6" fillId="0" borderId="0" xfId="0" applyNumberFormat="1" applyFont="1"/>
    <xf numFmtId="167" fontId="7" fillId="0" borderId="1" xfId="0" applyNumberFormat="1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167" fontId="6" fillId="0" borderId="0" xfId="0" applyNumberFormat="1" applyFont="1" applyFill="1"/>
    <xf numFmtId="167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7" fontId="6" fillId="0" borderId="0" xfId="1" applyNumberFormat="1" applyFont="1" applyFill="1"/>
    <xf numFmtId="167" fontId="5" fillId="0" borderId="0" xfId="0" applyNumberFormat="1" applyFont="1"/>
    <xf numFmtId="3" fontId="12" fillId="2" borderId="0" xfId="0" applyNumberFormat="1" applyFont="1" applyFill="1" applyAlignment="1">
      <alignment vertical="center" wrapText="1"/>
    </xf>
    <xf numFmtId="167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7" fontId="10" fillId="0" borderId="0" xfId="1" applyNumberFormat="1" applyFont="1" applyFill="1" applyAlignment="1">
      <alignment horizontal="center" vertical="center"/>
    </xf>
    <xf numFmtId="167" fontId="11" fillId="0" borderId="0" xfId="1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/>
    </xf>
    <xf numFmtId="0" fontId="10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7" fontId="10" fillId="0" borderId="0" xfId="0" applyNumberFormat="1" applyFont="1" applyFill="1" applyAlignment="1">
      <alignment horizontal="center" vertical="center"/>
    </xf>
    <xf numFmtId="167" fontId="10" fillId="0" borderId="0" xfId="0" applyNumberFormat="1" applyFont="1" applyFill="1" applyAlignment="1">
      <alignment vertical="center"/>
    </xf>
    <xf numFmtId="167" fontId="11" fillId="0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/>
    </xf>
    <xf numFmtId="0" fontId="6" fillId="0" borderId="0" xfId="3" applyFont="1"/>
    <xf numFmtId="0" fontId="9" fillId="0" borderId="0" xfId="0" applyFont="1" applyAlignment="1">
      <alignment vertical="center"/>
    </xf>
    <xf numFmtId="49" fontId="4" fillId="0" borderId="0" xfId="3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67" fontId="7" fillId="0" borderId="0" xfId="0" applyNumberFormat="1" applyFont="1"/>
    <xf numFmtId="166" fontId="7" fillId="0" borderId="0" xfId="0" applyNumberFormat="1" applyFont="1"/>
    <xf numFmtId="167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wrapText="1"/>
    </xf>
    <xf numFmtId="166" fontId="6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center"/>
    </xf>
    <xf numFmtId="0" fontId="14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4" applyNumberFormat="1" applyFont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/>
    <xf numFmtId="166" fontId="4" fillId="0" borderId="0" xfId="3" applyNumberFormat="1" applyFont="1" applyFill="1"/>
    <xf numFmtId="0" fontId="5" fillId="0" borderId="0" xfId="0" applyFont="1" applyFill="1"/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Fill="1" applyBorder="1" applyAlignment="1">
      <alignment vertical="center"/>
    </xf>
    <xf numFmtId="0" fontId="15" fillId="0" borderId="0" xfId="3" applyFont="1"/>
    <xf numFmtId="0" fontId="16" fillId="0" borderId="0" xfId="0" applyFont="1"/>
    <xf numFmtId="0" fontId="5" fillId="0" borderId="0" xfId="0" applyFont="1" applyBorder="1"/>
    <xf numFmtId="167" fontId="17" fillId="0" borderId="0" xfId="0" applyNumberFormat="1" applyFont="1"/>
    <xf numFmtId="167" fontId="18" fillId="0" borderId="0" xfId="0" applyNumberFormat="1" applyFont="1"/>
    <xf numFmtId="166" fontId="11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/>
    <xf numFmtId="167" fontId="7" fillId="0" borderId="1" xfId="0" applyNumberFormat="1" applyFont="1" applyBorder="1"/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Fill="1" applyBorder="1" applyAlignment="1">
      <alignment vertical="center"/>
    </xf>
    <xf numFmtId="167" fontId="7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6" fontId="7" fillId="0" borderId="1" xfId="4" applyNumberFormat="1" applyFont="1" applyFill="1" applyBorder="1" applyAlignment="1">
      <alignment horizontal="right"/>
    </xf>
    <xf numFmtId="0" fontId="6" fillId="0" borderId="1" xfId="4" applyFont="1" applyBorder="1" applyAlignment="1">
      <alignment horizontal="right"/>
    </xf>
    <xf numFmtId="0" fontId="6" fillId="0" borderId="0" xfId="0" applyFont="1" applyBorder="1"/>
    <xf numFmtId="0" fontId="6" fillId="0" borderId="1" xfId="0" applyFont="1" applyBorder="1"/>
    <xf numFmtId="0" fontId="10" fillId="0" borderId="1" xfId="0" applyFont="1" applyBorder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9" fillId="0" borderId="0" xfId="0" applyFont="1"/>
    <xf numFmtId="0" fontId="0" fillId="0" borderId="0" xfId="0" applyAlignment="1">
      <alignment horizontal="center"/>
    </xf>
    <xf numFmtId="166" fontId="11" fillId="0" borderId="0" xfId="0" applyNumberFormat="1" applyFont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167" fontId="11" fillId="0" borderId="1" xfId="4" applyNumberFormat="1" applyFont="1" applyBorder="1" applyAlignment="1">
      <alignment horizontal="right" vertical="center" wrapText="1"/>
    </xf>
    <xf numFmtId="167" fontId="7" fillId="0" borderId="1" xfId="4" applyNumberFormat="1" applyFont="1" applyBorder="1" applyAlignment="1">
      <alignment horizontal="right" vertical="center"/>
    </xf>
    <xf numFmtId="0" fontId="4" fillId="0" borderId="1" xfId="3" applyFont="1" applyBorder="1"/>
    <xf numFmtId="0" fontId="15" fillId="0" borderId="1" xfId="3" applyFont="1" applyBorder="1"/>
    <xf numFmtId="166" fontId="4" fillId="0" borderId="1" xfId="3" applyNumberFormat="1" applyFont="1" applyBorder="1"/>
    <xf numFmtId="0" fontId="21" fillId="0" borderId="0" xfId="0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/>
    <xf numFmtId="3" fontId="10" fillId="0" borderId="2" xfId="0" applyNumberFormat="1" applyFont="1" applyBorder="1" applyAlignment="1">
      <alignment horizontal="center" vertical="center"/>
    </xf>
    <xf numFmtId="167" fontId="7" fillId="0" borderId="2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7" fillId="0" borderId="2" xfId="0" applyNumberFormat="1" applyFont="1" applyFill="1" applyBorder="1"/>
    <xf numFmtId="167" fontId="11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167" fontId="10" fillId="0" borderId="2" xfId="0" applyNumberFormat="1" applyFont="1" applyFill="1" applyBorder="1" applyAlignment="1">
      <alignment horizontal="center" vertical="center"/>
    </xf>
    <xf numFmtId="0" fontId="20" fillId="0" borderId="0" xfId="0" applyFont="1"/>
    <xf numFmtId="0" fontId="9" fillId="0" borderId="0" xfId="0" applyFont="1" applyBorder="1" applyAlignment="1">
      <alignment vertical="center"/>
    </xf>
    <xf numFmtId="167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1" xfId="0" applyFont="1" applyBorder="1"/>
    <xf numFmtId="0" fontId="11" fillId="0" borderId="1" xfId="0" applyFont="1" applyBorder="1" applyAlignment="1">
      <alignment horizontal="center" wrapText="1"/>
    </xf>
    <xf numFmtId="166" fontId="11" fillId="0" borderId="1" xfId="4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1" xfId="4" applyFont="1" applyBorder="1" applyAlignment="1">
      <alignment vertical="center"/>
    </xf>
    <xf numFmtId="167" fontId="6" fillId="0" borderId="1" xfId="0" applyNumberFormat="1" applyFont="1" applyBorder="1" applyAlignment="1">
      <alignment vertical="center"/>
    </xf>
    <xf numFmtId="167" fontId="6" fillId="0" borderId="2" xfId="0" applyNumberFormat="1" applyFont="1" applyBorder="1"/>
    <xf numFmtId="167" fontId="6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7" fillId="0" borderId="2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/>
    <xf numFmtId="0" fontId="10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center" vertical="center"/>
    </xf>
    <xf numFmtId="167" fontId="6" fillId="0" borderId="3" xfId="0" applyNumberFormat="1" applyFont="1" applyFill="1" applyBorder="1" applyAlignment="1">
      <alignment vertical="center"/>
    </xf>
    <xf numFmtId="167" fontId="7" fillId="0" borderId="3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167" fontId="6" fillId="0" borderId="3" xfId="0" applyNumberFormat="1" applyFont="1" applyBorder="1"/>
    <xf numFmtId="167" fontId="6" fillId="0" borderId="0" xfId="0" applyNumberFormat="1" applyFont="1" applyBorder="1"/>
    <xf numFmtId="167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167" fontId="7" fillId="0" borderId="0" xfId="0" applyNumberFormat="1" applyFont="1" applyBorder="1"/>
    <xf numFmtId="166" fontId="6" fillId="0" borderId="0" xfId="0" applyNumberFormat="1" applyFont="1" applyBorder="1"/>
    <xf numFmtId="0" fontId="7" fillId="0" borderId="0" xfId="0" applyFont="1" applyBorder="1"/>
    <xf numFmtId="3" fontId="6" fillId="0" borderId="0" xfId="0" applyNumberFormat="1" applyFont="1" applyBorder="1"/>
    <xf numFmtId="166" fontId="7" fillId="0" borderId="2" xfId="0" applyNumberFormat="1" applyFont="1" applyBorder="1" applyAlignment="1"/>
    <xf numFmtId="166" fontId="10" fillId="0" borderId="1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166" fontId="10" fillId="0" borderId="1" xfId="0" applyNumberFormat="1" applyFont="1" applyBorder="1" applyAlignment="1">
      <alignment horizontal="left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3" fontId="6" fillId="0" borderId="1" xfId="0" applyNumberFormat="1" applyFont="1" applyBorder="1" applyAlignment="1">
      <alignment horizontal="center"/>
    </xf>
  </cellXfs>
  <cellStyles count="5">
    <cellStyle name="Normal 13" xfId="2" xr:uid="{1C0544B8-1E07-4C2E-80EF-48B565075600}"/>
    <cellStyle name="Normal 2" xfId="3" xr:uid="{6B90910D-8ED4-4BE2-940C-7FED9C79EB07}"/>
    <cellStyle name="Normal 2 2 8" xfId="4" xr:uid="{9EBF2F12-B709-4D67-9A1B-B962750B0A0E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showGridLines="0" topLeftCell="A22" zoomScale="80" zoomScaleNormal="80" workbookViewId="0">
      <selection activeCell="N19" sqref="N19"/>
    </sheetView>
  </sheetViews>
  <sheetFormatPr defaultColWidth="8.88671875" defaultRowHeight="13.2"/>
  <cols>
    <col min="1" max="1" width="9.44140625" style="4" customWidth="1"/>
    <col min="2" max="2" width="56.88671875" style="4" bestFit="1" customWidth="1"/>
    <col min="3" max="3" width="2.33203125" style="4" bestFit="1" customWidth="1"/>
    <col min="4" max="4" width="7.6640625" style="4" bestFit="1" customWidth="1"/>
    <col min="5" max="5" width="2.33203125" style="4" bestFit="1" customWidth="1"/>
    <col min="6" max="6" width="19.88671875" style="60" bestFit="1" customWidth="1"/>
    <col min="7" max="7" width="2.33203125" style="4" bestFit="1" customWidth="1"/>
    <col min="8" max="8" width="19.88671875" style="60" bestFit="1" customWidth="1"/>
    <col min="9" max="9" width="2.33203125" style="4" bestFit="1" customWidth="1"/>
    <col min="10" max="10" width="18.5546875" style="4" bestFit="1" customWidth="1"/>
    <col min="11" max="11" width="2.33203125" style="4" bestFit="1" customWidth="1"/>
    <col min="12" max="12" width="18.5546875" style="4" bestFit="1" customWidth="1"/>
    <col min="13" max="13" width="2.33203125" style="4" bestFit="1" customWidth="1"/>
    <col min="14" max="16384" width="8.88671875" style="4"/>
  </cols>
  <sheetData>
    <row r="1" spans="1:13">
      <c r="A1" s="1"/>
      <c r="B1" s="2" t="s">
        <v>0</v>
      </c>
      <c r="C1" s="2" t="s">
        <v>1</v>
      </c>
      <c r="D1" s="2" t="s">
        <v>2</v>
      </c>
      <c r="E1" s="2" t="s">
        <v>1</v>
      </c>
      <c r="F1" s="59" t="s">
        <v>3</v>
      </c>
      <c r="G1" s="2" t="s">
        <v>1</v>
      </c>
      <c r="H1" s="59" t="s">
        <v>3</v>
      </c>
      <c r="I1" s="2" t="s">
        <v>1</v>
      </c>
      <c r="J1" s="2" t="s">
        <v>3</v>
      </c>
      <c r="K1" s="2" t="s">
        <v>1</v>
      </c>
      <c r="L1" s="2" t="s">
        <v>3</v>
      </c>
      <c r="M1" s="2" t="s">
        <v>1</v>
      </c>
    </row>
    <row r="2" spans="1:13" ht="15.6">
      <c r="A2" s="1"/>
      <c r="B2" s="112" t="s">
        <v>57</v>
      </c>
      <c r="C2" s="2"/>
      <c r="D2" s="2"/>
      <c r="E2" s="2"/>
      <c r="F2" s="59"/>
      <c r="G2" s="2"/>
      <c r="H2" s="59"/>
      <c r="I2" s="2"/>
      <c r="J2" s="2"/>
      <c r="K2" s="2"/>
      <c r="L2" s="2"/>
      <c r="M2" s="2"/>
    </row>
    <row r="3" spans="1:13" ht="13.2" customHeight="1">
      <c r="A3" s="1"/>
      <c r="B3" s="152" t="s">
        <v>58</v>
      </c>
      <c r="C3" s="152"/>
      <c r="D3" s="152"/>
      <c r="E3" s="152"/>
      <c r="F3" s="152"/>
      <c r="G3" s="152"/>
      <c r="H3" s="152"/>
    </row>
    <row r="4" spans="1:13" ht="22.8" customHeight="1">
      <c r="A4" s="1"/>
      <c r="B4" s="152"/>
      <c r="C4" s="152"/>
      <c r="D4" s="152"/>
      <c r="E4" s="152"/>
      <c r="F4" s="152"/>
      <c r="G4" s="152"/>
      <c r="H4" s="152"/>
    </row>
    <row r="5" spans="1:13">
      <c r="A5" s="1"/>
    </row>
    <row r="6" spans="1:13">
      <c r="A6" s="1"/>
    </row>
    <row r="7" spans="1:13" ht="13.2" customHeight="1">
      <c r="A7" s="5"/>
    </row>
    <row r="8" spans="1:13" ht="13.2" customHeight="1">
      <c r="A8" s="7"/>
      <c r="B8" s="80"/>
      <c r="C8" s="80"/>
      <c r="D8" s="80"/>
      <c r="E8" s="80"/>
      <c r="F8" s="153" t="s">
        <v>9</v>
      </c>
      <c r="G8" s="153"/>
      <c r="H8" s="153"/>
    </row>
    <row r="9" spans="1:13" ht="15" customHeight="1" thickBot="1">
      <c r="B9" s="81"/>
      <c r="C9" s="81"/>
      <c r="D9" s="81"/>
      <c r="E9" s="81"/>
      <c r="F9" s="154"/>
      <c r="G9" s="154"/>
      <c r="H9" s="154"/>
    </row>
    <row r="10" spans="1:13" ht="13.8" thickBot="1">
      <c r="B10" s="82" t="s">
        <v>50</v>
      </c>
      <c r="C10" s="77"/>
      <c r="D10" s="51" t="s">
        <v>4</v>
      </c>
      <c r="E10" s="51"/>
      <c r="F10" s="78" t="s">
        <v>5</v>
      </c>
      <c r="G10" s="79"/>
      <c r="H10" s="78" t="s">
        <v>63</v>
      </c>
    </row>
    <row r="11" spans="1:13">
      <c r="B11" s="14"/>
      <c r="C11" s="14"/>
      <c r="D11" s="15"/>
      <c r="E11" s="15"/>
      <c r="F11" s="18"/>
      <c r="G11" s="8"/>
      <c r="H11" s="18"/>
    </row>
    <row r="12" spans="1:13">
      <c r="B12" s="17"/>
      <c r="C12" s="17"/>
      <c r="D12" s="16"/>
      <c r="E12" s="16"/>
      <c r="F12" s="20"/>
      <c r="G12" s="10"/>
      <c r="H12" s="20"/>
    </row>
    <row r="13" spans="1:13">
      <c r="B13" s="14" t="s">
        <v>68</v>
      </c>
      <c r="C13" s="17"/>
      <c r="D13" s="16">
        <v>4</v>
      </c>
      <c r="E13" s="16"/>
      <c r="F13" s="20">
        <v>204914656</v>
      </c>
      <c r="G13" s="10"/>
      <c r="H13" s="20">
        <v>156181334</v>
      </c>
    </row>
    <row r="14" spans="1:13">
      <c r="B14" s="14" t="s">
        <v>69</v>
      </c>
      <c r="C14" s="17"/>
      <c r="D14" s="16">
        <v>5</v>
      </c>
      <c r="E14" s="16"/>
      <c r="F14" s="20">
        <v>-94541376</v>
      </c>
      <c r="G14" s="10"/>
      <c r="H14" s="20">
        <v>-72492992</v>
      </c>
    </row>
    <row r="15" spans="1:13" ht="13.8" thickBot="1">
      <c r="B15" s="82" t="s">
        <v>70</v>
      </c>
      <c r="C15" s="82"/>
      <c r="D15" s="62">
        <v>10</v>
      </c>
      <c r="E15" s="62"/>
      <c r="F15" s="83">
        <v>-1607462</v>
      </c>
      <c r="G15" s="12"/>
      <c r="H15" s="83">
        <v>0</v>
      </c>
    </row>
    <row r="16" spans="1:13" ht="13.8" thickBot="1">
      <c r="B16" s="61" t="s">
        <v>71</v>
      </c>
      <c r="C16" s="62"/>
      <c r="D16" s="62"/>
      <c r="E16" s="62"/>
      <c r="F16" s="63">
        <v>108765818</v>
      </c>
      <c r="G16" s="12"/>
      <c r="H16" s="63">
        <v>83688342</v>
      </c>
    </row>
    <row r="17" spans="2:8">
      <c r="B17" s="73"/>
      <c r="C17" s="74"/>
      <c r="D17" s="74"/>
      <c r="E17" s="74"/>
      <c r="F17" s="75"/>
      <c r="G17" s="76"/>
      <c r="H17" s="75"/>
    </row>
    <row r="18" spans="2:8">
      <c r="B18" s="14" t="s">
        <v>6</v>
      </c>
      <c r="C18" s="14"/>
      <c r="D18" s="16">
        <v>6</v>
      </c>
      <c r="E18" s="16"/>
      <c r="F18" s="19">
        <v>-15004532</v>
      </c>
      <c r="G18" s="10"/>
      <c r="H18" s="19">
        <v>-14602707</v>
      </c>
    </row>
    <row r="19" spans="2:8">
      <c r="B19" s="14" t="s">
        <v>72</v>
      </c>
      <c r="C19" s="14"/>
      <c r="D19" s="16">
        <v>7</v>
      </c>
      <c r="E19" s="16"/>
      <c r="F19" s="19">
        <v>-464523</v>
      </c>
      <c r="G19" s="10"/>
      <c r="H19" s="19">
        <v>-809131</v>
      </c>
    </row>
    <row r="20" spans="2:8">
      <c r="B20" s="14" t="s">
        <v>73</v>
      </c>
      <c r="C20" s="14"/>
      <c r="D20" s="16">
        <v>8</v>
      </c>
      <c r="E20" s="16"/>
      <c r="F20" s="19">
        <v>4228541</v>
      </c>
      <c r="G20" s="10"/>
      <c r="H20" s="19">
        <v>967315</v>
      </c>
    </row>
    <row r="21" spans="2:8">
      <c r="B21" s="14" t="s">
        <v>7</v>
      </c>
      <c r="C21" s="14"/>
      <c r="D21" s="16">
        <v>8</v>
      </c>
      <c r="E21" s="16"/>
      <c r="F21" s="19">
        <v>-11713876</v>
      </c>
      <c r="G21" s="10"/>
      <c r="H21" s="19">
        <v>-1884708</v>
      </c>
    </row>
    <row r="22" spans="2:8" ht="25.2" customHeight="1">
      <c r="B22" s="157" t="s">
        <v>158</v>
      </c>
      <c r="C22" s="14"/>
      <c r="D22" s="16">
        <v>9</v>
      </c>
      <c r="E22" s="16"/>
      <c r="F22" s="19">
        <v>111503</v>
      </c>
      <c r="G22" s="10"/>
      <c r="H22" s="19">
        <v>-161372</v>
      </c>
    </row>
    <row r="23" spans="2:8" ht="13.8" thickBot="1">
      <c r="B23" s="82" t="s">
        <v>74</v>
      </c>
      <c r="C23" s="82"/>
      <c r="D23" s="62">
        <v>10</v>
      </c>
      <c r="E23" s="62"/>
      <c r="F23" s="83">
        <v>372090</v>
      </c>
      <c r="G23" s="12"/>
      <c r="H23" s="83">
        <v>1467988</v>
      </c>
    </row>
    <row r="24" spans="2:8" ht="13.8" thickBot="1">
      <c r="B24" s="61" t="s">
        <v>75</v>
      </c>
      <c r="C24" s="61"/>
      <c r="D24" s="62"/>
      <c r="E24" s="62"/>
      <c r="F24" s="63">
        <v>86295021</v>
      </c>
      <c r="G24" s="12"/>
      <c r="H24" s="63">
        <v>68665727</v>
      </c>
    </row>
    <row r="25" spans="2:8">
      <c r="B25" s="14"/>
      <c r="C25" s="14"/>
      <c r="D25" s="16"/>
      <c r="E25" s="16"/>
      <c r="F25" s="20"/>
      <c r="G25" s="10"/>
      <c r="H25" s="20"/>
    </row>
    <row r="26" spans="2:8">
      <c r="B26" s="14" t="s">
        <v>8</v>
      </c>
      <c r="C26" s="14"/>
      <c r="D26" s="16">
        <v>11</v>
      </c>
      <c r="E26" s="16"/>
      <c r="F26" s="20">
        <v>2949422</v>
      </c>
      <c r="G26" s="10"/>
      <c r="H26" s="20">
        <v>370183</v>
      </c>
    </row>
    <row r="27" spans="2:8">
      <c r="B27" s="14" t="s">
        <v>76</v>
      </c>
      <c r="C27" s="14"/>
      <c r="D27" s="16">
        <v>11</v>
      </c>
      <c r="E27" s="16"/>
      <c r="F27" s="20">
        <v>-8997920</v>
      </c>
      <c r="G27" s="10"/>
      <c r="H27" s="20">
        <v>-11212639</v>
      </c>
    </row>
    <row r="28" spans="2:8" ht="13.8" thickBot="1">
      <c r="B28" s="82" t="s">
        <v>159</v>
      </c>
      <c r="C28" s="82"/>
      <c r="D28" s="62"/>
      <c r="E28" s="62"/>
      <c r="F28" s="83">
        <v>2691381</v>
      </c>
      <c r="G28" s="12"/>
      <c r="H28" s="83">
        <v>7680612</v>
      </c>
    </row>
    <row r="29" spans="2:8" ht="13.8" thickBot="1">
      <c r="B29" s="61" t="s">
        <v>77</v>
      </c>
      <c r="C29" s="62"/>
      <c r="D29" s="62"/>
      <c r="E29" s="62"/>
      <c r="F29" s="63">
        <v>82937904</v>
      </c>
      <c r="G29" s="12"/>
      <c r="H29" s="63">
        <v>65503883</v>
      </c>
    </row>
    <row r="30" spans="2:8">
      <c r="B30" s="133"/>
      <c r="C30" s="134"/>
      <c r="D30" s="134"/>
      <c r="E30" s="134"/>
      <c r="F30" s="135"/>
      <c r="G30" s="136"/>
      <c r="H30" s="135"/>
    </row>
    <row r="31" spans="2:8" s="66" customFormat="1" ht="13.8" thickBot="1">
      <c r="B31" s="82" t="s">
        <v>78</v>
      </c>
      <c r="C31" s="82"/>
      <c r="D31" s="62">
        <v>12</v>
      </c>
      <c r="E31" s="62"/>
      <c r="F31" s="83">
        <v>-8093670</v>
      </c>
      <c r="G31" s="12"/>
      <c r="H31" s="83">
        <v>-9671724</v>
      </c>
    </row>
    <row r="32" spans="2:8" s="66" customFormat="1" ht="13.8" thickBot="1">
      <c r="B32" s="61" t="s">
        <v>79</v>
      </c>
      <c r="C32" s="62"/>
      <c r="D32" s="62"/>
      <c r="E32" s="62"/>
      <c r="F32" s="63">
        <v>74844234</v>
      </c>
      <c r="G32" s="12"/>
      <c r="H32" s="63">
        <v>55832159</v>
      </c>
    </row>
    <row r="33" spans="2:8">
      <c r="B33" s="137"/>
      <c r="C33" s="74"/>
      <c r="D33" s="74"/>
      <c r="E33" s="74"/>
      <c r="F33" s="138"/>
      <c r="G33" s="76"/>
      <c r="H33" s="138"/>
    </row>
    <row r="34" spans="2:8" s="66" customFormat="1" ht="13.8" thickBot="1">
      <c r="B34" s="82" t="s">
        <v>80</v>
      </c>
      <c r="C34" s="82"/>
      <c r="D34" s="62"/>
      <c r="E34" s="62"/>
      <c r="F34" s="83">
        <v>0</v>
      </c>
      <c r="G34" s="12"/>
      <c r="H34" s="83">
        <v>0</v>
      </c>
    </row>
    <row r="35" spans="2:8" ht="13.8" thickBot="1">
      <c r="B35" s="61" t="s">
        <v>42</v>
      </c>
      <c r="C35" s="62"/>
      <c r="D35" s="62"/>
      <c r="E35" s="62"/>
      <c r="F35" s="63">
        <v>74844234</v>
      </c>
      <c r="G35" s="63">
        <v>0</v>
      </c>
      <c r="H35" s="63">
        <v>55832159</v>
      </c>
    </row>
    <row r="36" spans="2:8">
      <c r="B36" s="73"/>
      <c r="C36" s="74"/>
      <c r="D36" s="74"/>
      <c r="E36" s="74"/>
      <c r="F36" s="75"/>
      <c r="G36" s="76"/>
      <c r="H36" s="75"/>
    </row>
    <row r="37" spans="2:8">
      <c r="B37" s="73" t="s">
        <v>83</v>
      </c>
      <c r="C37" s="74"/>
      <c r="D37" s="74"/>
      <c r="E37" s="74"/>
      <c r="F37" s="75"/>
      <c r="G37" s="76"/>
      <c r="H37" s="75"/>
    </row>
    <row r="38" spans="2:8">
      <c r="B38" s="137" t="s">
        <v>81</v>
      </c>
      <c r="C38" s="74"/>
      <c r="D38" s="74"/>
      <c r="E38" s="74"/>
      <c r="F38" s="138">
        <v>74846052</v>
      </c>
      <c r="G38" s="76"/>
      <c r="H38" s="138">
        <v>55847585</v>
      </c>
    </row>
    <row r="39" spans="2:8" ht="13.8" thickBot="1">
      <c r="B39" s="82" t="s">
        <v>82</v>
      </c>
      <c r="C39" s="82"/>
      <c r="D39" s="62"/>
      <c r="E39" s="62"/>
      <c r="F39" s="83">
        <v>-1818</v>
      </c>
      <c r="G39" s="12"/>
      <c r="H39" s="83">
        <v>-15426</v>
      </c>
    </row>
    <row r="40" spans="2:8" ht="13.8" thickBot="1">
      <c r="B40" s="61" t="s">
        <v>42</v>
      </c>
      <c r="C40" s="62"/>
      <c r="D40" s="62"/>
      <c r="E40" s="62"/>
      <c r="F40" s="63">
        <f>SUM(F38:F39)</f>
        <v>74844234</v>
      </c>
      <c r="G40" s="63">
        <v>0</v>
      </c>
      <c r="H40" s="63">
        <v>55832159</v>
      </c>
    </row>
    <row r="41" spans="2:8">
      <c r="B41" s="73"/>
      <c r="C41" s="74"/>
      <c r="D41" s="74"/>
      <c r="E41" s="74"/>
      <c r="F41" s="75"/>
      <c r="G41" s="76"/>
      <c r="H41" s="75"/>
    </row>
    <row r="42" spans="2:8">
      <c r="B42" s="88" t="s">
        <v>44</v>
      </c>
      <c r="C42" s="48"/>
      <c r="D42" s="6"/>
      <c r="E42" s="6"/>
      <c r="F42" s="67"/>
      <c r="G42" s="67"/>
      <c r="H42" s="67"/>
    </row>
    <row r="43" spans="2:8">
      <c r="B43" s="48" t="s">
        <v>45</v>
      </c>
      <c r="C43" s="48"/>
      <c r="D43" s="6"/>
      <c r="E43" s="6"/>
      <c r="F43" s="9">
        <v>10833333</v>
      </c>
      <c r="G43" s="9"/>
      <c r="H43" s="9">
        <v>10833333</v>
      </c>
    </row>
    <row r="44" spans="2:8">
      <c r="B44" s="48" t="s">
        <v>46</v>
      </c>
      <c r="C44" s="48"/>
      <c r="D44" s="6"/>
      <c r="E44" s="6"/>
      <c r="F44" s="68">
        <v>0</v>
      </c>
      <c r="G44" s="68"/>
      <c r="H44" s="68">
        <v>0</v>
      </c>
    </row>
    <row r="45" spans="2:8">
      <c r="B45" s="48" t="s">
        <v>47</v>
      </c>
      <c r="C45" s="48"/>
      <c r="D45" s="6"/>
      <c r="E45" s="6"/>
      <c r="F45" s="11">
        <f>F35/F43*1000</f>
        <v>6908.6987356522695</v>
      </c>
      <c r="G45" s="9"/>
      <c r="H45" s="11">
        <v>5155</v>
      </c>
    </row>
    <row r="46" spans="2:8">
      <c r="B46" s="48" t="s">
        <v>48</v>
      </c>
      <c r="C46" s="48"/>
      <c r="D46" s="6"/>
      <c r="E46" s="6"/>
      <c r="F46" s="9">
        <f>F45</f>
        <v>6908.6987356522695</v>
      </c>
      <c r="G46" s="9"/>
      <c r="H46" s="9">
        <v>5155</v>
      </c>
    </row>
    <row r="47" spans="2:8" ht="29.4" customHeight="1" thickBot="1">
      <c r="B47" s="151" t="s">
        <v>49</v>
      </c>
      <c r="C47" s="151"/>
      <c r="D47" s="69"/>
      <c r="E47" s="70"/>
      <c r="F47" s="71">
        <f>F46</f>
        <v>6908.6987356522695</v>
      </c>
      <c r="G47" s="72"/>
      <c r="H47" s="71">
        <v>5155</v>
      </c>
    </row>
    <row r="49" spans="2:8" ht="28.95" customHeight="1"/>
    <row r="50" spans="2:8" ht="14.4">
      <c r="B50" s="86" t="s">
        <v>65</v>
      </c>
      <c r="C50" s="87"/>
      <c r="F50" s="86"/>
      <c r="H50" s="86" t="s">
        <v>64</v>
      </c>
    </row>
    <row r="51" spans="2:8" ht="14.4">
      <c r="B51"/>
      <c r="C51" s="87"/>
      <c r="F51"/>
      <c r="H51"/>
    </row>
    <row r="52" spans="2:8" ht="14.4">
      <c r="B52" s="86" t="s">
        <v>66</v>
      </c>
      <c r="C52" s="87"/>
      <c r="F52" s="86"/>
      <c r="H52" s="86" t="s">
        <v>67</v>
      </c>
    </row>
    <row r="53" spans="2:8" ht="13.95" customHeight="1"/>
    <row r="58" spans="2:8" ht="13.95" customHeight="1"/>
  </sheetData>
  <mergeCells count="3">
    <mergeCell ref="B47:C47"/>
    <mergeCell ref="F8:H9"/>
    <mergeCell ref="B3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8977-43AF-4CED-B442-89D786E7A28B}">
  <dimension ref="A1:N75"/>
  <sheetViews>
    <sheetView showGridLines="0" zoomScale="90" zoomScaleNormal="90" workbookViewId="0">
      <selection activeCell="D47" sqref="D47"/>
    </sheetView>
  </sheetViews>
  <sheetFormatPr defaultColWidth="8.88671875" defaultRowHeight="13.2"/>
  <cols>
    <col min="1" max="1" width="9.44140625" style="4" customWidth="1"/>
    <col min="2" max="2" width="51.33203125" style="4" customWidth="1"/>
    <col min="3" max="3" width="2.33203125" style="4" bestFit="1" customWidth="1"/>
    <col min="4" max="4" width="7.6640625" style="65" bestFit="1" customWidth="1"/>
    <col min="5" max="5" width="2.33203125" style="4" bestFit="1" customWidth="1"/>
    <col min="6" max="6" width="17.33203125" style="4" customWidth="1"/>
    <col min="7" max="7" width="2.33203125" style="4" bestFit="1" customWidth="1"/>
    <col min="8" max="8" width="16.44140625" style="4" customWidth="1"/>
    <col min="9" max="9" width="18.5546875" style="4" bestFit="1" customWidth="1"/>
    <col min="10" max="10" width="2.33203125" style="4" bestFit="1" customWidth="1"/>
    <col min="11" max="11" width="18.5546875" style="4" bestFit="1" customWidth="1"/>
    <col min="12" max="12" width="2.33203125" style="4" bestFit="1" customWidth="1"/>
    <col min="13" max="13" width="18.5546875" style="4" bestFit="1" customWidth="1"/>
    <col min="14" max="14" width="2.33203125" style="4" bestFit="1" customWidth="1"/>
    <col min="15" max="16384" width="8.88671875" style="4"/>
  </cols>
  <sheetData>
    <row r="1" spans="1:14">
      <c r="A1" s="1"/>
      <c r="B1" s="2" t="s">
        <v>0</v>
      </c>
      <c r="C1" s="2" t="s">
        <v>1</v>
      </c>
      <c r="D1" s="64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3</v>
      </c>
      <c r="J1" s="2" t="s">
        <v>1</v>
      </c>
      <c r="K1" s="2" t="s">
        <v>3</v>
      </c>
      <c r="L1" s="2" t="s">
        <v>1</v>
      </c>
      <c r="M1" s="2" t="s">
        <v>3</v>
      </c>
      <c r="N1" s="2" t="s">
        <v>1</v>
      </c>
    </row>
    <row r="2" spans="1:14" ht="15.6">
      <c r="A2" s="1"/>
      <c r="B2" s="112" t="s">
        <v>57</v>
      </c>
      <c r="C2" s="2"/>
      <c r="D2" s="2"/>
      <c r="E2" s="2"/>
      <c r="F2" s="59"/>
      <c r="G2" s="2"/>
      <c r="H2" s="2"/>
      <c r="I2" s="2"/>
      <c r="J2" s="2"/>
      <c r="K2" s="2"/>
      <c r="L2" s="2"/>
      <c r="M2" s="2"/>
      <c r="N2" s="2"/>
    </row>
    <row r="3" spans="1:14" ht="13.2" customHeight="1">
      <c r="A3" s="1"/>
      <c r="B3" s="152" t="s">
        <v>59</v>
      </c>
      <c r="C3" s="152"/>
      <c r="D3" s="152"/>
      <c r="E3" s="152"/>
      <c r="F3" s="152"/>
      <c r="G3" s="152"/>
      <c r="H3" s="152"/>
      <c r="I3" s="2"/>
      <c r="J3" s="2"/>
      <c r="K3" s="2"/>
      <c r="L3" s="2"/>
      <c r="M3" s="2"/>
      <c r="N3" s="2"/>
    </row>
    <row r="4" spans="1:14" ht="13.2" customHeight="1">
      <c r="A4" s="1"/>
      <c r="B4" s="152"/>
      <c r="C4" s="152"/>
      <c r="D4" s="152"/>
      <c r="E4" s="152"/>
      <c r="F4" s="152"/>
      <c r="G4" s="152"/>
      <c r="H4" s="152"/>
      <c r="I4" s="2"/>
      <c r="J4" s="2"/>
      <c r="K4" s="2"/>
      <c r="L4" s="2"/>
      <c r="M4" s="2"/>
      <c r="N4" s="2"/>
    </row>
    <row r="5" spans="1:14" ht="13.8" thickBot="1">
      <c r="A5" s="1"/>
      <c r="B5" s="92"/>
      <c r="C5" s="92"/>
      <c r="D5" s="93"/>
      <c r="E5" s="92"/>
      <c r="F5" s="94"/>
      <c r="G5" s="92"/>
      <c r="H5" s="92"/>
      <c r="I5" s="2"/>
      <c r="J5" s="2"/>
      <c r="K5" s="2"/>
      <c r="L5" s="2"/>
      <c r="M5" s="2"/>
      <c r="N5" s="2"/>
    </row>
    <row r="6" spans="1:14" ht="27" thickBot="1">
      <c r="A6" s="1"/>
      <c r="B6" s="82" t="s">
        <v>50</v>
      </c>
      <c r="C6" s="77"/>
      <c r="D6" s="89" t="s">
        <v>4</v>
      </c>
      <c r="E6" s="51"/>
      <c r="F6" s="90" t="s">
        <v>20</v>
      </c>
      <c r="G6" s="91"/>
      <c r="H6" s="90" t="s">
        <v>10</v>
      </c>
    </row>
    <row r="7" spans="1:14">
      <c r="A7" s="1"/>
      <c r="B7" s="14"/>
      <c r="C7" s="14"/>
      <c r="D7" s="16"/>
      <c r="E7" s="30"/>
      <c r="F7" s="21"/>
      <c r="G7" s="21"/>
      <c r="H7" s="22"/>
    </row>
    <row r="8" spans="1:14">
      <c r="A8" s="1"/>
      <c r="B8" s="95" t="s">
        <v>51</v>
      </c>
      <c r="C8" s="17"/>
      <c r="D8" s="16"/>
      <c r="E8" s="30"/>
      <c r="F8" s="21"/>
      <c r="G8" s="21"/>
      <c r="H8" s="22"/>
    </row>
    <row r="9" spans="1:14">
      <c r="A9" s="1"/>
      <c r="B9" s="17" t="s">
        <v>11</v>
      </c>
      <c r="C9" s="17"/>
      <c r="D9" s="16"/>
      <c r="E9" s="30"/>
      <c r="F9" s="21"/>
      <c r="G9" s="21"/>
      <c r="H9" s="22"/>
    </row>
    <row r="10" spans="1:14">
      <c r="A10" s="1"/>
      <c r="B10" s="14" t="s">
        <v>12</v>
      </c>
      <c r="C10" s="17"/>
      <c r="D10" s="16">
        <v>13</v>
      </c>
      <c r="E10" s="30"/>
      <c r="F10" s="21">
        <v>307841414</v>
      </c>
      <c r="G10" s="21"/>
      <c r="H10" s="22">
        <v>302536324</v>
      </c>
    </row>
    <row r="11" spans="1:14">
      <c r="A11" s="1"/>
      <c r="B11" s="14" t="s">
        <v>84</v>
      </c>
      <c r="C11" s="17"/>
      <c r="D11" s="16">
        <v>14</v>
      </c>
      <c r="E11" s="30"/>
      <c r="F11" s="21">
        <v>13575346</v>
      </c>
      <c r="G11" s="21"/>
      <c r="H11" s="22">
        <v>14854397</v>
      </c>
    </row>
    <row r="12" spans="1:14">
      <c r="A12" s="1"/>
      <c r="B12" s="14" t="s">
        <v>85</v>
      </c>
      <c r="C12" s="17"/>
      <c r="D12" s="16">
        <v>15</v>
      </c>
      <c r="E12" s="30"/>
      <c r="F12" s="21">
        <v>17955541</v>
      </c>
      <c r="G12" s="21"/>
      <c r="H12" s="22">
        <v>23113037</v>
      </c>
    </row>
    <row r="13" spans="1:14">
      <c r="A13" s="1"/>
      <c r="B13" s="14" t="s">
        <v>86</v>
      </c>
      <c r="C13" s="17"/>
      <c r="D13" s="16">
        <v>16</v>
      </c>
      <c r="E13" s="30"/>
      <c r="F13" s="21">
        <v>106871393</v>
      </c>
      <c r="G13" s="21"/>
      <c r="H13" s="22">
        <v>113022909</v>
      </c>
    </row>
    <row r="14" spans="1:14">
      <c r="A14" s="1"/>
      <c r="B14" s="14" t="s">
        <v>87</v>
      </c>
      <c r="C14" s="17"/>
      <c r="D14" s="16">
        <v>17</v>
      </c>
      <c r="E14" s="30"/>
      <c r="F14" s="21">
        <v>2607229</v>
      </c>
      <c r="G14" s="21"/>
      <c r="H14" s="22">
        <v>6932960</v>
      </c>
    </row>
    <row r="15" spans="1:14">
      <c r="A15" s="1"/>
      <c r="B15" s="14" t="s">
        <v>88</v>
      </c>
      <c r="C15" s="17"/>
      <c r="D15" s="16"/>
      <c r="E15" s="30"/>
      <c r="F15" s="21">
        <v>102577</v>
      </c>
      <c r="G15" s="21"/>
      <c r="H15" s="22">
        <v>124221</v>
      </c>
    </row>
    <row r="16" spans="1:14">
      <c r="A16" s="1"/>
      <c r="B16" s="14" t="s">
        <v>89</v>
      </c>
      <c r="C16" s="17"/>
      <c r="D16" s="16"/>
      <c r="E16" s="30"/>
      <c r="F16" s="21">
        <v>5470437</v>
      </c>
      <c r="G16" s="21"/>
      <c r="H16" s="22">
        <v>6217564</v>
      </c>
    </row>
    <row r="17" spans="1:9" ht="13.8" thickBot="1">
      <c r="A17" s="1"/>
      <c r="B17" s="158" t="s">
        <v>90</v>
      </c>
      <c r="C17" s="61"/>
      <c r="D17" s="62">
        <v>18</v>
      </c>
      <c r="E17" s="96"/>
      <c r="F17" s="83">
        <v>2338103</v>
      </c>
      <c r="G17" s="98"/>
      <c r="H17" s="99">
        <v>2306834</v>
      </c>
    </row>
    <row r="18" spans="1:9" ht="13.8" thickBot="1">
      <c r="A18" s="5"/>
      <c r="B18" s="61"/>
      <c r="C18" s="61"/>
      <c r="D18" s="62"/>
      <c r="E18" s="96"/>
      <c r="F18" s="63">
        <v>456762040</v>
      </c>
      <c r="G18" s="97"/>
      <c r="H18" s="63">
        <v>469108246</v>
      </c>
    </row>
    <row r="19" spans="1:9">
      <c r="A19" s="7"/>
      <c r="B19" s="31"/>
      <c r="C19" s="31"/>
      <c r="D19" s="16"/>
      <c r="E19" s="30"/>
      <c r="F19" s="23"/>
      <c r="G19" s="36"/>
      <c r="H19" s="20"/>
    </row>
    <row r="20" spans="1:9">
      <c r="B20" s="17" t="s">
        <v>13</v>
      </c>
      <c r="C20" s="31"/>
      <c r="D20" s="16"/>
      <c r="E20" s="30"/>
      <c r="F20" s="23"/>
      <c r="G20" s="36"/>
      <c r="H20" s="20"/>
    </row>
    <row r="21" spans="1:9">
      <c r="B21" s="14" t="s">
        <v>91</v>
      </c>
      <c r="C21" s="31"/>
      <c r="D21" s="16">
        <v>19</v>
      </c>
      <c r="E21" s="30"/>
      <c r="F21" s="23">
        <v>143160851</v>
      </c>
      <c r="G21" s="36"/>
      <c r="H21" s="20">
        <v>110906924</v>
      </c>
    </row>
    <row r="22" spans="1:9">
      <c r="B22" s="14" t="s">
        <v>92</v>
      </c>
      <c r="C22" s="31"/>
      <c r="D22" s="16">
        <v>20</v>
      </c>
      <c r="E22" s="30"/>
      <c r="F22" s="23">
        <v>19479278</v>
      </c>
      <c r="G22" s="36"/>
      <c r="H22" s="20">
        <v>15838667</v>
      </c>
    </row>
    <row r="23" spans="1:9">
      <c r="B23" s="14" t="s">
        <v>93</v>
      </c>
      <c r="C23" s="31"/>
      <c r="D23" s="16"/>
      <c r="E23" s="30"/>
      <c r="F23" s="23">
        <v>22811809</v>
      </c>
      <c r="G23" s="36"/>
      <c r="H23" s="20">
        <v>0</v>
      </c>
    </row>
    <row r="24" spans="1:9">
      <c r="B24" s="14" t="s">
        <v>94</v>
      </c>
      <c r="C24" s="31"/>
      <c r="D24" s="16"/>
      <c r="E24" s="30"/>
      <c r="F24" s="23">
        <v>2975044</v>
      </c>
      <c r="G24" s="36"/>
      <c r="H24" s="20">
        <v>2402438</v>
      </c>
    </row>
    <row r="25" spans="1:9">
      <c r="B25" s="14" t="s">
        <v>14</v>
      </c>
      <c r="C25" s="31"/>
      <c r="D25" s="16">
        <v>21</v>
      </c>
      <c r="E25" s="30"/>
      <c r="F25" s="23">
        <v>31366111</v>
      </c>
      <c r="G25" s="36"/>
      <c r="H25" s="20">
        <v>23497782</v>
      </c>
    </row>
    <row r="26" spans="1:9">
      <c r="B26" s="14" t="s">
        <v>95</v>
      </c>
      <c r="C26" s="14"/>
      <c r="D26" s="16">
        <v>23</v>
      </c>
      <c r="E26" s="16"/>
      <c r="F26" s="19">
        <v>36487605</v>
      </c>
      <c r="G26" s="38"/>
      <c r="H26" s="20">
        <v>31591281</v>
      </c>
    </row>
    <row r="27" spans="1:9">
      <c r="B27" s="14" t="s">
        <v>96</v>
      </c>
      <c r="C27" s="14"/>
      <c r="D27" s="16"/>
      <c r="E27" s="16"/>
      <c r="F27" s="19">
        <v>54879261</v>
      </c>
      <c r="G27" s="38"/>
      <c r="H27" s="20">
        <v>33301768</v>
      </c>
    </row>
    <row r="28" spans="1:9" ht="13.8" thickBot="1">
      <c r="B28" s="82" t="s">
        <v>15</v>
      </c>
      <c r="C28" s="82"/>
      <c r="D28" s="51">
        <v>22</v>
      </c>
      <c r="E28" s="62"/>
      <c r="F28" s="83">
        <v>80363187</v>
      </c>
      <c r="G28" s="97"/>
      <c r="H28" s="100">
        <v>54191892</v>
      </c>
    </row>
    <row r="29" spans="1:9" ht="13.8" thickBot="1">
      <c r="B29" s="85"/>
      <c r="C29" s="85"/>
      <c r="D29" s="84"/>
      <c r="E29" s="101"/>
      <c r="F29" s="102">
        <v>391523146</v>
      </c>
      <c r="G29" s="103"/>
      <c r="H29" s="102">
        <v>271730752</v>
      </c>
    </row>
    <row r="30" spans="1:9" ht="13.8" thickBot="1">
      <c r="B30" s="82" t="s">
        <v>97</v>
      </c>
      <c r="C30" s="61"/>
      <c r="D30" s="62"/>
      <c r="E30" s="96"/>
      <c r="F30" s="83">
        <v>82339</v>
      </c>
      <c r="G30" s="97"/>
      <c r="H30" s="83">
        <v>265020</v>
      </c>
    </row>
    <row r="31" spans="1:9" ht="13.8" thickBot="1">
      <c r="B31" s="61" t="s">
        <v>52</v>
      </c>
      <c r="C31" s="61"/>
      <c r="D31" s="62"/>
      <c r="E31" s="96"/>
      <c r="F31" s="63">
        <v>848367525</v>
      </c>
      <c r="G31" s="97"/>
      <c r="H31" s="63">
        <v>741104018</v>
      </c>
    </row>
    <row r="32" spans="1:9">
      <c r="B32" s="13"/>
      <c r="C32" s="13"/>
      <c r="D32" s="57"/>
      <c r="E32" s="32"/>
      <c r="F32" s="20"/>
      <c r="G32" s="39"/>
      <c r="H32" s="20"/>
      <c r="I32" s="24"/>
    </row>
    <row r="33" spans="2:9">
      <c r="B33" s="17" t="s">
        <v>53</v>
      </c>
      <c r="C33" s="17"/>
      <c r="D33" s="16"/>
      <c r="E33" s="30"/>
      <c r="F33" s="36"/>
      <c r="G33" s="36"/>
      <c r="H33" s="37"/>
      <c r="I33" s="25"/>
    </row>
    <row r="34" spans="2:9">
      <c r="B34" s="17" t="s">
        <v>16</v>
      </c>
      <c r="C34" s="17"/>
      <c r="D34" s="16"/>
      <c r="E34" s="30"/>
      <c r="F34" s="28"/>
      <c r="G34" s="36"/>
      <c r="H34" s="37"/>
    </row>
    <row r="35" spans="2:9">
      <c r="B35" s="33" t="s">
        <v>17</v>
      </c>
      <c r="C35" s="14"/>
      <c r="D35" s="16">
        <v>24</v>
      </c>
      <c r="E35" s="16"/>
      <c r="F35" s="19">
        <v>27114488</v>
      </c>
      <c r="G35" s="19"/>
      <c r="H35" s="20">
        <v>27114488</v>
      </c>
    </row>
    <row r="36" spans="2:9">
      <c r="B36" s="33" t="s">
        <v>98</v>
      </c>
      <c r="C36" s="14"/>
      <c r="D36" s="16"/>
      <c r="E36" s="16"/>
      <c r="F36" s="19">
        <v>5656940</v>
      </c>
      <c r="G36" s="19"/>
      <c r="H36" s="20">
        <v>5656940</v>
      </c>
    </row>
    <row r="37" spans="2:9">
      <c r="B37" s="33" t="s">
        <v>99</v>
      </c>
      <c r="C37" s="14"/>
      <c r="D37" s="16"/>
      <c r="E37" s="16"/>
      <c r="F37" s="19">
        <v>-24150</v>
      </c>
      <c r="G37" s="19"/>
      <c r="H37" s="20">
        <v>-24150</v>
      </c>
    </row>
    <row r="38" spans="2:9">
      <c r="B38" s="33" t="s">
        <v>100</v>
      </c>
      <c r="C38" s="14"/>
      <c r="D38" s="16"/>
      <c r="E38" s="16"/>
      <c r="F38" s="19">
        <v>0</v>
      </c>
      <c r="G38" s="19"/>
      <c r="H38" s="20">
        <v>0</v>
      </c>
    </row>
    <row r="39" spans="2:9" ht="13.8" thickBot="1">
      <c r="B39" s="82" t="s">
        <v>101</v>
      </c>
      <c r="C39" s="82"/>
      <c r="D39" s="62"/>
      <c r="E39" s="62"/>
      <c r="F39" s="83">
        <v>203127819</v>
      </c>
      <c r="G39" s="83"/>
      <c r="H39" s="100">
        <v>128281767</v>
      </c>
    </row>
    <row r="40" spans="2:9" ht="13.8" thickBot="1">
      <c r="B40" s="61" t="s">
        <v>102</v>
      </c>
      <c r="C40" s="61"/>
      <c r="D40" s="62"/>
      <c r="E40" s="62"/>
      <c r="F40" s="63">
        <v>235875097</v>
      </c>
      <c r="G40" s="63"/>
      <c r="H40" s="63">
        <v>161029045</v>
      </c>
    </row>
    <row r="41" spans="2:9" ht="13.8" thickBot="1">
      <c r="B41" s="82" t="s">
        <v>82</v>
      </c>
      <c r="C41" s="82"/>
      <c r="D41" s="62"/>
      <c r="E41" s="62"/>
      <c r="F41" s="83">
        <v>-9123</v>
      </c>
      <c r="G41" s="83"/>
      <c r="H41" s="100">
        <v>4289</v>
      </c>
    </row>
    <row r="42" spans="2:9" ht="13.8" thickBot="1">
      <c r="B42" s="61" t="s">
        <v>54</v>
      </c>
      <c r="C42" s="61"/>
      <c r="D42" s="62"/>
      <c r="E42" s="62"/>
      <c r="F42" s="63">
        <v>235865974</v>
      </c>
      <c r="G42" s="63"/>
      <c r="H42" s="63">
        <v>161033334</v>
      </c>
    </row>
    <row r="43" spans="2:9">
      <c r="B43" s="14"/>
      <c r="C43" s="14"/>
      <c r="D43" s="16"/>
      <c r="E43" s="16"/>
      <c r="F43" s="29"/>
      <c r="G43" s="38"/>
      <c r="H43" s="36"/>
    </row>
    <row r="44" spans="2:9">
      <c r="B44" s="17" t="s">
        <v>104</v>
      </c>
      <c r="C44" s="14"/>
      <c r="D44" s="16"/>
      <c r="E44" s="16"/>
      <c r="F44" s="29"/>
      <c r="G44" s="38"/>
      <c r="H44" s="36"/>
    </row>
    <row r="45" spans="2:9">
      <c r="B45" s="14" t="s">
        <v>105</v>
      </c>
      <c r="C45" s="14"/>
      <c r="D45" s="16">
        <v>25</v>
      </c>
      <c r="E45" s="16"/>
      <c r="F45" s="28">
        <v>992432</v>
      </c>
      <c r="G45" s="38"/>
      <c r="H45" s="36">
        <v>998223</v>
      </c>
    </row>
    <row r="46" spans="2:9">
      <c r="B46" s="14" t="s">
        <v>106</v>
      </c>
      <c r="C46" s="14"/>
      <c r="D46" s="16">
        <v>14</v>
      </c>
      <c r="E46" s="16"/>
      <c r="F46" s="28">
        <v>3347597</v>
      </c>
      <c r="G46" s="38"/>
      <c r="H46" s="36">
        <v>5423671</v>
      </c>
    </row>
    <row r="47" spans="2:9">
      <c r="B47" s="14" t="s">
        <v>107</v>
      </c>
      <c r="C47" s="14"/>
      <c r="D47" s="16">
        <v>26</v>
      </c>
      <c r="E47" s="16"/>
      <c r="F47" s="28">
        <v>276134</v>
      </c>
      <c r="G47" s="38"/>
      <c r="H47" s="36">
        <v>262831</v>
      </c>
    </row>
    <row r="48" spans="2:9">
      <c r="B48" s="14" t="s">
        <v>108</v>
      </c>
      <c r="C48" s="14"/>
      <c r="D48" s="16">
        <v>27</v>
      </c>
      <c r="E48" s="16"/>
      <c r="F48" s="28">
        <v>395369</v>
      </c>
      <c r="G48" s="38"/>
      <c r="H48" s="36">
        <v>445576</v>
      </c>
    </row>
    <row r="49" spans="2:8">
      <c r="B49" s="14" t="s">
        <v>109</v>
      </c>
      <c r="C49" s="14"/>
      <c r="D49" s="16">
        <v>29</v>
      </c>
      <c r="E49" s="16"/>
      <c r="F49" s="28">
        <v>14596041</v>
      </c>
      <c r="G49" s="38"/>
      <c r="H49" s="36">
        <v>13547622</v>
      </c>
    </row>
    <row r="50" spans="2:8">
      <c r="B50" s="14" t="s">
        <v>110</v>
      </c>
      <c r="C50" s="14"/>
      <c r="D50" s="16"/>
      <c r="E50" s="16"/>
      <c r="F50" s="28">
        <v>0</v>
      </c>
      <c r="G50" s="38"/>
      <c r="H50" s="36">
        <v>0</v>
      </c>
    </row>
    <row r="51" spans="2:8">
      <c r="B51" s="14" t="s">
        <v>111</v>
      </c>
      <c r="C51" s="14"/>
      <c r="D51" s="16">
        <v>30</v>
      </c>
      <c r="E51" s="16"/>
      <c r="F51" s="28">
        <v>1014353</v>
      </c>
      <c r="G51" s="38"/>
      <c r="H51" s="36">
        <v>659354</v>
      </c>
    </row>
    <row r="52" spans="2:8" ht="26.4">
      <c r="B52" s="157" t="s">
        <v>112</v>
      </c>
      <c r="C52" s="14"/>
      <c r="D52" s="16">
        <v>28</v>
      </c>
      <c r="E52" s="16"/>
      <c r="F52" s="28">
        <v>50614</v>
      </c>
      <c r="G52" s="38"/>
      <c r="H52" s="36">
        <v>70035</v>
      </c>
    </row>
    <row r="53" spans="2:8" ht="13.8" thickBot="1">
      <c r="B53" s="104" t="s">
        <v>113</v>
      </c>
      <c r="C53" s="104"/>
      <c r="D53" s="62"/>
      <c r="E53" s="62"/>
      <c r="F53" s="83">
        <v>17338351</v>
      </c>
      <c r="G53" s="97"/>
      <c r="H53" s="100">
        <v>17280886</v>
      </c>
    </row>
    <row r="54" spans="2:8" ht="13.8" thickBot="1">
      <c r="B54" s="105"/>
      <c r="C54" s="105"/>
      <c r="D54" s="106"/>
      <c r="E54" s="107"/>
      <c r="F54" s="108">
        <v>38010891</v>
      </c>
      <c r="G54" s="109"/>
      <c r="H54" s="108">
        <v>38688198</v>
      </c>
    </row>
    <row r="55" spans="2:8">
      <c r="B55" s="14"/>
      <c r="C55" s="14"/>
      <c r="D55" s="16"/>
      <c r="E55" s="16"/>
      <c r="F55" s="29"/>
      <c r="G55" s="38"/>
      <c r="H55" s="36"/>
    </row>
    <row r="56" spans="2:8">
      <c r="B56" s="34" t="s">
        <v>18</v>
      </c>
      <c r="C56" s="34"/>
      <c r="D56" s="16"/>
      <c r="E56" s="16"/>
      <c r="F56" s="29"/>
      <c r="G56" s="38"/>
      <c r="H56" s="36"/>
    </row>
    <row r="57" spans="2:8">
      <c r="B57" s="35" t="s">
        <v>114</v>
      </c>
      <c r="C57" s="35"/>
      <c r="D57" s="16">
        <v>25</v>
      </c>
      <c r="E57" s="16"/>
      <c r="F57" s="19">
        <v>388166114</v>
      </c>
      <c r="G57" s="38"/>
      <c r="H57" s="20">
        <v>390389305</v>
      </c>
    </row>
    <row r="58" spans="2:8">
      <c r="B58" s="35" t="s">
        <v>115</v>
      </c>
      <c r="C58" s="35"/>
      <c r="D58" s="16"/>
      <c r="E58" s="16"/>
      <c r="F58" s="19">
        <v>5713933</v>
      </c>
      <c r="G58" s="38"/>
      <c r="H58" s="20">
        <v>5302412</v>
      </c>
    </row>
    <row r="59" spans="2:8">
      <c r="B59" s="35" t="s">
        <v>116</v>
      </c>
      <c r="C59" s="35"/>
      <c r="D59" s="16">
        <v>14</v>
      </c>
      <c r="E59" s="16"/>
      <c r="F59" s="19">
        <v>0</v>
      </c>
      <c r="G59" s="38"/>
      <c r="H59" s="20">
        <v>0</v>
      </c>
    </row>
    <row r="60" spans="2:8">
      <c r="B60" s="35" t="s">
        <v>19</v>
      </c>
      <c r="C60" s="35"/>
      <c r="D60" s="16">
        <v>30</v>
      </c>
      <c r="E60" s="16"/>
      <c r="F60" s="19">
        <v>55116389</v>
      </c>
      <c r="G60" s="38"/>
      <c r="H60" s="20">
        <v>63753171</v>
      </c>
    </row>
    <row r="61" spans="2:8">
      <c r="B61" s="35" t="s">
        <v>117</v>
      </c>
      <c r="C61" s="35"/>
      <c r="D61" s="16"/>
      <c r="E61" s="16"/>
      <c r="F61" s="19">
        <v>549349</v>
      </c>
      <c r="G61" s="38"/>
      <c r="H61" s="20">
        <v>258577</v>
      </c>
    </row>
    <row r="62" spans="2:8">
      <c r="B62" s="35" t="s">
        <v>118</v>
      </c>
      <c r="C62" s="35"/>
      <c r="D62" s="16">
        <v>21</v>
      </c>
      <c r="E62" s="16"/>
      <c r="F62" s="19">
        <v>11871212</v>
      </c>
      <c r="G62" s="38"/>
      <c r="H62" s="20">
        <v>15899572</v>
      </c>
    </row>
    <row r="63" spans="2:8">
      <c r="B63" s="35" t="s">
        <v>107</v>
      </c>
      <c r="C63" s="35"/>
      <c r="D63" s="16">
        <v>26</v>
      </c>
      <c r="E63" s="16"/>
      <c r="F63" s="19">
        <v>3578888</v>
      </c>
      <c r="G63" s="38"/>
      <c r="H63" s="20">
        <v>3679224</v>
      </c>
    </row>
    <row r="64" spans="2:8" ht="26.4">
      <c r="B64" s="159" t="s">
        <v>112</v>
      </c>
      <c r="C64" s="35"/>
      <c r="D64" s="16">
        <v>28</v>
      </c>
      <c r="E64" s="16"/>
      <c r="F64" s="19">
        <v>4912</v>
      </c>
      <c r="G64" s="38"/>
      <c r="H64" s="20">
        <v>13430</v>
      </c>
    </row>
    <row r="65" spans="2:8">
      <c r="B65" s="35" t="s">
        <v>119</v>
      </c>
      <c r="C65" s="35"/>
      <c r="D65" s="16">
        <v>31</v>
      </c>
      <c r="E65" s="16"/>
      <c r="F65" s="19">
        <v>18755418</v>
      </c>
      <c r="G65" s="38"/>
      <c r="H65" s="20">
        <v>9168671</v>
      </c>
    </row>
    <row r="66" spans="2:8" ht="13.8" thickBot="1">
      <c r="B66" s="35" t="s">
        <v>120</v>
      </c>
      <c r="C66" s="35"/>
      <c r="D66" s="16"/>
      <c r="E66" s="16"/>
      <c r="F66" s="19">
        <v>90734445</v>
      </c>
      <c r="G66" s="38"/>
      <c r="H66" s="20">
        <v>52918124</v>
      </c>
    </row>
    <row r="67" spans="2:8" ht="13.8" thickBot="1">
      <c r="B67" s="105"/>
      <c r="C67" s="105"/>
      <c r="D67" s="106"/>
      <c r="E67" s="107"/>
      <c r="F67" s="108">
        <f>SUM(F57:F66)</f>
        <v>574490660</v>
      </c>
      <c r="G67" s="109"/>
      <c r="H67" s="108">
        <f>SUM(H57:H66)</f>
        <v>541382486</v>
      </c>
    </row>
    <row r="68" spans="2:8" ht="13.8" thickBot="1">
      <c r="B68" s="105" t="s">
        <v>55</v>
      </c>
      <c r="C68" s="110"/>
      <c r="D68" s="106"/>
      <c r="E68" s="107"/>
      <c r="F68" s="108">
        <v>612501551</v>
      </c>
      <c r="G68" s="111"/>
      <c r="H68" s="108">
        <v>580070684</v>
      </c>
    </row>
    <row r="69" spans="2:8" ht="13.8" thickBot="1">
      <c r="B69" s="105" t="s">
        <v>56</v>
      </c>
      <c r="C69" s="105"/>
      <c r="D69" s="106"/>
      <c r="E69" s="107"/>
      <c r="F69" s="102">
        <v>848367525</v>
      </c>
      <c r="G69" s="111"/>
      <c r="H69" s="102">
        <v>741104018</v>
      </c>
    </row>
    <row r="73" spans="2:8" ht="14.4">
      <c r="B73" s="86" t="s">
        <v>65</v>
      </c>
      <c r="C73" s="87"/>
      <c r="D73" s="4"/>
      <c r="F73" s="86"/>
      <c r="H73" s="86" t="s">
        <v>64</v>
      </c>
    </row>
    <row r="74" spans="2:8" ht="14.4">
      <c r="B74"/>
      <c r="C74" s="87"/>
      <c r="D74" s="4"/>
      <c r="F74"/>
      <c r="H74"/>
    </row>
    <row r="75" spans="2:8" ht="14.4">
      <c r="B75" s="86" t="s">
        <v>66</v>
      </c>
      <c r="C75" s="87"/>
      <c r="D75" s="4"/>
      <c r="F75" s="86"/>
      <c r="H75" s="86" t="s">
        <v>67</v>
      </c>
    </row>
  </sheetData>
  <mergeCells count="1">
    <mergeCell ref="B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4B3E-776F-41C0-8DFF-A97CCC831F10}">
  <dimension ref="A1:O29"/>
  <sheetViews>
    <sheetView showGridLines="0" zoomScale="80" zoomScaleNormal="80" workbookViewId="0">
      <selection activeCell="G28" sqref="G28"/>
    </sheetView>
  </sheetViews>
  <sheetFormatPr defaultColWidth="8.88671875" defaultRowHeight="13.2"/>
  <cols>
    <col min="1" max="1" width="8.88671875" style="4"/>
    <col min="2" max="2" width="21.33203125" style="4" bestFit="1" customWidth="1"/>
    <col min="3" max="5" width="8.88671875" style="4"/>
    <col min="6" max="12" width="13" style="4" customWidth="1"/>
    <col min="13" max="13" width="16.109375" style="4" customWidth="1"/>
    <col min="14" max="14" width="3" style="4" bestFit="1" customWidth="1"/>
    <col min="15" max="15" width="15.5546875" style="4" customWidth="1"/>
    <col min="16" max="16384" width="8.88671875" style="4"/>
  </cols>
  <sheetData>
    <row r="1" spans="1:15">
      <c r="A1" s="40"/>
      <c r="B1" s="2" t="s">
        <v>21</v>
      </c>
      <c r="C1" s="2"/>
      <c r="D1" s="2"/>
      <c r="E1" s="2"/>
      <c r="F1" s="3" t="s">
        <v>22</v>
      </c>
      <c r="G1" s="2" t="s">
        <v>1</v>
      </c>
      <c r="H1" s="2" t="s">
        <v>22</v>
      </c>
      <c r="I1" s="2" t="s">
        <v>1</v>
      </c>
      <c r="J1" s="2" t="s">
        <v>22</v>
      </c>
      <c r="K1" s="2" t="s">
        <v>22</v>
      </c>
      <c r="L1" s="2" t="s">
        <v>1</v>
      </c>
      <c r="M1" s="2" t="s">
        <v>22</v>
      </c>
      <c r="N1" s="2" t="s">
        <v>1</v>
      </c>
      <c r="O1" s="2" t="s">
        <v>22</v>
      </c>
    </row>
    <row r="2" spans="1:15" ht="15.6">
      <c r="B2" s="112" t="s">
        <v>57</v>
      </c>
    </row>
    <row r="3" spans="1:15" ht="13.2" customHeight="1">
      <c r="B3" s="156" t="s">
        <v>60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5" ht="16.8" customHeight="1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6" spans="1:15" ht="13.8" thickBot="1">
      <c r="B6" s="77"/>
      <c r="C6" s="77"/>
      <c r="D6" s="61"/>
      <c r="E6" s="61"/>
      <c r="F6" s="155" t="s">
        <v>23</v>
      </c>
      <c r="G6" s="155"/>
      <c r="H6" s="155"/>
      <c r="I6" s="155"/>
      <c r="J6" s="155"/>
    </row>
    <row r="7" spans="1:15" ht="53.4" thickBot="1">
      <c r="B7" s="82" t="s">
        <v>50</v>
      </c>
      <c r="C7" s="116"/>
      <c r="D7" s="117"/>
      <c r="E7" s="117"/>
      <c r="F7" s="118" t="s">
        <v>17</v>
      </c>
      <c r="G7" s="119" t="s">
        <v>121</v>
      </c>
      <c r="H7" s="119" t="s">
        <v>122</v>
      </c>
      <c r="I7" s="119" t="s">
        <v>123</v>
      </c>
      <c r="J7" s="119" t="s">
        <v>24</v>
      </c>
      <c r="K7" s="119" t="s">
        <v>124</v>
      </c>
      <c r="L7" s="119" t="s">
        <v>103</v>
      </c>
    </row>
    <row r="8" spans="1:15">
      <c r="B8" s="41"/>
      <c r="C8" s="113"/>
      <c r="D8" s="73"/>
      <c r="E8" s="73"/>
      <c r="F8" s="114"/>
      <c r="G8" s="114"/>
      <c r="H8" s="115"/>
      <c r="I8" s="115"/>
      <c r="J8" s="115"/>
      <c r="K8" s="115"/>
      <c r="L8" s="115"/>
    </row>
    <row r="9" spans="1:15" s="65" customFormat="1" ht="13.8" thickBot="1">
      <c r="B9" s="120" t="s">
        <v>125</v>
      </c>
      <c r="C9" s="61"/>
      <c r="D9" s="72"/>
      <c r="E9" s="72"/>
      <c r="F9" s="12">
        <v>27114488</v>
      </c>
      <c r="G9" s="12">
        <v>5656940</v>
      </c>
      <c r="H9" s="12">
        <v>-24150</v>
      </c>
      <c r="I9" s="12">
        <v>64394085</v>
      </c>
      <c r="J9" s="12">
        <v>97141363</v>
      </c>
      <c r="K9" s="12">
        <v>-4216</v>
      </c>
      <c r="L9" s="12">
        <v>97137147</v>
      </c>
    </row>
    <row r="10" spans="1:15">
      <c r="B10" s="17"/>
      <c r="C10" s="17"/>
      <c r="D10" s="11"/>
      <c r="E10" s="11"/>
      <c r="F10" s="9"/>
      <c r="G10" s="9"/>
      <c r="H10" s="9"/>
      <c r="I10" s="9"/>
      <c r="J10" s="9"/>
      <c r="K10" s="9"/>
      <c r="L10" s="9"/>
    </row>
    <row r="11" spans="1:15" ht="13.8" thickBot="1">
      <c r="B11" s="81" t="s">
        <v>126</v>
      </c>
      <c r="C11" s="81"/>
      <c r="D11" s="71"/>
      <c r="E11" s="71"/>
      <c r="F11" s="71">
        <v>0</v>
      </c>
      <c r="G11" s="71">
        <v>0</v>
      </c>
      <c r="H11" s="71">
        <v>0</v>
      </c>
      <c r="I11" s="71">
        <v>56782923</v>
      </c>
      <c r="J11" s="121">
        <v>56782923</v>
      </c>
      <c r="K11" s="121">
        <v>-15426</v>
      </c>
      <c r="L11" s="121">
        <v>56767497</v>
      </c>
    </row>
    <row r="12" spans="1:15" ht="13.8" thickBot="1">
      <c r="B12" s="85" t="s">
        <v>42</v>
      </c>
      <c r="C12" s="85"/>
      <c r="D12" s="122"/>
      <c r="E12" s="122"/>
      <c r="F12" s="123">
        <v>0</v>
      </c>
      <c r="G12" s="123">
        <v>0</v>
      </c>
      <c r="H12" s="123">
        <v>0</v>
      </c>
      <c r="I12" s="71">
        <v>56782923</v>
      </c>
      <c r="J12" s="121">
        <v>56782923</v>
      </c>
      <c r="K12" s="121">
        <v>-15426</v>
      </c>
      <c r="L12" s="121">
        <v>56767497</v>
      </c>
    </row>
    <row r="13" spans="1:15">
      <c r="B13" s="139"/>
      <c r="C13" s="139"/>
      <c r="D13" s="140"/>
      <c r="E13" s="140"/>
      <c r="F13" s="136"/>
      <c r="G13" s="136"/>
      <c r="H13" s="136"/>
      <c r="I13" s="136"/>
      <c r="J13" s="136"/>
      <c r="K13" s="136"/>
      <c r="L13" s="136"/>
    </row>
    <row r="14" spans="1:15" ht="13.8" thickBot="1">
      <c r="B14" s="82" t="s">
        <v>127</v>
      </c>
      <c r="C14" s="61"/>
      <c r="D14" s="71"/>
      <c r="E14" s="71"/>
      <c r="F14" s="12"/>
      <c r="G14" s="12"/>
      <c r="H14" s="12"/>
      <c r="I14" s="12"/>
      <c r="J14" s="12"/>
      <c r="K14" s="121">
        <v>60</v>
      </c>
      <c r="L14" s="121">
        <v>60</v>
      </c>
    </row>
    <row r="15" spans="1:15" ht="13.8" thickBot="1">
      <c r="B15" s="82"/>
      <c r="C15" s="61"/>
      <c r="D15" s="71"/>
      <c r="E15" s="71"/>
      <c r="F15" s="12"/>
      <c r="G15" s="12"/>
      <c r="H15" s="12"/>
      <c r="I15" s="12"/>
      <c r="J15" s="12"/>
      <c r="K15" s="121"/>
      <c r="L15" s="121"/>
    </row>
    <row r="16" spans="1:15" ht="13.8" thickBot="1">
      <c r="B16" s="61" t="s">
        <v>160</v>
      </c>
      <c r="C16" s="61"/>
      <c r="D16" s="71"/>
      <c r="E16" s="71"/>
      <c r="F16" s="12">
        <v>27114488</v>
      </c>
      <c r="G16" s="12">
        <f>G9</f>
        <v>5656940</v>
      </c>
      <c r="H16" s="12">
        <f>H9</f>
        <v>-24150</v>
      </c>
      <c r="I16" s="12">
        <v>121177008</v>
      </c>
      <c r="J16" s="12">
        <v>153924286</v>
      </c>
      <c r="K16" s="12">
        <v>-19582</v>
      </c>
      <c r="L16" s="12">
        <v>153904704</v>
      </c>
    </row>
    <row r="17" spans="2:12" ht="13.8" thickBot="1">
      <c r="B17" s="61"/>
      <c r="C17" s="61"/>
      <c r="D17" s="71"/>
      <c r="E17" s="71"/>
      <c r="F17" s="12"/>
      <c r="G17" s="12"/>
      <c r="H17" s="12"/>
      <c r="I17" s="12"/>
      <c r="J17" s="12"/>
      <c r="K17" s="12"/>
      <c r="L17" s="12"/>
    </row>
    <row r="18" spans="2:12" ht="13.8" thickBot="1">
      <c r="B18" s="120" t="s">
        <v>25</v>
      </c>
      <c r="C18" s="61"/>
      <c r="D18" s="71"/>
      <c r="E18" s="71"/>
      <c r="F18" s="12">
        <v>27114488</v>
      </c>
      <c r="G18" s="12">
        <v>5656940</v>
      </c>
      <c r="H18" s="12">
        <v>-24150</v>
      </c>
      <c r="I18" s="12">
        <v>128281767</v>
      </c>
      <c r="J18" s="12">
        <v>161029045</v>
      </c>
      <c r="K18" s="12">
        <v>4289</v>
      </c>
      <c r="L18" s="12">
        <v>161033334</v>
      </c>
    </row>
    <row r="19" spans="2:12">
      <c r="B19" s="73"/>
      <c r="C19" s="73"/>
      <c r="D19" s="141"/>
      <c r="E19" s="141"/>
      <c r="F19" s="76"/>
      <c r="G19" s="76"/>
      <c r="H19" s="76"/>
      <c r="I19" s="76"/>
      <c r="J19" s="76"/>
      <c r="K19" s="76"/>
      <c r="L19" s="76"/>
    </row>
    <row r="20" spans="2:12">
      <c r="B20" s="80" t="s">
        <v>126</v>
      </c>
      <c r="C20" s="80"/>
      <c r="D20" s="141"/>
      <c r="E20" s="141"/>
      <c r="F20" s="141">
        <v>0</v>
      </c>
      <c r="G20" s="141">
        <v>0</v>
      </c>
      <c r="H20" s="141">
        <v>0</v>
      </c>
      <c r="I20" s="141">
        <v>74846052</v>
      </c>
      <c r="J20" s="141">
        <v>74846052</v>
      </c>
      <c r="K20" s="142">
        <v>-1818</v>
      </c>
      <c r="L20" s="142">
        <v>74844234</v>
      </c>
    </row>
    <row r="21" spans="2:12" ht="13.8" thickBot="1">
      <c r="B21" s="81" t="s">
        <v>128</v>
      </c>
      <c r="C21" s="81"/>
      <c r="D21" s="71"/>
      <c r="E21" s="71"/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121">
        <v>-11594</v>
      </c>
      <c r="L21" s="121">
        <v>-11654</v>
      </c>
    </row>
    <row r="22" spans="2:12" ht="13.8" thickBot="1">
      <c r="B22" s="85" t="s">
        <v>42</v>
      </c>
      <c r="C22" s="85"/>
      <c r="D22" s="122"/>
      <c r="E22" s="122"/>
      <c r="F22" s="123">
        <v>0</v>
      </c>
      <c r="G22" s="123">
        <v>0</v>
      </c>
      <c r="H22" s="123">
        <v>0</v>
      </c>
      <c r="I22" s="71">
        <v>74846052</v>
      </c>
      <c r="J22" s="71">
        <v>74846052</v>
      </c>
      <c r="K22" s="71">
        <v>-13472</v>
      </c>
      <c r="L22" s="71">
        <v>74832580</v>
      </c>
    </row>
    <row r="23" spans="2:12">
      <c r="B23" s="73"/>
      <c r="C23" s="73"/>
      <c r="D23" s="141"/>
      <c r="E23" s="141"/>
      <c r="F23" s="76"/>
      <c r="G23" s="76"/>
      <c r="H23" s="76"/>
      <c r="I23" s="76"/>
      <c r="J23" s="76"/>
      <c r="K23" s="76"/>
      <c r="L23" s="76"/>
    </row>
    <row r="24" spans="2:12" ht="13.8" thickBot="1">
      <c r="B24" s="120" t="s">
        <v>26</v>
      </c>
      <c r="C24" s="61"/>
      <c r="D24" s="61"/>
      <c r="E24" s="61"/>
      <c r="F24" s="12">
        <v>27114488</v>
      </c>
      <c r="G24" s="12">
        <v>5656940</v>
      </c>
      <c r="H24" s="12">
        <v>-24150</v>
      </c>
      <c r="I24" s="12">
        <v>203127819</v>
      </c>
      <c r="J24" s="12">
        <v>235875097</v>
      </c>
      <c r="K24" s="12">
        <v>-9123</v>
      </c>
      <c r="L24" s="12">
        <v>235865974</v>
      </c>
    </row>
    <row r="27" spans="2:12" ht="14.4">
      <c r="B27" s="86" t="s">
        <v>65</v>
      </c>
      <c r="C27" s="87"/>
      <c r="F27" s="86"/>
      <c r="I27" s="86"/>
      <c r="K27" s="86" t="s">
        <v>64</v>
      </c>
    </row>
    <row r="28" spans="2:12" ht="14.4">
      <c r="B28"/>
      <c r="C28" s="87"/>
      <c r="F28"/>
      <c r="I28"/>
      <c r="K28"/>
    </row>
    <row r="29" spans="2:12" ht="14.4">
      <c r="B29" s="86" t="s">
        <v>66</v>
      </c>
      <c r="C29" s="87"/>
      <c r="F29" s="86"/>
      <c r="I29" s="86"/>
      <c r="K29" s="86" t="s">
        <v>67</v>
      </c>
    </row>
  </sheetData>
  <mergeCells count="2">
    <mergeCell ref="F6:J6"/>
    <mergeCell ref="B3:L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7781-CFC5-418A-85B9-B97DA9E9E149}">
  <dimension ref="A1:O81"/>
  <sheetViews>
    <sheetView showGridLines="0" tabSelected="1" topLeftCell="A46" zoomScale="80" zoomScaleNormal="80" workbookViewId="0">
      <selection activeCell="F73" sqref="F73"/>
    </sheetView>
  </sheetViews>
  <sheetFormatPr defaultColWidth="8.88671875" defaultRowHeight="13.2"/>
  <cols>
    <col min="1" max="1" width="8.88671875" style="4"/>
    <col min="2" max="2" width="56.88671875" style="4" customWidth="1"/>
    <col min="3" max="3" width="2.33203125" style="4" bestFit="1" customWidth="1"/>
    <col min="4" max="4" width="11.109375" style="43" bestFit="1" customWidth="1"/>
    <col min="5" max="5" width="2.33203125" style="4" bestFit="1" customWidth="1"/>
    <col min="6" max="6" width="19.88671875" style="4" bestFit="1" customWidth="1"/>
    <col min="7" max="7" width="2.33203125" style="4" bestFit="1" customWidth="1"/>
    <col min="8" max="8" width="19.88671875" style="4" bestFit="1" customWidth="1"/>
    <col min="9" max="9" width="2.33203125" style="4" bestFit="1" customWidth="1"/>
    <col min="10" max="10" width="18.5546875" style="4" bestFit="1" customWidth="1"/>
    <col min="11" max="11" width="2.33203125" style="4" bestFit="1" customWidth="1"/>
    <col min="12" max="12" width="18.5546875" style="4" bestFit="1" customWidth="1"/>
    <col min="13" max="13" width="2.33203125" style="4" bestFit="1" customWidth="1"/>
    <col min="14" max="14" width="18.5546875" style="4" bestFit="1" customWidth="1"/>
    <col min="15" max="15" width="2.33203125" style="4" bestFit="1" customWidth="1"/>
    <col min="16" max="16384" width="8.88671875" style="4"/>
  </cols>
  <sheetData>
    <row r="1" spans="1:15">
      <c r="A1" s="40"/>
      <c r="B1" s="2" t="s">
        <v>0</v>
      </c>
      <c r="C1" s="2" t="s">
        <v>1</v>
      </c>
      <c r="D1" s="42" t="s">
        <v>2</v>
      </c>
      <c r="E1" s="2" t="s">
        <v>1</v>
      </c>
      <c r="F1" s="3" t="s">
        <v>3</v>
      </c>
      <c r="G1" s="2" t="s">
        <v>1</v>
      </c>
      <c r="H1" s="3" t="s">
        <v>3</v>
      </c>
      <c r="I1" s="2" t="s">
        <v>1</v>
      </c>
      <c r="J1" s="2" t="s">
        <v>3</v>
      </c>
      <c r="K1" s="2" t="s">
        <v>1</v>
      </c>
      <c r="L1" s="2" t="s">
        <v>3</v>
      </c>
      <c r="M1" s="2" t="s">
        <v>1</v>
      </c>
      <c r="N1" s="2" t="s">
        <v>3</v>
      </c>
      <c r="O1" s="2" t="s">
        <v>1</v>
      </c>
    </row>
    <row r="2" spans="1:15" ht="15.6">
      <c r="B2" s="112" t="s">
        <v>57</v>
      </c>
    </row>
    <row r="3" spans="1:15" ht="13.2" customHeight="1">
      <c r="B3" s="156" t="s">
        <v>61</v>
      </c>
      <c r="C3" s="156"/>
      <c r="D3" s="156"/>
      <c r="E3" s="156"/>
      <c r="F3" s="156"/>
      <c r="G3" s="156"/>
      <c r="H3" s="156"/>
    </row>
    <row r="4" spans="1:15" ht="18" customHeight="1">
      <c r="B4" s="156"/>
      <c r="C4" s="156"/>
      <c r="D4" s="156"/>
      <c r="E4" s="156"/>
      <c r="F4" s="156"/>
      <c r="G4" s="156"/>
      <c r="H4" s="156"/>
    </row>
    <row r="6" spans="1:15" ht="27.6" customHeight="1" thickBot="1">
      <c r="B6" s="81"/>
      <c r="C6" s="81"/>
      <c r="D6" s="81"/>
      <c r="E6" s="81"/>
      <c r="F6" s="154" t="s">
        <v>41</v>
      </c>
      <c r="G6" s="154"/>
      <c r="H6" s="154"/>
    </row>
    <row r="7" spans="1:15" ht="13.8" thickBot="1">
      <c r="B7" s="82" t="s">
        <v>50</v>
      </c>
      <c r="C7" s="50"/>
      <c r="D7" s="51" t="s">
        <v>4</v>
      </c>
      <c r="E7" s="51"/>
      <c r="F7" s="52" t="s">
        <v>27</v>
      </c>
      <c r="G7" s="53"/>
      <c r="H7" s="52" t="s">
        <v>62</v>
      </c>
    </row>
    <row r="8" spans="1:15">
      <c r="B8" s="13"/>
      <c r="C8" s="13"/>
      <c r="D8" s="54"/>
      <c r="E8" s="54"/>
      <c r="F8" s="27"/>
      <c r="G8" s="54"/>
      <c r="H8" s="27"/>
    </row>
    <row r="9" spans="1:15">
      <c r="B9" s="55" t="s">
        <v>28</v>
      </c>
      <c r="C9" s="55"/>
      <c r="D9" s="54"/>
      <c r="E9" s="54"/>
      <c r="F9" s="49"/>
      <c r="G9" s="54"/>
      <c r="H9" s="49"/>
    </row>
    <row r="10" spans="1:15">
      <c r="B10" s="13" t="s">
        <v>77</v>
      </c>
      <c r="C10" s="13"/>
      <c r="D10" s="54"/>
      <c r="E10" s="26"/>
      <c r="F10" s="11">
        <v>82937904</v>
      </c>
      <c r="G10" s="44"/>
      <c r="H10" s="11">
        <v>67687307</v>
      </c>
    </row>
    <row r="11" spans="1:15">
      <c r="B11" s="13"/>
      <c r="C11" s="13"/>
      <c r="D11" s="54"/>
      <c r="E11" s="26"/>
      <c r="F11" s="26"/>
      <c r="G11" s="46"/>
      <c r="H11" s="26"/>
    </row>
    <row r="12" spans="1:15">
      <c r="A12" s="65"/>
      <c r="B12" s="55" t="s">
        <v>29</v>
      </c>
      <c r="C12" s="55"/>
      <c r="D12" s="54"/>
      <c r="E12" s="26"/>
      <c r="F12" s="26"/>
      <c r="G12" s="46"/>
      <c r="H12" s="26"/>
    </row>
    <row r="13" spans="1:15">
      <c r="B13" s="56" t="s">
        <v>129</v>
      </c>
      <c r="C13" s="56"/>
      <c r="D13" s="57" t="s">
        <v>161</v>
      </c>
      <c r="E13" s="26"/>
      <c r="F13" s="11">
        <v>29147521</v>
      </c>
      <c r="G13" s="44"/>
      <c r="H13" s="11">
        <v>17007139</v>
      </c>
    </row>
    <row r="14" spans="1:15">
      <c r="B14" s="56" t="s">
        <v>162</v>
      </c>
      <c r="C14" s="56"/>
      <c r="D14" s="57">
        <v>9</v>
      </c>
      <c r="E14" s="26"/>
      <c r="F14" s="11">
        <v>-111503</v>
      </c>
      <c r="G14" s="44"/>
      <c r="H14" s="11">
        <v>161372</v>
      </c>
    </row>
    <row r="15" spans="1:15">
      <c r="B15" s="56" t="s">
        <v>163</v>
      </c>
      <c r="C15" s="56"/>
      <c r="D15" s="57">
        <v>10</v>
      </c>
      <c r="E15" s="26"/>
      <c r="F15" s="11">
        <v>-372090</v>
      </c>
      <c r="G15" s="44"/>
      <c r="H15" s="11">
        <v>-92780</v>
      </c>
    </row>
    <row r="16" spans="1:15" ht="26.4">
      <c r="B16" s="160" t="s">
        <v>164</v>
      </c>
      <c r="C16" s="56"/>
      <c r="D16" s="57">
        <v>10</v>
      </c>
      <c r="E16" s="26"/>
      <c r="F16" s="11">
        <v>1607462</v>
      </c>
      <c r="G16" s="44"/>
      <c r="H16" s="11">
        <v>-1931789</v>
      </c>
    </row>
    <row r="17" spans="2:8">
      <c r="B17" s="56" t="s">
        <v>165</v>
      </c>
      <c r="C17" s="56"/>
      <c r="D17" s="57">
        <v>6</v>
      </c>
      <c r="E17" s="26"/>
      <c r="F17" s="11">
        <v>421598</v>
      </c>
      <c r="G17" s="44"/>
      <c r="H17" s="11">
        <v>410602</v>
      </c>
    </row>
    <row r="18" spans="2:8">
      <c r="B18" s="56" t="s">
        <v>166</v>
      </c>
      <c r="C18" s="56"/>
      <c r="D18" s="57"/>
      <c r="E18" s="26"/>
      <c r="F18" s="11">
        <v>264191</v>
      </c>
      <c r="G18" s="44"/>
      <c r="H18" s="11">
        <v>-392190</v>
      </c>
    </row>
    <row r="19" spans="2:8">
      <c r="B19" s="56" t="s">
        <v>130</v>
      </c>
      <c r="C19" s="56"/>
      <c r="D19" s="57"/>
      <c r="E19" s="26"/>
      <c r="F19" s="11">
        <v>-50207</v>
      </c>
      <c r="G19" s="44"/>
      <c r="H19" s="11">
        <v>-45461</v>
      </c>
    </row>
    <row r="20" spans="2:8">
      <c r="B20" s="56" t="s">
        <v>131</v>
      </c>
      <c r="C20" s="56"/>
      <c r="D20" s="57"/>
      <c r="E20" s="26"/>
      <c r="F20" s="11">
        <v>1406946</v>
      </c>
      <c r="G20" s="44"/>
      <c r="H20" s="11">
        <v>214394</v>
      </c>
    </row>
    <row r="21" spans="2:8">
      <c r="B21" s="56" t="s">
        <v>141</v>
      </c>
      <c r="C21" s="56"/>
      <c r="D21" s="57"/>
      <c r="E21" s="26"/>
      <c r="F21" s="11">
        <v>-143852</v>
      </c>
      <c r="G21" s="44"/>
      <c r="H21" s="11">
        <v>0</v>
      </c>
    </row>
    <row r="22" spans="2:8">
      <c r="B22" s="56" t="s">
        <v>132</v>
      </c>
      <c r="C22" s="56"/>
      <c r="D22" s="57"/>
      <c r="E22" s="26"/>
      <c r="F22" s="11">
        <v>0</v>
      </c>
      <c r="G22" s="44"/>
      <c r="H22" s="11">
        <v>-66520</v>
      </c>
    </row>
    <row r="23" spans="2:8">
      <c r="B23" s="56" t="s">
        <v>133</v>
      </c>
      <c r="C23" s="56"/>
      <c r="D23" s="57"/>
      <c r="E23" s="26"/>
      <c r="F23" s="11">
        <v>-3658</v>
      </c>
      <c r="G23" s="44"/>
      <c r="H23" s="11">
        <v>0</v>
      </c>
    </row>
    <row r="24" spans="2:8">
      <c r="B24" s="56" t="s">
        <v>134</v>
      </c>
      <c r="C24" s="56"/>
      <c r="D24" s="57"/>
      <c r="E24" s="26"/>
      <c r="F24" s="11">
        <v>0</v>
      </c>
      <c r="G24" s="44"/>
      <c r="H24" s="11">
        <v>623101</v>
      </c>
    </row>
    <row r="25" spans="2:8">
      <c r="B25" s="56" t="s">
        <v>167</v>
      </c>
      <c r="C25" s="56"/>
      <c r="D25" s="57"/>
      <c r="E25" s="26"/>
      <c r="F25" s="11">
        <v>-2691381</v>
      </c>
      <c r="G25" s="44"/>
      <c r="H25" s="11">
        <v>-6528376</v>
      </c>
    </row>
    <row r="26" spans="2:8">
      <c r="B26" s="56" t="s">
        <v>8</v>
      </c>
      <c r="C26" s="56"/>
      <c r="D26" s="57"/>
      <c r="E26" s="26"/>
      <c r="F26" s="11">
        <v>-2949422</v>
      </c>
      <c r="G26" s="44"/>
      <c r="H26" s="11">
        <v>-370183</v>
      </c>
    </row>
    <row r="27" spans="2:8" ht="13.8" thickBot="1">
      <c r="B27" s="56" t="s">
        <v>76</v>
      </c>
      <c r="C27" s="56"/>
      <c r="D27" s="57"/>
      <c r="E27" s="26"/>
      <c r="F27" s="11">
        <v>8997920</v>
      </c>
      <c r="G27" s="44"/>
      <c r="H27" s="11">
        <v>11212639</v>
      </c>
    </row>
    <row r="28" spans="2:8" ht="13.8" thickBot="1">
      <c r="B28" s="125" t="s">
        <v>135</v>
      </c>
      <c r="C28" s="125"/>
      <c r="D28" s="126"/>
      <c r="E28" s="127"/>
      <c r="F28" s="128">
        <v>118461429</v>
      </c>
      <c r="G28" s="128"/>
      <c r="H28" s="128">
        <v>87889255</v>
      </c>
    </row>
    <row r="29" spans="2:8">
      <c r="B29" s="55"/>
      <c r="C29" s="55"/>
      <c r="D29" s="54"/>
      <c r="E29" s="26"/>
      <c r="F29" s="46"/>
      <c r="G29" s="46"/>
      <c r="H29" s="46"/>
    </row>
    <row r="30" spans="2:8">
      <c r="B30" s="55" t="s">
        <v>30</v>
      </c>
      <c r="C30" s="55"/>
      <c r="D30" s="54"/>
      <c r="E30" s="26"/>
      <c r="F30" s="44"/>
      <c r="G30" s="44"/>
      <c r="H30" s="44"/>
    </row>
    <row r="31" spans="2:8">
      <c r="B31" s="143" t="s">
        <v>31</v>
      </c>
      <c r="C31" s="143"/>
      <c r="D31" s="144"/>
      <c r="E31" s="145"/>
      <c r="F31" s="141">
        <v>-7789767</v>
      </c>
      <c r="G31" s="146"/>
      <c r="H31" s="141">
        <v>3493558</v>
      </c>
    </row>
    <row r="32" spans="2:8">
      <c r="B32" s="143" t="s">
        <v>136</v>
      </c>
      <c r="C32" s="143"/>
      <c r="D32" s="144"/>
      <c r="E32" s="145"/>
      <c r="F32" s="141">
        <v>-33678708</v>
      </c>
      <c r="G32" s="146"/>
      <c r="H32" s="141">
        <v>-17357978</v>
      </c>
    </row>
    <row r="33" spans="2:8">
      <c r="B33" s="143" t="s">
        <v>137</v>
      </c>
      <c r="C33" s="143"/>
      <c r="D33" s="144"/>
      <c r="E33" s="145"/>
      <c r="F33" s="141">
        <v>-2949748</v>
      </c>
      <c r="G33" s="146"/>
      <c r="H33" s="141">
        <v>2323984</v>
      </c>
    </row>
    <row r="34" spans="2:8">
      <c r="B34" s="143" t="s">
        <v>138</v>
      </c>
      <c r="C34" s="143"/>
      <c r="D34" s="144"/>
      <c r="E34" s="145"/>
      <c r="F34" s="141">
        <v>-26515619</v>
      </c>
      <c r="G34" s="146"/>
      <c r="H34" s="141">
        <v>39034383</v>
      </c>
    </row>
    <row r="35" spans="2:8">
      <c r="B35" s="143" t="s">
        <v>32</v>
      </c>
      <c r="C35" s="143"/>
      <c r="D35" s="144"/>
      <c r="E35" s="145"/>
      <c r="F35" s="141">
        <v>-6995154</v>
      </c>
      <c r="G35" s="146"/>
      <c r="H35" s="141">
        <v>-16301675</v>
      </c>
    </row>
    <row r="36" spans="2:8">
      <c r="B36" s="143" t="s">
        <v>33</v>
      </c>
      <c r="C36" s="143"/>
      <c r="D36" s="144"/>
      <c r="E36" s="145"/>
      <c r="F36" s="141">
        <v>-4028360</v>
      </c>
      <c r="G36" s="146"/>
      <c r="H36" s="141">
        <v>-6139950</v>
      </c>
    </row>
    <row r="37" spans="2:8">
      <c r="B37" s="143" t="s">
        <v>139</v>
      </c>
      <c r="C37" s="143"/>
      <c r="D37" s="144"/>
      <c r="E37" s="145"/>
      <c r="F37" s="141">
        <v>37816321</v>
      </c>
      <c r="G37" s="146"/>
      <c r="H37" s="141">
        <v>-46687508</v>
      </c>
    </row>
    <row r="38" spans="2:8" ht="13.8" thickBot="1">
      <c r="B38" s="124" t="s">
        <v>140</v>
      </c>
      <c r="C38" s="124"/>
      <c r="D38" s="130"/>
      <c r="E38" s="131"/>
      <c r="F38" s="71">
        <v>8322395</v>
      </c>
      <c r="G38" s="72"/>
      <c r="H38" s="71">
        <v>-14630678</v>
      </c>
    </row>
    <row r="39" spans="2:8" ht="13.8" thickBot="1">
      <c r="B39" s="129" t="s">
        <v>43</v>
      </c>
      <c r="C39" s="129"/>
      <c r="D39" s="130"/>
      <c r="E39" s="131"/>
      <c r="F39" s="72">
        <v>82642789</v>
      </c>
      <c r="G39" s="72"/>
      <c r="H39" s="72">
        <v>31623391</v>
      </c>
    </row>
    <row r="40" spans="2:8">
      <c r="B40" s="13"/>
      <c r="C40" s="13"/>
      <c r="D40" s="54"/>
      <c r="E40" s="26"/>
      <c r="F40" s="46"/>
      <c r="G40" s="46"/>
      <c r="H40" s="46"/>
    </row>
    <row r="41" spans="2:8" ht="13.8" thickBot="1">
      <c r="B41" s="81" t="s">
        <v>34</v>
      </c>
      <c r="C41" s="81"/>
      <c r="D41" s="130"/>
      <c r="E41" s="131"/>
      <c r="F41" s="71">
        <v>-7570912</v>
      </c>
      <c r="G41" s="72"/>
      <c r="H41" s="71">
        <v>-4245430</v>
      </c>
    </row>
    <row r="42" spans="2:8" ht="13.8" thickBot="1">
      <c r="B42" s="125" t="s">
        <v>35</v>
      </c>
      <c r="C42" s="125"/>
      <c r="D42" s="126"/>
      <c r="E42" s="127"/>
      <c r="F42" s="128">
        <v>75071877</v>
      </c>
      <c r="G42" s="128"/>
      <c r="H42" s="128">
        <v>27377961</v>
      </c>
    </row>
    <row r="43" spans="2:8">
      <c r="B43" s="13"/>
      <c r="C43" s="13"/>
      <c r="D43" s="13"/>
      <c r="E43" s="13"/>
      <c r="F43" s="45"/>
      <c r="G43" s="13"/>
      <c r="H43" s="45"/>
    </row>
    <row r="44" spans="2:8">
      <c r="B44" s="47" t="s">
        <v>36</v>
      </c>
      <c r="C44" s="55"/>
      <c r="D44" s="58"/>
      <c r="E44" s="58"/>
      <c r="F44" s="44"/>
      <c r="G44" s="58"/>
      <c r="H44" s="44"/>
    </row>
    <row r="45" spans="2:8">
      <c r="B45" s="147" t="s">
        <v>142</v>
      </c>
      <c r="C45" s="148"/>
      <c r="D45" s="149"/>
      <c r="E45" s="149"/>
      <c r="F45" s="141">
        <v>-17798865</v>
      </c>
      <c r="G45" s="149"/>
      <c r="H45" s="141">
        <v>-8867017</v>
      </c>
    </row>
    <row r="46" spans="2:8" s="66" customFormat="1">
      <c r="B46" s="147" t="s">
        <v>143</v>
      </c>
      <c r="C46" s="148"/>
      <c r="D46" s="149"/>
      <c r="E46" s="149"/>
      <c r="F46" s="141">
        <v>-1171514</v>
      </c>
      <c r="G46" s="149"/>
      <c r="H46" s="141">
        <v>-2244948</v>
      </c>
    </row>
    <row r="47" spans="2:8" s="66" customFormat="1">
      <c r="B47" s="147" t="s">
        <v>144</v>
      </c>
      <c r="C47" s="148"/>
      <c r="D47" s="149"/>
      <c r="E47" s="149"/>
      <c r="F47" s="141">
        <v>-866630</v>
      </c>
      <c r="G47" s="149"/>
      <c r="H47" s="141">
        <v>-1383879</v>
      </c>
    </row>
    <row r="48" spans="2:8" s="66" customFormat="1">
      <c r="B48" s="147" t="s">
        <v>93</v>
      </c>
      <c r="C48" s="148"/>
      <c r="D48" s="149"/>
      <c r="E48" s="149"/>
      <c r="F48" s="141">
        <v>-21319320</v>
      </c>
      <c r="G48" s="149"/>
      <c r="H48" s="141">
        <v>0</v>
      </c>
    </row>
    <row r="49" spans="2:8" s="66" customFormat="1">
      <c r="B49" s="147" t="s">
        <v>145</v>
      </c>
      <c r="C49" s="148"/>
      <c r="D49" s="149"/>
      <c r="E49" s="149"/>
      <c r="F49" s="141">
        <v>13999</v>
      </c>
      <c r="G49" s="149"/>
      <c r="H49" s="141">
        <v>0</v>
      </c>
    </row>
    <row r="50" spans="2:8" s="66" customFormat="1">
      <c r="B50" s="147" t="s">
        <v>146</v>
      </c>
      <c r="C50" s="148"/>
      <c r="D50" s="149"/>
      <c r="E50" s="149"/>
      <c r="F50" s="141">
        <v>0</v>
      </c>
      <c r="G50" s="149"/>
      <c r="H50" s="141">
        <v>-34421918</v>
      </c>
    </row>
    <row r="51" spans="2:8" s="66" customFormat="1" ht="13.8" thickBot="1">
      <c r="B51" s="147" t="s">
        <v>37</v>
      </c>
      <c r="C51" s="148"/>
      <c r="D51" s="149"/>
      <c r="E51" s="149"/>
      <c r="F51" s="141">
        <v>1427679</v>
      </c>
      <c r="G51" s="149"/>
      <c r="H51" s="141">
        <v>303142</v>
      </c>
    </row>
    <row r="52" spans="2:8" ht="13.8" thickBot="1">
      <c r="B52" s="150" t="s">
        <v>147</v>
      </c>
      <c r="C52" s="125"/>
      <c r="D52" s="132"/>
      <c r="E52" s="132"/>
      <c r="F52" s="128">
        <v>-39714651</v>
      </c>
      <c r="G52" s="132"/>
      <c r="H52" s="128">
        <v>-46614620</v>
      </c>
    </row>
    <row r="53" spans="2:8">
      <c r="B53" s="13"/>
      <c r="C53" s="13"/>
      <c r="D53" s="32"/>
      <c r="E53" s="32"/>
      <c r="F53" s="46"/>
      <c r="G53" s="32"/>
      <c r="H53" s="46"/>
    </row>
    <row r="54" spans="2:8">
      <c r="B54" s="55" t="s">
        <v>148</v>
      </c>
      <c r="C54" s="13"/>
      <c r="D54" s="32"/>
      <c r="E54" s="32"/>
      <c r="F54" s="46"/>
      <c r="G54" s="32"/>
      <c r="H54" s="46"/>
    </row>
    <row r="55" spans="2:8">
      <c r="B55" s="13" t="s">
        <v>149</v>
      </c>
      <c r="C55" s="13"/>
      <c r="D55" s="32"/>
      <c r="E55" s="32"/>
      <c r="F55" s="26">
        <v>899041</v>
      </c>
      <c r="G55" s="32"/>
      <c r="H55" s="26">
        <v>39713186</v>
      </c>
    </row>
    <row r="56" spans="2:8">
      <c r="B56" s="13" t="s">
        <v>150</v>
      </c>
      <c r="C56" s="13"/>
      <c r="D56" s="32"/>
      <c r="E56" s="32"/>
      <c r="F56" s="26">
        <v>-8465571</v>
      </c>
      <c r="G56" s="32"/>
      <c r="H56" s="26">
        <v>-640044</v>
      </c>
    </row>
    <row r="57" spans="2:8">
      <c r="B57" s="13" t="s">
        <v>151</v>
      </c>
      <c r="C57" s="13"/>
      <c r="D57" s="32"/>
      <c r="E57" s="32"/>
      <c r="F57" s="26">
        <v>-4129698</v>
      </c>
      <c r="G57" s="32"/>
      <c r="H57" s="26">
        <v>-11280689</v>
      </c>
    </row>
    <row r="58" spans="2:8">
      <c r="B58" s="13" t="s">
        <v>152</v>
      </c>
      <c r="C58" s="13"/>
      <c r="D58" s="32"/>
      <c r="E58" s="32"/>
      <c r="F58" s="26">
        <v>-150942</v>
      </c>
      <c r="G58" s="32"/>
      <c r="H58" s="26">
        <v>-26626</v>
      </c>
    </row>
    <row r="59" spans="2:8">
      <c r="B59" s="13" t="s">
        <v>153</v>
      </c>
      <c r="C59" s="13"/>
      <c r="D59" s="32"/>
      <c r="E59" s="32"/>
      <c r="F59" s="26">
        <v>-586845</v>
      </c>
      <c r="G59" s="32"/>
      <c r="H59" s="26">
        <v>-243916</v>
      </c>
    </row>
    <row r="60" spans="2:8" ht="13.8" thickBot="1">
      <c r="B60" s="13" t="s">
        <v>154</v>
      </c>
      <c r="C60" s="13"/>
      <c r="D60" s="32"/>
      <c r="E60" s="32"/>
      <c r="F60" s="26">
        <v>-1980285</v>
      </c>
      <c r="G60" s="32"/>
      <c r="H60" s="26">
        <v>0</v>
      </c>
    </row>
    <row r="61" spans="2:8" ht="13.8" thickBot="1">
      <c r="B61" s="150" t="s">
        <v>155</v>
      </c>
      <c r="C61" s="125"/>
      <c r="D61" s="132"/>
      <c r="E61" s="132"/>
      <c r="F61" s="128">
        <v>-14414300</v>
      </c>
      <c r="G61" s="132"/>
      <c r="H61" s="128">
        <v>27521911</v>
      </c>
    </row>
    <row r="62" spans="2:8">
      <c r="B62" s="13"/>
      <c r="C62" s="13"/>
      <c r="D62" s="32"/>
      <c r="E62" s="32"/>
      <c r="F62" s="46"/>
      <c r="G62" s="32"/>
      <c r="H62" s="46"/>
    </row>
    <row r="63" spans="2:8">
      <c r="B63" s="55" t="s">
        <v>38</v>
      </c>
      <c r="C63" s="55"/>
      <c r="D63" s="32"/>
      <c r="E63" s="32"/>
      <c r="F63" s="44">
        <v>20942926</v>
      </c>
      <c r="G63" s="32"/>
      <c r="H63" s="44">
        <v>8285252</v>
      </c>
    </row>
    <row r="64" spans="2:8">
      <c r="B64" s="13" t="s">
        <v>156</v>
      </c>
      <c r="C64" s="13"/>
      <c r="D64" s="32"/>
      <c r="E64" s="32"/>
      <c r="F64" s="11">
        <v>5539692</v>
      </c>
      <c r="G64" s="32"/>
      <c r="H64" s="11">
        <v>1113559</v>
      </c>
    </row>
    <row r="65" spans="2:8">
      <c r="B65" s="13" t="s">
        <v>157</v>
      </c>
      <c r="C65" s="13"/>
      <c r="D65" s="32"/>
      <c r="E65" s="32"/>
      <c r="F65" s="11">
        <v>-311323</v>
      </c>
      <c r="G65" s="32"/>
      <c r="H65" s="11">
        <v>-117231</v>
      </c>
    </row>
    <row r="66" spans="2:8" ht="13.8" thickBot="1">
      <c r="B66" s="81" t="s">
        <v>39</v>
      </c>
      <c r="C66" s="81"/>
      <c r="D66" s="161"/>
      <c r="E66" s="161"/>
      <c r="F66" s="71">
        <v>54191892</v>
      </c>
      <c r="G66" s="161"/>
      <c r="H66" s="71">
        <v>62878548</v>
      </c>
    </row>
    <row r="67" spans="2:8" ht="13.8" thickBot="1">
      <c r="B67" s="129" t="s">
        <v>40</v>
      </c>
      <c r="C67" s="129"/>
      <c r="D67" s="89">
        <v>22</v>
      </c>
      <c r="E67" s="89"/>
      <c r="F67" s="72">
        <v>80363187</v>
      </c>
      <c r="G67" s="89"/>
      <c r="H67" s="72">
        <v>72160128</v>
      </c>
    </row>
    <row r="71" spans="2:8" ht="14.4">
      <c r="B71" s="86" t="s">
        <v>65</v>
      </c>
      <c r="C71" s="87"/>
      <c r="D71" s="4"/>
      <c r="F71" s="86"/>
      <c r="H71" s="86" t="s">
        <v>64</v>
      </c>
    </row>
    <row r="72" spans="2:8" ht="14.4">
      <c r="B72"/>
      <c r="C72" s="87"/>
      <c r="D72" s="4"/>
      <c r="F72"/>
      <c r="H72"/>
    </row>
    <row r="73" spans="2:8" ht="14.4">
      <c r="B73" s="86" t="s">
        <v>66</v>
      </c>
      <c r="C73" s="87"/>
      <c r="D73" s="4"/>
      <c r="F73" s="86"/>
      <c r="H73" s="86" t="s">
        <v>67</v>
      </c>
    </row>
    <row r="81" ht="12.6" customHeight="1"/>
  </sheetData>
  <mergeCells count="2">
    <mergeCell ref="F6:H6"/>
    <mergeCell ref="B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IS</vt:lpstr>
      <vt:lpstr>BS</vt:lpstr>
      <vt:lpstr>Eq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Saida Akhmetzhanova</dc:creator>
  <cp:lastModifiedBy>Saida Akhmetzhanova</cp:lastModifiedBy>
  <dcterms:created xsi:type="dcterms:W3CDTF">2015-06-05T18:17:20Z</dcterms:created>
  <dcterms:modified xsi:type="dcterms:W3CDTF">2022-08-26T17:19:27Z</dcterms:modified>
</cp:coreProperties>
</file>