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ktoriya.kashkarova\Documents\Касе 1 к 2020\ФО 2019г\"/>
    </mc:Choice>
  </mc:AlternateContent>
  <bookViews>
    <workbookView xWindow="0" yWindow="0" windowWidth="28800" windowHeight="11235"/>
  </bookViews>
  <sheets>
    <sheet name="Отчет о финансовом положении" sheetId="1" r:id="rId1"/>
    <sheet name="Отчет о движении денег" sheetId="5" r:id="rId2"/>
    <sheet name="Отчет о совокупном доходе" sheetId="4" r:id="rId3"/>
    <sheet name="Изменения в капитале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C25" i="1"/>
  <c r="C24" i="1"/>
  <c r="C14" i="5" l="1"/>
  <c r="D11" i="4"/>
  <c r="F17" i="2"/>
  <c r="D17" i="2"/>
  <c r="G16" i="2"/>
  <c r="F16" i="2"/>
  <c r="D16" i="2"/>
  <c r="G9" i="2"/>
  <c r="G8" i="2"/>
  <c r="C47" i="1"/>
  <c r="D47" i="1"/>
  <c r="C39" i="1"/>
  <c r="C32" i="1"/>
  <c r="D32" i="1"/>
  <c r="C16" i="1" l="1"/>
  <c r="D25" i="1"/>
  <c r="D49" i="1"/>
</calcChain>
</file>

<file path=xl/sharedStrings.xml><?xml version="1.0" encoding="utf-8"?>
<sst xmlns="http://schemas.openxmlformats.org/spreadsheetml/2006/main" count="151" uniqueCount="115">
  <si>
    <t>АО "Аскер Мунай Эксплорэйшн"</t>
  </si>
  <si>
    <t>ПРОМЕЖУТОЧНЫЙ КОНСОЛИДИРОВАННЫЙ ОТЧЕТ О ФИНАНСОВОМ ПОЛОЖЕНИИ</t>
  </si>
  <si>
    <t>В тысячах тенге</t>
  </si>
  <si>
    <t>Прим.</t>
  </si>
  <si>
    <t xml:space="preserve">Активы </t>
  </si>
  <si>
    <t>Долгосрочные активы</t>
  </si>
  <si>
    <t>Разведочные и оценочные активы</t>
  </si>
  <si>
    <t>Прочие основные средства</t>
  </si>
  <si>
    <t>Нематериальные активы</t>
  </si>
  <si>
    <t>НДС к возмещению</t>
  </si>
  <si>
    <t>Отложенные налоговые активы</t>
  </si>
  <si>
    <t>Инвестиции в дочерние компании</t>
  </si>
  <si>
    <t>Денежные средства, ограниченные в использовании</t>
  </si>
  <si>
    <t>Текущие активы</t>
  </si>
  <si>
    <t>Товарно-материальные запасы</t>
  </si>
  <si>
    <t>Авансы выданные и прочие текущие активы</t>
  </si>
  <si>
    <t>Займы, выданные связанным сторонам</t>
  </si>
  <si>
    <t>Прочая дебиторская задолженность</t>
  </si>
  <si>
    <t>Переплата по подоходному налогу</t>
  </si>
  <si>
    <t>Денежные средства и их эквиваленты</t>
  </si>
  <si>
    <t>ВСЕГО АКТИВОВ</t>
  </si>
  <si>
    <t>Капитал</t>
  </si>
  <si>
    <t>Выпущенные акции</t>
  </si>
  <si>
    <t>Дополнительно оплаченный капитал</t>
  </si>
  <si>
    <t>Призание дисконта</t>
  </si>
  <si>
    <t>Накопленный дефицит</t>
  </si>
  <si>
    <t>Итого капитал</t>
  </si>
  <si>
    <t>Долгосрочные обязательства</t>
  </si>
  <si>
    <t>Займы долгосрочные</t>
  </si>
  <si>
    <t>Отложенное налоговое обязательство</t>
  </si>
  <si>
    <t>Обязательство по ликвидации скважин и восстановлению участка</t>
  </si>
  <si>
    <t>Прочие долгосрочные финансовые обязательства</t>
  </si>
  <si>
    <t>Текущие обязательства</t>
  </si>
  <si>
    <t>Процентный заем</t>
  </si>
  <si>
    <t>Корпоративный подоходный налог к оплате</t>
  </si>
  <si>
    <t>Кредиторская задолженность</t>
  </si>
  <si>
    <t>Авансы полученные</t>
  </si>
  <si>
    <t>Итого обязательств</t>
  </si>
  <si>
    <t>Итого капитала и обязательств</t>
  </si>
  <si>
    <t>Количество выпущенных акций</t>
  </si>
  <si>
    <t>Балансовая стоимость одной акции (в тенге)</t>
  </si>
  <si>
    <t>Генеральный директор</t>
  </si>
  <si>
    <t>Тиленбаев У.К.</t>
  </si>
  <si>
    <t>Главный бухгалтер</t>
  </si>
  <si>
    <t>Кошкарова В.С.</t>
  </si>
  <si>
    <t>31 декабря 2019 года</t>
  </si>
  <si>
    <t>ПРОМЕЖУТОЧНЫЙ КОНСОЛИДИРОВАННЫЙ ОТЧЕТ ОБ ИЗМЕНЕНИЯХ В КАПИТАЛЕ</t>
  </si>
  <si>
    <t>ИТОГО капитал</t>
  </si>
  <si>
    <t>Прибыль за период</t>
  </si>
  <si>
    <t>Размещение акций</t>
  </si>
  <si>
    <t>Дисконтирование займа выданного компании, находящейся под общим контролем конечного акционера</t>
  </si>
  <si>
    <t>Реорганизация под общим контролем</t>
  </si>
  <si>
    <t>Итого совокупный убыток за год</t>
  </si>
  <si>
    <t>На 31 декабря 2018 года</t>
  </si>
  <si>
    <t>На 31 декабря 2019 года</t>
  </si>
  <si>
    <t>ПРОМЕЖУТОЧНЫЙ КОНСОЛИДИРОВАННЫЙ ОТЧЕТ О СОВОКУПНОМ ДОХОДЕ</t>
  </si>
  <si>
    <t>Выручка</t>
  </si>
  <si>
    <t>Расходы по реализации</t>
  </si>
  <si>
    <t>Административные расходы</t>
  </si>
  <si>
    <t>Убытки от обесценения</t>
  </si>
  <si>
    <t>Операционный убыток</t>
  </si>
  <si>
    <t>Финансовый доход</t>
  </si>
  <si>
    <t>Финансовый расход</t>
  </si>
  <si>
    <t>Прочие операционные доходы</t>
  </si>
  <si>
    <t>Прочие операционные расходы</t>
  </si>
  <si>
    <t>Курсовая разница, нетто</t>
  </si>
  <si>
    <t>Прибыль / (убыток) до налогообложения</t>
  </si>
  <si>
    <t>Расход по налогу на прибыль</t>
  </si>
  <si>
    <t>Чистая прибыль / (убыток)</t>
  </si>
  <si>
    <t>Прочая совокупная прибыль / (убыток)</t>
  </si>
  <si>
    <t>Итого совокупная прибыль / (убыток), за вычетом подоходного налога</t>
  </si>
  <si>
    <t>Базовая прибыль / (убыток) на акцию (в тенге)</t>
  </si>
  <si>
    <t>Транзакций, приводящих к эффекту разводнения, не было</t>
  </si>
  <si>
    <t>ПРОМЕЖУТОЧНЫЙ КОНСОЛИДИРОВАННЫЙ ОТЧЕТ О ДВИЖЕНИИ ДЕНЕЖНЫХ СРЕДСТВ</t>
  </si>
  <si>
    <t>Денежные потоки от операционной деятельности:</t>
  </si>
  <si>
    <t>Прибыль / (Убыток) до подоходного налога</t>
  </si>
  <si>
    <t>Корректировки на:</t>
  </si>
  <si>
    <t>Затраты по финансированию</t>
  </si>
  <si>
    <t>Амортизация дисконта</t>
  </si>
  <si>
    <t>Курсовая разница</t>
  </si>
  <si>
    <t>Убытки от операционной деятельности до изменений в оборотном капитале</t>
  </si>
  <si>
    <t>Изменения в товарно-материальных запасах</t>
  </si>
  <si>
    <t>Изменения в прочей дебиторской задолженности</t>
  </si>
  <si>
    <t>Изменения в авансах выданных и прочих текущих активах</t>
  </si>
  <si>
    <t>Изменения в кредиторской задолженности</t>
  </si>
  <si>
    <t>Изменения в НДС к оплате</t>
  </si>
  <si>
    <t>Изменения в авансах полученных</t>
  </si>
  <si>
    <t>Изменения в обязательствах по обучению и социальному развитию</t>
  </si>
  <si>
    <t>(Использование) / поступление денежных средств в / от операционной деятельности</t>
  </si>
  <si>
    <t>Подоходный налог уплаченный</t>
  </si>
  <si>
    <t>Полученные проценты</t>
  </si>
  <si>
    <t>Чистое (использование) / поступление денежных средств в/ от операционной деятельности</t>
  </si>
  <si>
    <t>Денежные потоки от инвестиционной деятельности:</t>
  </si>
  <si>
    <t>Приобретение прочих основных средств</t>
  </si>
  <si>
    <t>Приобретение нематериальных активов</t>
  </si>
  <si>
    <t>Приобретение разведочных и оценочных активов</t>
  </si>
  <si>
    <t>Конрактные обязательства</t>
  </si>
  <si>
    <t>Поступления от реализации тестовой нефти</t>
  </si>
  <si>
    <t>Чистое поступление денежных средств от инвестиционной деятельности</t>
  </si>
  <si>
    <t>Денежные потоки от финансовой деятельности:</t>
  </si>
  <si>
    <t>Выпуск акций</t>
  </si>
  <si>
    <t>Приобретение займа</t>
  </si>
  <si>
    <t>Проценты уплаченные</t>
  </si>
  <si>
    <t>Чистое изменение в денежных средствах и их эквивалентах</t>
  </si>
  <si>
    <t>Денежные средства и их эквиваленты на 1 января</t>
  </si>
  <si>
    <t>Денежные средства и их эквиваленты на отчетную дату</t>
  </si>
  <si>
    <t>Чистое использование денежных средств в финансовой деятельности</t>
  </si>
  <si>
    <t>31 декабря 2018 года</t>
  </si>
  <si>
    <t>На 16 мая 2018 года (дата основания)</t>
  </si>
  <si>
    <t>Взносы в акционерный капитал</t>
  </si>
  <si>
    <t>Экономия по подоходному налогу</t>
  </si>
  <si>
    <t>По состоянию на 31 декабря 2019 года</t>
  </si>
  <si>
    <t>За двенадцать месяцев, закончившихся 31 декабря 2019 года</t>
  </si>
  <si>
    <t>Убыток от выбытия основных средств</t>
  </si>
  <si>
    <t>Денежные средства приобретенного дочернего предприятия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</si>
</sst>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(* #,##0_);_(* \(#,##0\);_(* &quot;-&quot;??_);_(@_)"/>
    <numFmt numFmtId="165" formatCode="_(* #,##0_);_(* \(#,##0\);_(* \-_);_(@_)"/>
    <numFmt numFmtId="166" formatCode="_(* #,##0.0_);_(* \(#,##0.0\);_(* \-_);_(@_)"/>
    <numFmt numFmtId="167" formatCode="_(* #,##0_);_(* \(#,##0\);_(* &quot;-&quot;_);_(@_)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0" tint="-0.499984740745262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0" tint="-0.499984740745262"/>
      <name val="Arial Narrow"/>
      <family val="2"/>
      <charset val="204"/>
    </font>
    <font>
      <b/>
      <i/>
      <sz val="10"/>
      <name val="Arial Narrow"/>
      <family val="2"/>
      <charset val="204"/>
    </font>
    <font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</borders>
  <cellStyleXfs count="2">
    <xf numFmtId="0" fontId="0" fillId="0" borderId="0"/>
    <xf numFmtId="0" fontId="9" fillId="0" borderId="0"/>
  </cellStyleXfs>
  <cellXfs count="93">
    <xf numFmtId="0" fontId="0" fillId="0" borderId="0" xfId="0"/>
    <xf numFmtId="0" fontId="1" fillId="2" borderId="0" xfId="0" applyFont="1" applyFill="1" applyAlignment="1"/>
    <xf numFmtId="0" fontId="2" fillId="2" borderId="0" xfId="0" applyFont="1" applyFill="1"/>
    <xf numFmtId="14" fontId="3" fillId="2" borderId="0" xfId="0" applyNumberFormat="1" applyFont="1" applyFill="1" applyAlignment="1"/>
    <xf numFmtId="14" fontId="4" fillId="2" borderId="0" xfId="0" applyNumberFormat="1" applyFont="1" applyFill="1" applyAlignment="1"/>
    <xf numFmtId="14" fontId="2" fillId="2" borderId="1" xfId="0" applyNumberFormat="1" applyFont="1" applyFill="1" applyBorder="1" applyAlignment="1"/>
    <xf numFmtId="14" fontId="4" fillId="2" borderId="1" xfId="0" applyNumberFormat="1" applyFont="1" applyFill="1" applyBorder="1" applyAlignment="1"/>
    <xf numFmtId="0" fontId="5" fillId="2" borderId="0" xfId="0" applyFont="1" applyFill="1" applyAlignment="1"/>
    <xf numFmtId="0" fontId="2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14" fontId="6" fillId="2" borderId="2" xfId="0" quotePrefix="1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16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65" fontId="2" fillId="2" borderId="0" xfId="0" applyNumberFormat="1" applyFont="1" applyFill="1" applyAlignment="1">
      <alignment wrapText="1"/>
    </xf>
    <xf numFmtId="0" fontId="2" fillId="2" borderId="2" xfId="0" applyFont="1" applyFill="1" applyBorder="1" applyAlignment="1">
      <alignment horizontal="center" wrapText="1"/>
    </xf>
    <xf numFmtId="165" fontId="2" fillId="2" borderId="2" xfId="0" applyNumberFormat="1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165" fontId="2" fillId="2" borderId="3" xfId="0" applyNumberFormat="1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165" fontId="2" fillId="2" borderId="0" xfId="0" applyNumberFormat="1" applyFont="1" applyFill="1" applyBorder="1" applyAlignment="1">
      <alignment wrapText="1"/>
    </xf>
    <xf numFmtId="0" fontId="6" fillId="2" borderId="3" xfId="0" applyFont="1" applyFill="1" applyBorder="1" applyAlignment="1">
      <alignment horizontal="center" wrapText="1"/>
    </xf>
    <xf numFmtId="165" fontId="6" fillId="2" borderId="3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165" fontId="6" fillId="2" borderId="0" xfId="0" applyNumberFormat="1" applyFont="1" applyFill="1" applyBorder="1" applyAlignment="1">
      <alignment wrapText="1"/>
    </xf>
    <xf numFmtId="0" fontId="2" fillId="2" borderId="0" xfId="0" applyFont="1" applyFill="1" applyAlignment="1"/>
    <xf numFmtId="165" fontId="2" fillId="2" borderId="0" xfId="0" applyNumberFormat="1" applyFont="1" applyFill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wrapText="1"/>
    </xf>
    <xf numFmtId="0" fontId="6" fillId="2" borderId="2" xfId="0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wrapText="1"/>
    </xf>
    <xf numFmtId="0" fontId="6" fillId="2" borderId="0" xfId="0" applyFont="1" applyFill="1" applyAlignment="1"/>
    <xf numFmtId="14" fontId="5" fillId="2" borderId="0" xfId="0" applyNumberFormat="1" applyFont="1" applyFill="1" applyAlignment="1"/>
    <xf numFmtId="0" fontId="5" fillId="2" borderId="1" xfId="0" applyFont="1" applyFill="1" applyBorder="1" applyAlignment="1"/>
    <xf numFmtId="0" fontId="2" fillId="2" borderId="1" xfId="0" applyFont="1" applyFill="1" applyBorder="1"/>
    <xf numFmtId="14" fontId="4" fillId="2" borderId="0" xfId="0" applyNumberFormat="1" applyFont="1" applyFill="1" applyAlignment="1">
      <alignment horizontal="left"/>
    </xf>
    <xf numFmtId="0" fontId="6" fillId="2" borderId="2" xfId="0" applyFont="1" applyFill="1" applyBorder="1" applyAlignment="1">
      <alignment horizontal="center" vertical="top" wrapText="1"/>
    </xf>
    <xf numFmtId="165" fontId="6" fillId="2" borderId="3" xfId="0" applyNumberFormat="1" applyFont="1" applyFill="1" applyBorder="1" applyAlignment="1"/>
    <xf numFmtId="165" fontId="6" fillId="2" borderId="0" xfId="0" applyNumberFormat="1" applyFont="1" applyFill="1" applyBorder="1" applyAlignment="1"/>
    <xf numFmtId="165" fontId="2" fillId="2" borderId="0" xfId="0" applyNumberFormat="1" applyFont="1" applyFill="1" applyBorder="1" applyAlignment="1"/>
    <xf numFmtId="165" fontId="2" fillId="2" borderId="0" xfId="0" applyNumberFormat="1" applyFont="1" applyFill="1" applyBorder="1" applyAlignment="1">
      <alignment vertical="top"/>
    </xf>
    <xf numFmtId="165" fontId="2" fillId="2" borderId="2" xfId="0" applyNumberFormat="1" applyFont="1" applyFill="1" applyBorder="1" applyAlignment="1"/>
    <xf numFmtId="165" fontId="2" fillId="2" borderId="3" xfId="0" applyNumberFormat="1" applyFont="1" applyFill="1" applyBorder="1" applyAlignment="1"/>
    <xf numFmtId="167" fontId="2" fillId="2" borderId="0" xfId="0" applyNumberFormat="1" applyFont="1" applyFill="1"/>
    <xf numFmtId="0" fontId="4" fillId="2" borderId="1" xfId="0" applyFont="1" applyFill="1" applyBorder="1" applyAlignment="1"/>
    <xf numFmtId="0" fontId="4" fillId="2" borderId="0" xfId="0" applyFont="1" applyFill="1" applyAlignment="1"/>
    <xf numFmtId="165" fontId="2" fillId="2" borderId="0" xfId="0" applyNumberFormat="1" applyFont="1" applyFill="1" applyBorder="1" applyAlignment="1">
      <alignment horizontal="right" wrapText="1"/>
    </xf>
    <xf numFmtId="165" fontId="2" fillId="2" borderId="2" xfId="0" applyNumberFormat="1" applyFont="1" applyFill="1" applyBorder="1" applyAlignment="1">
      <alignment horizontal="right" wrapText="1"/>
    </xf>
    <xf numFmtId="165" fontId="6" fillId="2" borderId="0" xfId="0" applyNumberFormat="1" applyFont="1" applyFill="1" applyBorder="1" applyAlignment="1">
      <alignment horizontal="right" wrapText="1"/>
    </xf>
    <xf numFmtId="0" fontId="6" fillId="2" borderId="0" xfId="0" applyFont="1" applyFill="1" applyAlignment="1">
      <alignment horizontal="center" wrapText="1"/>
    </xf>
    <xf numFmtId="165" fontId="6" fillId="2" borderId="0" xfId="0" applyNumberFormat="1" applyFont="1" applyFill="1" applyAlignment="1">
      <alignment horizontal="right" wrapText="1"/>
    </xf>
    <xf numFmtId="165" fontId="6" fillId="2" borderId="3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>
      <alignment wrapText="1"/>
    </xf>
    <xf numFmtId="165" fontId="6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/>
    <xf numFmtId="166" fontId="6" fillId="2" borderId="3" xfId="0" applyNumberFormat="1" applyFont="1" applyFill="1" applyBorder="1"/>
    <xf numFmtId="0" fontId="5" fillId="2" borderId="0" xfId="0" applyFont="1" applyFill="1"/>
    <xf numFmtId="43" fontId="2" fillId="2" borderId="0" xfId="0" applyNumberFormat="1" applyFont="1" applyFill="1"/>
    <xf numFmtId="0" fontId="6" fillId="2" borderId="2" xfId="0" applyFont="1" applyFill="1" applyBorder="1" applyAlignment="1">
      <alignment wrapText="1"/>
    </xf>
    <xf numFmtId="37" fontId="2" fillId="2" borderId="0" xfId="1" applyNumberFormat="1" applyFont="1" applyFill="1"/>
    <xf numFmtId="37" fontId="2" fillId="2" borderId="0" xfId="1" applyNumberFormat="1" applyFont="1" applyFill="1" applyAlignment="1"/>
    <xf numFmtId="14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wrapText="1"/>
    </xf>
    <xf numFmtId="165" fontId="6" fillId="2" borderId="4" xfId="0" applyNumberFormat="1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center" wrapText="1"/>
    </xf>
    <xf numFmtId="165" fontId="6" fillId="2" borderId="3" xfId="0" applyNumberFormat="1" applyFont="1" applyFill="1" applyBorder="1" applyAlignment="1">
      <alignment vertical="top" wrapText="1"/>
    </xf>
    <xf numFmtId="0" fontId="8" fillId="2" borderId="0" xfId="0" applyFont="1" applyFill="1" applyAlignment="1">
      <alignment horizontal="center" wrapText="1"/>
    </xf>
    <xf numFmtId="165" fontId="6" fillId="2" borderId="0" xfId="0" applyNumberFormat="1" applyFont="1" applyFill="1" applyAlignment="1">
      <alignment wrapText="1"/>
    </xf>
    <xf numFmtId="165" fontId="0" fillId="0" borderId="0" xfId="0" applyNumberFormat="1"/>
    <xf numFmtId="37" fontId="2" fillId="0" borderId="0" xfId="1" applyNumberFormat="1" applyFont="1" applyFill="1"/>
    <xf numFmtId="14" fontId="5" fillId="0" borderId="0" xfId="0" applyNumberFormat="1" applyFont="1" applyFill="1" applyAlignment="1"/>
    <xf numFmtId="0" fontId="2" fillId="0" borderId="1" xfId="0" applyFont="1" applyFill="1" applyBorder="1"/>
    <xf numFmtId="14" fontId="6" fillId="0" borderId="2" xfId="0" quotePrefix="1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Alignment="1">
      <alignment horizontal="right" wrapText="1"/>
    </xf>
    <xf numFmtId="165" fontId="2" fillId="0" borderId="0" xfId="0" applyNumberFormat="1" applyFont="1" applyFill="1" applyAlignment="1">
      <alignment wrapText="1"/>
    </xf>
    <xf numFmtId="165" fontId="6" fillId="0" borderId="4" xfId="0" applyNumberFormat="1" applyFont="1" applyFill="1" applyBorder="1" applyAlignment="1">
      <alignment vertical="top" wrapText="1"/>
    </xf>
    <xf numFmtId="165" fontId="2" fillId="0" borderId="0" xfId="0" applyNumberFormat="1" applyFont="1" applyFill="1" applyBorder="1" applyAlignment="1">
      <alignment wrapText="1"/>
    </xf>
    <xf numFmtId="165" fontId="6" fillId="0" borderId="3" xfId="0" applyNumberFormat="1" applyFont="1" applyFill="1" applyBorder="1" applyAlignment="1">
      <alignment vertical="top" wrapText="1"/>
    </xf>
    <xf numFmtId="165" fontId="6" fillId="0" borderId="0" xfId="0" applyNumberFormat="1" applyFont="1" applyFill="1" applyAlignment="1">
      <alignment wrapText="1"/>
    </xf>
    <xf numFmtId="165" fontId="6" fillId="0" borderId="0" xfId="0" applyNumberFormat="1" applyFont="1" applyFill="1" applyBorder="1" applyAlignment="1">
      <alignment wrapText="1"/>
    </xf>
    <xf numFmtId="165" fontId="6" fillId="0" borderId="3" xfId="0" applyNumberFormat="1" applyFont="1" applyFill="1" applyBorder="1" applyAlignment="1">
      <alignment wrapText="1"/>
    </xf>
    <xf numFmtId="0" fontId="2" fillId="0" borderId="0" xfId="0" applyFont="1" applyFill="1"/>
    <xf numFmtId="0" fontId="0" fillId="0" borderId="0" xfId="0" applyFill="1"/>
    <xf numFmtId="165" fontId="2" fillId="0" borderId="2" xfId="0" applyNumberFormat="1" applyFont="1" applyFill="1" applyBorder="1" applyAlignment="1">
      <alignment wrapText="1"/>
    </xf>
  </cellXfs>
  <cellStyles count="2">
    <cellStyle name="Normal_Worksheet in 2251 Cash Flow Workshee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topLeftCell="A31" workbookViewId="0">
      <selection activeCell="N19" sqref="N19"/>
    </sheetView>
  </sheetViews>
  <sheetFormatPr defaultRowHeight="15" x14ac:dyDescent="0.25"/>
  <cols>
    <col min="1" max="1" width="37.42578125" customWidth="1"/>
    <col min="2" max="2" width="11.28515625" customWidth="1"/>
    <col min="3" max="3" width="14.28515625" customWidth="1"/>
    <col min="4" max="4" width="12.5703125" customWidth="1"/>
    <col min="5" max="5" width="11.7109375" customWidth="1"/>
    <col min="6" max="6" width="11.28515625" bestFit="1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1</v>
      </c>
      <c r="B2" s="2"/>
      <c r="C2" s="2"/>
      <c r="D2" s="2"/>
    </row>
    <row r="3" spans="1:4" x14ac:dyDescent="0.25">
      <c r="A3" s="3" t="s">
        <v>111</v>
      </c>
      <c r="B3" s="4"/>
      <c r="C3" s="4"/>
      <c r="D3" s="4"/>
    </row>
    <row r="4" spans="1:4" ht="15.75" thickBot="1" x14ac:dyDescent="0.3">
      <c r="A4" s="5"/>
      <c r="B4" s="6"/>
      <c r="C4" s="6"/>
      <c r="D4" s="6"/>
    </row>
    <row r="5" spans="1:4" x14ac:dyDescent="0.25">
      <c r="A5" s="7"/>
      <c r="B5" s="2"/>
      <c r="C5" s="2"/>
      <c r="D5" s="2"/>
    </row>
    <row r="6" spans="1:4" ht="25.5" x14ac:dyDescent="0.25">
      <c r="A6" s="8" t="s">
        <v>2</v>
      </c>
      <c r="B6" s="9" t="s">
        <v>3</v>
      </c>
      <c r="C6" s="10" t="s">
        <v>45</v>
      </c>
      <c r="D6" s="10" t="s">
        <v>107</v>
      </c>
    </row>
    <row r="7" spans="1:4" x14ac:dyDescent="0.25">
      <c r="A7" s="11" t="s">
        <v>4</v>
      </c>
      <c r="B7" s="12"/>
      <c r="C7" s="13"/>
      <c r="D7" s="13"/>
    </row>
    <row r="8" spans="1:4" x14ac:dyDescent="0.25">
      <c r="A8" s="11" t="s">
        <v>5</v>
      </c>
      <c r="B8" s="12"/>
      <c r="C8" s="13"/>
      <c r="D8" s="13"/>
    </row>
    <row r="9" spans="1:4" x14ac:dyDescent="0.25">
      <c r="A9" s="14" t="s">
        <v>6</v>
      </c>
      <c r="B9" s="12"/>
      <c r="C9" s="83">
        <v>30148107</v>
      </c>
      <c r="D9" s="15"/>
    </row>
    <row r="10" spans="1:4" x14ac:dyDescent="0.25">
      <c r="A10" s="14" t="s">
        <v>7</v>
      </c>
      <c r="B10" s="12"/>
      <c r="C10" s="15">
        <v>154678</v>
      </c>
      <c r="D10" s="15"/>
    </row>
    <row r="11" spans="1:4" x14ac:dyDescent="0.25">
      <c r="A11" s="14" t="s">
        <v>8</v>
      </c>
      <c r="B11" s="12"/>
      <c r="C11" s="15">
        <v>6786</v>
      </c>
      <c r="D11" s="15"/>
    </row>
    <row r="12" spans="1:4" x14ac:dyDescent="0.25">
      <c r="A12" s="14" t="s">
        <v>9</v>
      </c>
      <c r="B12" s="12"/>
      <c r="C12" s="15">
        <v>1575782</v>
      </c>
      <c r="D12" s="15"/>
    </row>
    <row r="13" spans="1:4" x14ac:dyDescent="0.25">
      <c r="A13" s="14" t="s">
        <v>10</v>
      </c>
      <c r="B13" s="12"/>
      <c r="C13" s="15">
        <v>0</v>
      </c>
      <c r="D13" s="15"/>
    </row>
    <row r="14" spans="1:4" x14ac:dyDescent="0.25">
      <c r="A14" s="14" t="s">
        <v>11</v>
      </c>
      <c r="B14" s="12"/>
      <c r="C14" s="15">
        <v>0</v>
      </c>
      <c r="D14" s="15"/>
    </row>
    <row r="15" spans="1:4" ht="26.25" x14ac:dyDescent="0.25">
      <c r="A15" s="8" t="s">
        <v>12</v>
      </c>
      <c r="B15" s="16"/>
      <c r="C15" s="17">
        <v>0</v>
      </c>
      <c r="D15" s="17"/>
    </row>
    <row r="16" spans="1:4" x14ac:dyDescent="0.25">
      <c r="A16" s="18"/>
      <c r="B16" s="19"/>
      <c r="C16" s="20">
        <f>C9+C10+C11+C12</f>
        <v>31885353</v>
      </c>
      <c r="D16" s="20"/>
    </row>
    <row r="17" spans="1:4" x14ac:dyDescent="0.25">
      <c r="A17" s="21" t="s">
        <v>13</v>
      </c>
      <c r="B17" s="12"/>
      <c r="C17" s="15"/>
      <c r="D17" s="15"/>
    </row>
    <row r="18" spans="1:4" x14ac:dyDescent="0.25">
      <c r="A18" s="14" t="s">
        <v>14</v>
      </c>
      <c r="B18" s="12"/>
      <c r="C18" s="15">
        <v>36866</v>
      </c>
      <c r="D18" s="15"/>
    </row>
    <row r="19" spans="1:4" x14ac:dyDescent="0.25">
      <c r="A19" s="14" t="s">
        <v>15</v>
      </c>
      <c r="B19" s="12"/>
      <c r="C19" s="15">
        <v>12634</v>
      </c>
      <c r="D19" s="83">
        <v>4999</v>
      </c>
    </row>
    <row r="20" spans="1:4" x14ac:dyDescent="0.25">
      <c r="A20" s="14" t="s">
        <v>16</v>
      </c>
      <c r="B20" s="12"/>
      <c r="C20" s="15">
        <v>0</v>
      </c>
      <c r="D20" s="15">
        <v>0</v>
      </c>
    </row>
    <row r="21" spans="1:4" x14ac:dyDescent="0.25">
      <c r="A21" s="14" t="s">
        <v>17</v>
      </c>
      <c r="B21" s="12"/>
      <c r="C21" s="15">
        <v>15519</v>
      </c>
      <c r="D21" s="15">
        <v>23266466</v>
      </c>
    </row>
    <row r="22" spans="1:4" x14ac:dyDescent="0.25">
      <c r="A22" s="14" t="s">
        <v>18</v>
      </c>
      <c r="B22" s="12"/>
      <c r="C22" s="15">
        <v>0</v>
      </c>
      <c r="D22" s="15">
        <v>0</v>
      </c>
    </row>
    <row r="23" spans="1:4" x14ac:dyDescent="0.25">
      <c r="A23" s="8" t="s">
        <v>19</v>
      </c>
      <c r="B23" s="16"/>
      <c r="C23" s="17">
        <v>116666</v>
      </c>
      <c r="D23" s="92">
        <v>88410</v>
      </c>
    </row>
    <row r="24" spans="1:4" x14ac:dyDescent="0.25">
      <c r="A24" s="22"/>
      <c r="B24" s="23"/>
      <c r="C24" s="24">
        <f>C18+C19+C21+C23</f>
        <v>181685</v>
      </c>
      <c r="D24" s="24"/>
    </row>
    <row r="25" spans="1:4" x14ac:dyDescent="0.25">
      <c r="A25" s="18" t="s">
        <v>20</v>
      </c>
      <c r="B25" s="25"/>
      <c r="C25" s="26">
        <f>C16+C24</f>
        <v>32067038</v>
      </c>
      <c r="D25" s="26">
        <f>D19+D21+D23</f>
        <v>23359875</v>
      </c>
    </row>
    <row r="26" spans="1:4" ht="10.5" customHeight="1" x14ac:dyDescent="0.25">
      <c r="A26" s="11"/>
      <c r="B26" s="27"/>
      <c r="C26" s="24"/>
      <c r="D26" s="24"/>
    </row>
    <row r="27" spans="1:4" x14ac:dyDescent="0.25">
      <c r="A27" s="11" t="s">
        <v>21</v>
      </c>
      <c r="B27" s="14"/>
      <c r="C27" s="15"/>
      <c r="D27" s="15"/>
    </row>
    <row r="28" spans="1:4" x14ac:dyDescent="0.25">
      <c r="A28" s="14" t="s">
        <v>22</v>
      </c>
      <c r="B28" s="12"/>
      <c r="C28" s="15">
        <v>23387466</v>
      </c>
      <c r="D28" s="83">
        <v>23387466</v>
      </c>
    </row>
    <row r="29" spans="1:4" x14ac:dyDescent="0.25">
      <c r="A29" s="14" t="s">
        <v>23</v>
      </c>
      <c r="B29" s="12"/>
      <c r="C29" s="15">
        <v>-28863849</v>
      </c>
      <c r="D29" s="15"/>
    </row>
    <row r="30" spans="1:4" x14ac:dyDescent="0.25">
      <c r="A30" s="14" t="s">
        <v>24</v>
      </c>
      <c r="B30" s="12"/>
      <c r="C30" s="15">
        <v>0</v>
      </c>
      <c r="D30" s="15">
        <v>0</v>
      </c>
    </row>
    <row r="31" spans="1:4" x14ac:dyDescent="0.25">
      <c r="A31" s="27" t="s">
        <v>25</v>
      </c>
      <c r="B31" s="23"/>
      <c r="C31" s="24">
        <v>-221560</v>
      </c>
      <c r="D31" s="15">
        <v>-28058</v>
      </c>
    </row>
    <row r="32" spans="1:4" x14ac:dyDescent="0.25">
      <c r="A32" s="28" t="s">
        <v>26</v>
      </c>
      <c r="B32" s="25"/>
      <c r="C32" s="26">
        <f>C28+C29+C31</f>
        <v>-5697943</v>
      </c>
      <c r="D32" s="26">
        <f>D28+D31</f>
        <v>23359408</v>
      </c>
    </row>
    <row r="33" spans="1:4" ht="10.5" customHeight="1" x14ac:dyDescent="0.25">
      <c r="A33" s="29"/>
      <c r="B33" s="30"/>
      <c r="C33" s="31"/>
      <c r="D33" s="31"/>
    </row>
    <row r="34" spans="1:4" ht="11.25" customHeight="1" x14ac:dyDescent="0.25">
      <c r="A34" s="11" t="s">
        <v>27</v>
      </c>
      <c r="B34" s="12"/>
      <c r="C34" s="15"/>
      <c r="D34" s="15"/>
    </row>
    <row r="35" spans="1:4" x14ac:dyDescent="0.25">
      <c r="A35" s="14" t="s">
        <v>28</v>
      </c>
      <c r="B35" s="12"/>
      <c r="C35" s="24">
        <v>20036751</v>
      </c>
      <c r="D35" s="24"/>
    </row>
    <row r="36" spans="1:4" x14ac:dyDescent="0.25">
      <c r="A36" s="14" t="s">
        <v>29</v>
      </c>
      <c r="B36" s="12"/>
      <c r="C36" s="24">
        <v>26281</v>
      </c>
      <c r="D36" s="24"/>
    </row>
    <row r="37" spans="1:4" ht="26.25" x14ac:dyDescent="0.25">
      <c r="A37" s="14" t="s">
        <v>30</v>
      </c>
      <c r="B37" s="12"/>
      <c r="C37" s="24">
        <v>6320202</v>
      </c>
      <c r="D37" s="24"/>
    </row>
    <row r="38" spans="1:4" ht="26.25" x14ac:dyDescent="0.25">
      <c r="A38" s="8" t="s">
        <v>31</v>
      </c>
      <c r="B38" s="16"/>
      <c r="C38" s="17">
        <v>0</v>
      </c>
      <c r="D38" s="17"/>
    </row>
    <row r="39" spans="1:4" x14ac:dyDescent="0.25">
      <c r="A39" s="28"/>
      <c r="B39" s="19"/>
      <c r="C39" s="20">
        <f>C35+C36+C37</f>
        <v>26383234</v>
      </c>
      <c r="D39" s="20"/>
    </row>
    <row r="40" spans="1:4" x14ac:dyDescent="0.25">
      <c r="A40" s="11" t="s">
        <v>32</v>
      </c>
      <c r="B40" s="12"/>
      <c r="C40" s="15"/>
      <c r="D40" s="15"/>
    </row>
    <row r="41" spans="1:4" ht="26.25" x14ac:dyDescent="0.25">
      <c r="A41" s="14" t="s">
        <v>30</v>
      </c>
      <c r="B41" s="12"/>
      <c r="C41" s="24">
        <v>180615</v>
      </c>
      <c r="D41" s="24"/>
    </row>
    <row r="42" spans="1:4" ht="26.25" x14ac:dyDescent="0.25">
      <c r="A42" s="14" t="s">
        <v>31</v>
      </c>
      <c r="B42" s="12"/>
      <c r="C42" s="24">
        <v>0</v>
      </c>
      <c r="D42" s="24">
        <v>0</v>
      </c>
    </row>
    <row r="43" spans="1:4" x14ac:dyDescent="0.25">
      <c r="A43" s="14" t="s">
        <v>33</v>
      </c>
      <c r="B43" s="12"/>
      <c r="C43" s="24">
        <v>10505977</v>
      </c>
      <c r="D43" s="24">
        <v>0</v>
      </c>
    </row>
    <row r="44" spans="1:4" x14ac:dyDescent="0.25">
      <c r="A44" s="14" t="s">
        <v>34</v>
      </c>
      <c r="B44" s="12"/>
      <c r="C44" s="24">
        <v>0</v>
      </c>
      <c r="D44" s="24">
        <v>0</v>
      </c>
    </row>
    <row r="45" spans="1:4" x14ac:dyDescent="0.25">
      <c r="A45" s="14" t="s">
        <v>35</v>
      </c>
      <c r="B45" s="12"/>
      <c r="C45" s="24">
        <v>695155</v>
      </c>
      <c r="D45" s="24">
        <v>467</v>
      </c>
    </row>
    <row r="46" spans="1:4" x14ac:dyDescent="0.25">
      <c r="A46" s="8" t="s">
        <v>36</v>
      </c>
      <c r="B46" s="16"/>
      <c r="C46" s="17">
        <v>0</v>
      </c>
      <c r="D46" s="17">
        <v>0</v>
      </c>
    </row>
    <row r="47" spans="1:4" x14ac:dyDescent="0.25">
      <c r="A47" s="28"/>
      <c r="B47" s="19"/>
      <c r="C47" s="20">
        <f>C41+C43+C45</f>
        <v>11381747</v>
      </c>
      <c r="D47" s="20">
        <f>D45</f>
        <v>467</v>
      </c>
    </row>
    <row r="48" spans="1:4" x14ac:dyDescent="0.25">
      <c r="A48" s="28" t="s">
        <v>37</v>
      </c>
      <c r="B48" s="25"/>
      <c r="C48" s="26">
        <v>37764981</v>
      </c>
      <c r="D48" s="26">
        <v>467</v>
      </c>
    </row>
    <row r="49" spans="1:6" x14ac:dyDescent="0.25">
      <c r="A49" s="28" t="s">
        <v>38</v>
      </c>
      <c r="B49" s="25"/>
      <c r="C49" s="26">
        <f>C32+C48</f>
        <v>32067038</v>
      </c>
      <c r="D49" s="26">
        <f>D32+D48</f>
        <v>23359875</v>
      </c>
      <c r="F49" s="77"/>
    </row>
    <row r="50" spans="1:6" ht="12.75" customHeight="1" x14ac:dyDescent="0.25">
      <c r="A50" s="32"/>
      <c r="B50" s="2"/>
      <c r="C50" s="33">
        <v>0</v>
      </c>
      <c r="D50" s="33">
        <v>0</v>
      </c>
    </row>
    <row r="51" spans="1:6" ht="1.5" customHeight="1" x14ac:dyDescent="0.25">
      <c r="A51" s="32"/>
      <c r="B51" s="2"/>
      <c r="C51" s="33"/>
      <c r="D51" s="33"/>
    </row>
    <row r="52" spans="1:6" x14ac:dyDescent="0.25">
      <c r="A52" s="34" t="s">
        <v>39</v>
      </c>
      <c r="B52" s="35"/>
      <c r="C52" s="36">
        <v>23387466</v>
      </c>
      <c r="D52" s="36">
        <v>23387466</v>
      </c>
    </row>
    <row r="53" spans="1:6" ht="28.5" customHeight="1" x14ac:dyDescent="0.25">
      <c r="A53" s="66" t="s">
        <v>40</v>
      </c>
      <c r="B53" s="37"/>
      <c r="C53" s="38">
        <v>-243.63</v>
      </c>
      <c r="D53" s="38">
        <v>998.8</v>
      </c>
    </row>
    <row r="54" spans="1:6" x14ac:dyDescent="0.25">
      <c r="A54" s="32"/>
      <c r="B54" s="2"/>
      <c r="C54" s="2"/>
      <c r="D54" s="2"/>
    </row>
    <row r="55" spans="1:6" x14ac:dyDescent="0.25">
      <c r="A55" s="32"/>
      <c r="B55" s="2"/>
      <c r="C55" s="2"/>
      <c r="D55" s="2"/>
    </row>
    <row r="56" spans="1:6" x14ac:dyDescent="0.25">
      <c r="A56" s="32"/>
      <c r="B56" s="2"/>
      <c r="C56" s="2"/>
      <c r="D56" s="2"/>
    </row>
    <row r="57" spans="1:6" x14ac:dyDescent="0.25">
      <c r="A57" s="32" t="s">
        <v>41</v>
      </c>
      <c r="B57" s="2"/>
      <c r="C57" s="2"/>
      <c r="D57" s="2" t="s">
        <v>42</v>
      </c>
    </row>
    <row r="58" spans="1:6" x14ac:dyDescent="0.25">
      <c r="A58" s="32"/>
      <c r="B58" s="2"/>
      <c r="C58" s="2"/>
      <c r="D58" s="2"/>
    </row>
    <row r="59" spans="1:6" x14ac:dyDescent="0.25">
      <c r="A59" s="32"/>
      <c r="B59" s="2"/>
      <c r="C59" s="2"/>
      <c r="D59" s="2"/>
    </row>
    <row r="60" spans="1:6" x14ac:dyDescent="0.25">
      <c r="A60" s="32" t="s">
        <v>43</v>
      </c>
      <c r="B60" s="2"/>
      <c r="C60" s="2"/>
      <c r="D60" s="2" t="s">
        <v>44</v>
      </c>
    </row>
  </sheetData>
  <pageMargins left="0.31496062992125984" right="0.31496062992125984" top="0.55118110236220474" bottom="0.55118110236220474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topLeftCell="A34" workbookViewId="0">
      <selection activeCell="P46" sqref="P46"/>
    </sheetView>
  </sheetViews>
  <sheetFormatPr defaultRowHeight="15" x14ac:dyDescent="0.25"/>
  <cols>
    <col min="1" max="1" width="41.42578125" customWidth="1"/>
    <col min="2" max="2" width="8.5703125" customWidth="1"/>
    <col min="3" max="3" width="14" style="91" customWidth="1"/>
    <col min="4" max="4" width="16.7109375" customWidth="1"/>
    <col min="5" max="5" width="9.85546875" customWidth="1"/>
  </cols>
  <sheetData>
    <row r="1" spans="1:4" x14ac:dyDescent="0.25">
      <c r="A1" s="1" t="s">
        <v>0</v>
      </c>
      <c r="B1" s="32"/>
      <c r="C1" s="78"/>
      <c r="D1" s="67"/>
    </row>
    <row r="2" spans="1:4" x14ac:dyDescent="0.25">
      <c r="A2" s="1" t="s">
        <v>73</v>
      </c>
      <c r="B2" s="32"/>
      <c r="C2" s="78"/>
      <c r="D2" s="67"/>
    </row>
    <row r="3" spans="1:4" x14ac:dyDescent="0.25">
      <c r="A3" s="3" t="s">
        <v>112</v>
      </c>
      <c r="B3" s="40"/>
      <c r="C3" s="79"/>
      <c r="D3" s="40"/>
    </row>
    <row r="4" spans="1:4" ht="15.75" thickBot="1" x14ac:dyDescent="0.3">
      <c r="A4" s="41"/>
      <c r="B4" s="42"/>
      <c r="C4" s="80"/>
      <c r="D4" s="42"/>
    </row>
    <row r="5" spans="1:4" x14ac:dyDescent="0.25">
      <c r="A5" s="68"/>
      <c r="B5" s="67"/>
      <c r="C5" s="78"/>
      <c r="D5" s="67"/>
    </row>
    <row r="6" spans="1:4" ht="25.5" x14ac:dyDescent="0.25">
      <c r="A6" s="8" t="s">
        <v>2</v>
      </c>
      <c r="B6" s="9" t="s">
        <v>3</v>
      </c>
      <c r="C6" s="81" t="s">
        <v>45</v>
      </c>
      <c r="D6" s="69" t="s">
        <v>107</v>
      </c>
    </row>
    <row r="7" spans="1:4" x14ac:dyDescent="0.25">
      <c r="A7" s="21" t="s">
        <v>74</v>
      </c>
      <c r="B7" s="57"/>
      <c r="C7" s="82"/>
      <c r="D7" s="58"/>
    </row>
    <row r="8" spans="1:4" x14ac:dyDescent="0.25">
      <c r="A8" s="14" t="s">
        <v>75</v>
      </c>
      <c r="B8" s="12"/>
      <c r="C8" s="83">
        <v>-444458</v>
      </c>
      <c r="D8" s="15">
        <v>-28058</v>
      </c>
    </row>
    <row r="9" spans="1:4" x14ac:dyDescent="0.25">
      <c r="A9" s="14" t="s">
        <v>76</v>
      </c>
      <c r="B9" s="12"/>
      <c r="C9" s="83">
        <v>0</v>
      </c>
      <c r="D9" s="15">
        <v>0</v>
      </c>
    </row>
    <row r="10" spans="1:4" x14ac:dyDescent="0.25">
      <c r="A10" s="14" t="s">
        <v>77</v>
      </c>
      <c r="B10" s="12"/>
      <c r="C10" s="83">
        <v>511829</v>
      </c>
      <c r="D10" s="15">
        <v>0</v>
      </c>
    </row>
    <row r="11" spans="1:4" x14ac:dyDescent="0.25">
      <c r="A11" s="14" t="s">
        <v>78</v>
      </c>
      <c r="B11" s="12"/>
      <c r="C11" s="83">
        <v>3204</v>
      </c>
      <c r="D11" s="15">
        <v>0</v>
      </c>
    </row>
    <row r="12" spans="1:4" x14ac:dyDescent="0.25">
      <c r="A12" s="14" t="s">
        <v>113</v>
      </c>
      <c r="B12" s="12"/>
      <c r="C12" s="83">
        <v>7001</v>
      </c>
      <c r="D12" s="15"/>
    </row>
    <row r="13" spans="1:4" x14ac:dyDescent="0.25">
      <c r="A13" s="14" t="s">
        <v>79</v>
      </c>
      <c r="B13" s="12"/>
      <c r="C13" s="83">
        <v>-270390</v>
      </c>
      <c r="D13" s="15">
        <v>0</v>
      </c>
    </row>
    <row r="14" spans="1:4" ht="26.25" x14ac:dyDescent="0.25">
      <c r="A14" s="70" t="s">
        <v>80</v>
      </c>
      <c r="B14" s="71"/>
      <c r="C14" s="84">
        <f>SUM(C8:C13)</f>
        <v>-192814</v>
      </c>
      <c r="D14" s="72">
        <v>-28058</v>
      </c>
    </row>
    <row r="15" spans="1:4" x14ac:dyDescent="0.25">
      <c r="A15" s="14" t="s">
        <v>81</v>
      </c>
      <c r="B15" s="12"/>
      <c r="C15" s="83">
        <v>-1693</v>
      </c>
      <c r="D15" s="15"/>
    </row>
    <row r="16" spans="1:4" x14ac:dyDescent="0.25">
      <c r="A16" s="14" t="s">
        <v>82</v>
      </c>
      <c r="B16" s="12"/>
      <c r="C16" s="83"/>
      <c r="D16" s="15">
        <v>-23266466</v>
      </c>
    </row>
    <row r="17" spans="1:4" ht="26.25" x14ac:dyDescent="0.25">
      <c r="A17" s="14" t="s">
        <v>83</v>
      </c>
      <c r="B17" s="12"/>
      <c r="C17" s="83">
        <v>7347</v>
      </c>
      <c r="D17" s="15">
        <v>-4999</v>
      </c>
    </row>
    <row r="18" spans="1:4" x14ac:dyDescent="0.25">
      <c r="A18" s="14" t="s">
        <v>84</v>
      </c>
      <c r="B18" s="12"/>
      <c r="C18" s="83">
        <v>3481</v>
      </c>
      <c r="D18" s="15">
        <v>467</v>
      </c>
    </row>
    <row r="19" spans="1:4" x14ac:dyDescent="0.25">
      <c r="A19" s="14" t="s">
        <v>85</v>
      </c>
      <c r="B19" s="12"/>
      <c r="C19" s="83">
        <v>16996</v>
      </c>
      <c r="D19" s="15"/>
    </row>
    <row r="20" spans="1:4" x14ac:dyDescent="0.25">
      <c r="A20" s="14" t="s">
        <v>86</v>
      </c>
      <c r="B20" s="12"/>
      <c r="C20" s="83">
        <v>0</v>
      </c>
      <c r="D20" s="15"/>
    </row>
    <row r="21" spans="1:4" ht="26.25" x14ac:dyDescent="0.25">
      <c r="A21" s="14" t="s">
        <v>87</v>
      </c>
      <c r="B21" s="12"/>
      <c r="C21" s="83">
        <v>0</v>
      </c>
      <c r="D21" s="15">
        <v>0</v>
      </c>
    </row>
    <row r="22" spans="1:4" ht="29.25" customHeight="1" x14ac:dyDescent="0.25">
      <c r="A22" s="70" t="s">
        <v>88</v>
      </c>
      <c r="B22" s="71"/>
      <c r="C22" s="84">
        <v>-166683</v>
      </c>
      <c r="D22" s="72">
        <v>-23299056</v>
      </c>
    </row>
    <row r="23" spans="1:4" x14ac:dyDescent="0.25">
      <c r="A23" s="27" t="s">
        <v>89</v>
      </c>
      <c r="B23" s="23"/>
      <c r="C23" s="85"/>
      <c r="D23" s="24"/>
    </row>
    <row r="24" spans="1:4" x14ac:dyDescent="0.25">
      <c r="A24" s="27" t="s">
        <v>90</v>
      </c>
      <c r="B24" s="23"/>
      <c r="C24" s="85">
        <v>0</v>
      </c>
      <c r="D24" s="24">
        <v>0</v>
      </c>
    </row>
    <row r="25" spans="1:4" ht="26.25" x14ac:dyDescent="0.25">
      <c r="A25" s="28" t="s">
        <v>91</v>
      </c>
      <c r="B25" s="73"/>
      <c r="C25" s="86">
        <v>-166683</v>
      </c>
      <c r="D25" s="74">
        <v>-23299056</v>
      </c>
    </row>
    <row r="26" spans="1:4" ht="12" customHeight="1" x14ac:dyDescent="0.25">
      <c r="A26" s="14"/>
      <c r="B26" s="12"/>
      <c r="C26" s="83"/>
      <c r="D26" s="15"/>
    </row>
    <row r="27" spans="1:4" ht="24" customHeight="1" x14ac:dyDescent="0.25">
      <c r="A27" s="21" t="s">
        <v>92</v>
      </c>
      <c r="B27" s="75"/>
      <c r="C27" s="83"/>
      <c r="D27" s="15"/>
    </row>
    <row r="28" spans="1:4" x14ac:dyDescent="0.25">
      <c r="A28" s="14" t="s">
        <v>93</v>
      </c>
      <c r="B28" s="12"/>
      <c r="C28" s="83">
        <v>-92929</v>
      </c>
      <c r="D28" s="15"/>
    </row>
    <row r="29" spans="1:4" x14ac:dyDescent="0.25">
      <c r="A29" s="14" t="s">
        <v>94</v>
      </c>
      <c r="B29" s="12"/>
      <c r="C29" s="83">
        <v>-394</v>
      </c>
      <c r="D29" s="15"/>
    </row>
    <row r="30" spans="1:4" x14ac:dyDescent="0.25">
      <c r="A30" s="14" t="s">
        <v>95</v>
      </c>
      <c r="B30" s="12"/>
      <c r="C30" s="83">
        <v>-374031</v>
      </c>
      <c r="D30" s="15"/>
    </row>
    <row r="31" spans="1:4" ht="26.25" x14ac:dyDescent="0.25">
      <c r="A31" s="14" t="s">
        <v>114</v>
      </c>
      <c r="B31" s="12"/>
      <c r="C31" s="83">
        <v>125460</v>
      </c>
      <c r="D31" s="15"/>
    </row>
    <row r="32" spans="1:4" x14ac:dyDescent="0.25">
      <c r="A32" s="14" t="s">
        <v>96</v>
      </c>
      <c r="B32" s="12"/>
      <c r="C32" s="83">
        <v>-44830</v>
      </c>
      <c r="D32" s="15"/>
    </row>
    <row r="33" spans="1:4" x14ac:dyDescent="0.25">
      <c r="A33" s="14" t="s">
        <v>97</v>
      </c>
      <c r="B33" s="12"/>
      <c r="C33" s="83">
        <v>281836</v>
      </c>
      <c r="D33" s="15">
        <v>0</v>
      </c>
    </row>
    <row r="34" spans="1:4" ht="26.25" x14ac:dyDescent="0.25">
      <c r="A34" s="28" t="s">
        <v>98</v>
      </c>
      <c r="B34" s="73"/>
      <c r="C34" s="86">
        <v>-104888</v>
      </c>
      <c r="D34" s="74"/>
    </row>
    <row r="35" spans="1:4" ht="12" customHeight="1" x14ac:dyDescent="0.25">
      <c r="A35" s="14"/>
      <c r="B35" s="12"/>
      <c r="C35" s="83"/>
      <c r="D35" s="15"/>
    </row>
    <row r="36" spans="1:4" ht="23.25" customHeight="1" x14ac:dyDescent="0.25">
      <c r="A36" s="21" t="s">
        <v>99</v>
      </c>
      <c r="B36" s="57"/>
      <c r="C36" s="87"/>
      <c r="D36" s="76"/>
    </row>
    <row r="37" spans="1:4" x14ac:dyDescent="0.25">
      <c r="A37" s="27" t="s">
        <v>100</v>
      </c>
      <c r="B37" s="57"/>
      <c r="C37" s="85"/>
      <c r="D37" s="24">
        <v>23387466</v>
      </c>
    </row>
    <row r="38" spans="1:4" x14ac:dyDescent="0.25">
      <c r="A38" s="27" t="s">
        <v>23</v>
      </c>
      <c r="B38" s="57"/>
      <c r="C38" s="85"/>
      <c r="D38" s="24"/>
    </row>
    <row r="39" spans="1:4" x14ac:dyDescent="0.25">
      <c r="A39" s="27" t="s">
        <v>101</v>
      </c>
      <c r="B39" s="23"/>
      <c r="C39" s="85">
        <v>300000</v>
      </c>
      <c r="D39" s="24"/>
    </row>
    <row r="40" spans="1:4" x14ac:dyDescent="0.25">
      <c r="A40" s="27" t="s">
        <v>102</v>
      </c>
      <c r="B40" s="23"/>
      <c r="C40" s="85"/>
      <c r="D40" s="24"/>
    </row>
    <row r="41" spans="1:4" ht="26.25" x14ac:dyDescent="0.25">
      <c r="A41" s="28" t="s">
        <v>106</v>
      </c>
      <c r="B41" s="25"/>
      <c r="C41" s="86">
        <v>300000</v>
      </c>
      <c r="D41" s="74">
        <v>23387466</v>
      </c>
    </row>
    <row r="42" spans="1:4" ht="12.75" customHeight="1" x14ac:dyDescent="0.25">
      <c r="A42" s="29"/>
      <c r="B42" s="30"/>
      <c r="C42" s="88"/>
      <c r="D42" s="31"/>
    </row>
    <row r="43" spans="1:4" ht="26.25" x14ac:dyDescent="0.25">
      <c r="A43" s="14" t="s">
        <v>103</v>
      </c>
      <c r="B43" s="12"/>
      <c r="C43" s="83">
        <v>28429</v>
      </c>
      <c r="D43" s="15"/>
    </row>
    <row r="44" spans="1:4" ht="13.5" customHeight="1" x14ac:dyDescent="0.25">
      <c r="A44" s="14" t="s">
        <v>65</v>
      </c>
      <c r="B44" s="12"/>
      <c r="C44" s="85">
        <v>-173</v>
      </c>
      <c r="D44" s="24">
        <v>0</v>
      </c>
    </row>
    <row r="45" spans="1:4" x14ac:dyDescent="0.25">
      <c r="A45" s="27" t="s">
        <v>104</v>
      </c>
      <c r="B45" s="23"/>
      <c r="C45" s="85">
        <v>88410</v>
      </c>
      <c r="D45" s="24"/>
    </row>
    <row r="46" spans="1:4" ht="26.25" x14ac:dyDescent="0.25">
      <c r="A46" s="28" t="s">
        <v>105</v>
      </c>
      <c r="B46" s="73"/>
      <c r="C46" s="89">
        <v>116666</v>
      </c>
      <c r="D46" s="26">
        <v>88410</v>
      </c>
    </row>
    <row r="47" spans="1:4" x14ac:dyDescent="0.25">
      <c r="A47" s="68"/>
      <c r="B47" s="67"/>
      <c r="C47" s="83">
        <v>0</v>
      </c>
      <c r="D47" s="15"/>
    </row>
    <row r="48" spans="1:4" x14ac:dyDescent="0.25">
      <c r="A48" s="68"/>
      <c r="B48" s="67"/>
      <c r="C48" s="83"/>
      <c r="D48" s="15"/>
    </row>
    <row r="49" spans="1:4" x14ac:dyDescent="0.25">
      <c r="A49" s="68"/>
      <c r="B49" s="67"/>
      <c r="C49" s="83"/>
      <c r="D49" s="15"/>
    </row>
    <row r="50" spans="1:4" x14ac:dyDescent="0.25">
      <c r="A50" s="32" t="s">
        <v>41</v>
      </c>
      <c r="B50" s="32"/>
      <c r="C50" s="90"/>
      <c r="D50" s="2" t="s">
        <v>42</v>
      </c>
    </row>
    <row r="51" spans="1:4" x14ac:dyDescent="0.25">
      <c r="A51" s="32"/>
      <c r="B51" s="32"/>
      <c r="C51" s="90"/>
      <c r="D51" s="2"/>
    </row>
    <row r="52" spans="1:4" x14ac:dyDescent="0.25">
      <c r="A52" s="32"/>
      <c r="B52" s="32"/>
      <c r="C52" s="90"/>
      <c r="D52" s="2"/>
    </row>
    <row r="53" spans="1:4" x14ac:dyDescent="0.25">
      <c r="A53" s="32" t="s">
        <v>43</v>
      </c>
      <c r="B53" s="32"/>
      <c r="D53" s="2" t="s">
        <v>44</v>
      </c>
    </row>
  </sheetData>
  <pageMargins left="0.51181102362204722" right="0.5118110236220472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4" workbookViewId="0">
      <selection activeCell="J24" sqref="J24"/>
    </sheetView>
  </sheetViews>
  <sheetFormatPr defaultRowHeight="15" x14ac:dyDescent="0.25"/>
  <cols>
    <col min="1" max="1" width="34.140625" customWidth="1"/>
    <col min="2" max="2" width="10.85546875" customWidth="1"/>
    <col min="3" max="3" width="15.42578125" customWidth="1"/>
    <col min="4" max="4" width="15.85546875" customWidth="1"/>
    <col min="8" max="8" width="9.5703125" bestFit="1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55</v>
      </c>
      <c r="B2" s="2"/>
      <c r="C2" s="2"/>
      <c r="D2" s="2"/>
    </row>
    <row r="3" spans="1:4" x14ac:dyDescent="0.25">
      <c r="A3" s="3" t="s">
        <v>112</v>
      </c>
      <c r="B3" s="4"/>
      <c r="C3" s="4"/>
      <c r="D3" s="4"/>
    </row>
    <row r="4" spans="1:4" ht="15.75" thickBot="1" x14ac:dyDescent="0.3">
      <c r="A4" s="52"/>
      <c r="B4" s="42"/>
      <c r="C4" s="42"/>
      <c r="D4" s="42"/>
    </row>
    <row r="5" spans="1:4" x14ac:dyDescent="0.25">
      <c r="A5" s="53"/>
      <c r="B5" s="2"/>
      <c r="C5" s="2"/>
      <c r="D5" s="2"/>
    </row>
    <row r="6" spans="1:4" ht="25.5" x14ac:dyDescent="0.25">
      <c r="A6" s="8" t="s">
        <v>2</v>
      </c>
      <c r="B6" s="44" t="s">
        <v>3</v>
      </c>
      <c r="C6" s="10" t="s">
        <v>45</v>
      </c>
      <c r="D6" s="10" t="s">
        <v>107</v>
      </c>
    </row>
    <row r="7" spans="1:4" x14ac:dyDescent="0.25">
      <c r="A7" s="14" t="s">
        <v>56</v>
      </c>
      <c r="B7" s="12"/>
      <c r="C7" s="54">
        <v>7963</v>
      </c>
      <c r="D7" s="54"/>
    </row>
    <row r="8" spans="1:4" x14ac:dyDescent="0.25">
      <c r="A8" s="14" t="s">
        <v>57</v>
      </c>
      <c r="B8" s="12"/>
      <c r="C8" s="54"/>
      <c r="D8" s="54">
        <v>0</v>
      </c>
    </row>
    <row r="9" spans="1:4" x14ac:dyDescent="0.25">
      <c r="A9" s="27" t="s">
        <v>58</v>
      </c>
      <c r="B9" s="23"/>
      <c r="C9" s="54">
        <v>-210641</v>
      </c>
      <c r="D9" s="54">
        <v>-28021</v>
      </c>
    </row>
    <row r="10" spans="1:4" x14ac:dyDescent="0.25">
      <c r="A10" s="8" t="s">
        <v>59</v>
      </c>
      <c r="B10" s="16"/>
      <c r="C10" s="55">
        <v>0</v>
      </c>
      <c r="D10" s="55">
        <v>0</v>
      </c>
    </row>
    <row r="11" spans="1:4" x14ac:dyDescent="0.25">
      <c r="A11" s="29" t="s">
        <v>60</v>
      </c>
      <c r="B11" s="30"/>
      <c r="C11" s="56">
        <v>-202678</v>
      </c>
      <c r="D11" s="56">
        <f>D9</f>
        <v>-28021</v>
      </c>
    </row>
    <row r="12" spans="1:4" x14ac:dyDescent="0.25">
      <c r="A12" s="27" t="s">
        <v>61</v>
      </c>
      <c r="B12" s="30"/>
      <c r="C12" s="54">
        <v>0</v>
      </c>
      <c r="D12" s="54">
        <v>0</v>
      </c>
    </row>
    <row r="13" spans="1:4" x14ac:dyDescent="0.25">
      <c r="A13" s="27" t="s">
        <v>62</v>
      </c>
      <c r="B13" s="30"/>
      <c r="C13" s="54">
        <v>-511829</v>
      </c>
      <c r="D13" s="54"/>
    </row>
    <row r="14" spans="1:4" x14ac:dyDescent="0.25">
      <c r="A14" s="27" t="s">
        <v>63</v>
      </c>
      <c r="B14" s="23"/>
      <c r="C14" s="54"/>
      <c r="D14" s="54"/>
    </row>
    <row r="15" spans="1:4" x14ac:dyDescent="0.25">
      <c r="A15" s="27" t="s">
        <v>64</v>
      </c>
      <c r="B15" s="23"/>
      <c r="C15" s="54">
        <v>0</v>
      </c>
      <c r="D15" s="54">
        <v>-37</v>
      </c>
    </row>
    <row r="16" spans="1:4" x14ac:dyDescent="0.25">
      <c r="A16" s="8" t="s">
        <v>65</v>
      </c>
      <c r="B16" s="16"/>
      <c r="C16" s="55">
        <v>270049</v>
      </c>
      <c r="D16" s="55"/>
    </row>
    <row r="17" spans="1:8" ht="26.25" x14ac:dyDescent="0.25">
      <c r="A17" s="11" t="s">
        <v>66</v>
      </c>
      <c r="B17" s="57"/>
      <c r="C17" s="58">
        <v>-444458</v>
      </c>
      <c r="D17" s="58">
        <v>-28058</v>
      </c>
    </row>
    <row r="18" spans="1:8" x14ac:dyDescent="0.25">
      <c r="A18" s="27" t="s">
        <v>67</v>
      </c>
      <c r="B18" s="23"/>
      <c r="C18" s="54">
        <v>0</v>
      </c>
      <c r="D18" s="54">
        <v>0</v>
      </c>
    </row>
    <row r="19" spans="1:8" x14ac:dyDescent="0.25">
      <c r="A19" s="27" t="s">
        <v>110</v>
      </c>
      <c r="B19" s="23"/>
      <c r="C19" s="54">
        <v>250956</v>
      </c>
      <c r="D19" s="54"/>
    </row>
    <row r="20" spans="1:8" x14ac:dyDescent="0.25">
      <c r="A20" s="28" t="s">
        <v>68</v>
      </c>
      <c r="B20" s="25"/>
      <c r="C20" s="59">
        <v>-193502</v>
      </c>
      <c r="D20" s="59">
        <v>-28058</v>
      </c>
    </row>
    <row r="21" spans="1:8" ht="19.5" customHeight="1" x14ac:dyDescent="0.25">
      <c r="A21" s="60" t="s">
        <v>69</v>
      </c>
      <c r="B21" s="23"/>
      <c r="C21" s="54"/>
      <c r="D21" s="54">
        <v>0</v>
      </c>
    </row>
    <row r="22" spans="1:8" ht="32.25" customHeight="1" x14ac:dyDescent="0.25">
      <c r="A22" s="28" t="s">
        <v>70</v>
      </c>
      <c r="B22" s="25"/>
      <c r="C22" s="61">
        <v>-193502</v>
      </c>
      <c r="D22" s="61">
        <v>-28058</v>
      </c>
      <c r="H22" s="77"/>
    </row>
    <row r="23" spans="1:8" x14ac:dyDescent="0.25">
      <c r="A23" s="32"/>
      <c r="B23" s="2"/>
      <c r="C23" s="33"/>
      <c r="D23" s="33"/>
    </row>
    <row r="24" spans="1:8" ht="27" customHeight="1" x14ac:dyDescent="0.25">
      <c r="A24" s="18" t="s">
        <v>71</v>
      </c>
      <c r="B24" s="62"/>
      <c r="C24" s="63">
        <v>-8.27</v>
      </c>
      <c r="D24" s="63">
        <v>1.2</v>
      </c>
    </row>
    <row r="25" spans="1:8" x14ac:dyDescent="0.25">
      <c r="A25" s="32"/>
      <c r="B25" s="2"/>
      <c r="C25" s="2"/>
      <c r="D25" s="2"/>
    </row>
    <row r="26" spans="1:8" x14ac:dyDescent="0.25">
      <c r="A26" s="64" t="s">
        <v>72</v>
      </c>
      <c r="B26" s="2"/>
      <c r="C26" s="2"/>
      <c r="D26" s="2"/>
    </row>
    <row r="27" spans="1:8" x14ac:dyDescent="0.25">
      <c r="A27" s="64"/>
      <c r="B27" s="2"/>
      <c r="C27" s="65"/>
      <c r="D27" s="2"/>
    </row>
    <row r="28" spans="1:8" x14ac:dyDescent="0.25">
      <c r="A28" s="64"/>
      <c r="B28" s="2"/>
      <c r="C28" s="2"/>
      <c r="D28" s="2"/>
    </row>
    <row r="29" spans="1:8" x14ac:dyDescent="0.25">
      <c r="A29" s="32"/>
      <c r="B29" s="2"/>
      <c r="C29" s="2"/>
      <c r="D29" s="2"/>
    </row>
    <row r="30" spans="1:8" x14ac:dyDescent="0.25">
      <c r="A30" s="32" t="s">
        <v>41</v>
      </c>
      <c r="B30" s="2"/>
      <c r="C30" s="2"/>
      <c r="D30" s="2" t="s">
        <v>42</v>
      </c>
    </row>
    <row r="31" spans="1:8" x14ac:dyDescent="0.25">
      <c r="A31" s="32"/>
      <c r="B31" s="2"/>
      <c r="C31" s="2"/>
      <c r="D31" s="2"/>
    </row>
    <row r="32" spans="1:8" x14ac:dyDescent="0.25">
      <c r="A32" s="32"/>
      <c r="B32" s="2"/>
      <c r="C32" s="2"/>
      <c r="D32" s="2"/>
    </row>
    <row r="33" spans="1:4" x14ac:dyDescent="0.25">
      <c r="A33" s="32" t="s">
        <v>43</v>
      </c>
      <c r="B33" s="2"/>
      <c r="C33" s="2"/>
      <c r="D33" s="2" t="s">
        <v>44</v>
      </c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workbookViewId="0">
      <selection activeCell="L14" sqref="L14"/>
    </sheetView>
  </sheetViews>
  <sheetFormatPr defaultRowHeight="15" x14ac:dyDescent="0.25"/>
  <cols>
    <col min="1" max="1" width="22.140625" customWidth="1"/>
    <col min="3" max="3" width="11" customWidth="1"/>
    <col min="4" max="4" width="14.140625" customWidth="1"/>
    <col min="6" max="6" width="12.5703125" customWidth="1"/>
    <col min="7" max="7" width="11.5703125" customWidth="1"/>
  </cols>
  <sheetData>
    <row r="1" spans="1:7" x14ac:dyDescent="0.25">
      <c r="A1" s="1" t="s">
        <v>0</v>
      </c>
      <c r="B1" s="39"/>
      <c r="C1" s="39"/>
      <c r="D1" s="39"/>
      <c r="E1" s="39"/>
      <c r="F1" s="39"/>
      <c r="G1" s="39"/>
    </row>
    <row r="2" spans="1:7" x14ac:dyDescent="0.25">
      <c r="A2" s="1" t="s">
        <v>46</v>
      </c>
      <c r="B2" s="39"/>
      <c r="C2" s="39"/>
      <c r="D2" s="39"/>
      <c r="E2" s="39"/>
      <c r="F2" s="39"/>
      <c r="G2" s="39"/>
    </row>
    <row r="3" spans="1:7" x14ac:dyDescent="0.25">
      <c r="A3" s="3" t="s">
        <v>112</v>
      </c>
      <c r="B3" s="40"/>
      <c r="C3" s="40"/>
      <c r="D3" s="40"/>
      <c r="E3" s="40"/>
      <c r="F3" s="4"/>
      <c r="G3" s="4"/>
    </row>
    <row r="4" spans="1:7" ht="15.75" thickBot="1" x14ac:dyDescent="0.3">
      <c r="A4" s="41"/>
      <c r="B4" s="42"/>
      <c r="C4" s="42"/>
      <c r="D4" s="42"/>
      <c r="E4" s="42"/>
      <c r="F4" s="42"/>
      <c r="G4" s="42"/>
    </row>
    <row r="5" spans="1:7" x14ac:dyDescent="0.25">
      <c r="A5" s="43"/>
      <c r="B5" s="43"/>
      <c r="C5" s="43"/>
      <c r="D5" s="43"/>
      <c r="E5" s="43"/>
      <c r="F5" s="43"/>
      <c r="G5" s="43"/>
    </row>
    <row r="6" spans="1:7" ht="38.25" x14ac:dyDescent="0.25">
      <c r="A6" s="8" t="s">
        <v>2</v>
      </c>
      <c r="B6" s="44" t="s">
        <v>3</v>
      </c>
      <c r="C6" s="44" t="s">
        <v>21</v>
      </c>
      <c r="D6" s="44" t="s">
        <v>23</v>
      </c>
      <c r="E6" s="44" t="s">
        <v>24</v>
      </c>
      <c r="F6" s="44" t="s">
        <v>25</v>
      </c>
      <c r="G6" s="44" t="s">
        <v>47</v>
      </c>
    </row>
    <row r="7" spans="1:7" ht="26.25" x14ac:dyDescent="0.25">
      <c r="A7" s="28" t="s">
        <v>108</v>
      </c>
      <c r="B7" s="28"/>
      <c r="C7" s="45"/>
      <c r="D7" s="45"/>
      <c r="E7" s="45"/>
      <c r="F7" s="45"/>
      <c r="G7" s="45"/>
    </row>
    <row r="8" spans="1:7" ht="26.25" x14ac:dyDescent="0.25">
      <c r="A8" s="27" t="s">
        <v>52</v>
      </c>
      <c r="B8" s="27"/>
      <c r="C8" s="47"/>
      <c r="D8" s="47">
        <v>0</v>
      </c>
      <c r="E8" s="47">
        <v>0</v>
      </c>
      <c r="F8" s="47">
        <v>-28058</v>
      </c>
      <c r="G8" s="47">
        <f>F8</f>
        <v>-28058</v>
      </c>
    </row>
    <row r="9" spans="1:7" ht="26.25" x14ac:dyDescent="0.25">
      <c r="A9" s="27" t="s">
        <v>109</v>
      </c>
      <c r="B9" s="27"/>
      <c r="C9" s="47">
        <v>23387466</v>
      </c>
      <c r="D9" s="47"/>
      <c r="E9" s="47"/>
      <c r="F9" s="47"/>
      <c r="G9" s="47">
        <f>C9</f>
        <v>23387466</v>
      </c>
    </row>
    <row r="10" spans="1:7" x14ac:dyDescent="0.25">
      <c r="A10" s="27"/>
      <c r="B10" s="27"/>
      <c r="C10" s="47"/>
      <c r="D10" s="47"/>
      <c r="E10" s="47"/>
      <c r="F10" s="47"/>
      <c r="G10" s="47"/>
    </row>
    <row r="11" spans="1:7" x14ac:dyDescent="0.25">
      <c r="A11" s="28" t="s">
        <v>53</v>
      </c>
      <c r="B11" s="28"/>
      <c r="C11" s="45">
        <v>23387466</v>
      </c>
      <c r="D11" s="45"/>
      <c r="E11" s="45">
        <v>0</v>
      </c>
      <c r="F11" s="45">
        <v>-28058</v>
      </c>
      <c r="G11" s="45">
        <v>23359408</v>
      </c>
    </row>
    <row r="12" spans="1:7" x14ac:dyDescent="0.25">
      <c r="A12" s="27" t="s">
        <v>48</v>
      </c>
      <c r="B12" s="27"/>
      <c r="C12" s="47">
        <v>0</v>
      </c>
      <c r="D12" s="47">
        <v>0</v>
      </c>
      <c r="E12" s="47">
        <v>0</v>
      </c>
      <c r="F12" s="47">
        <v>-193502</v>
      </c>
      <c r="G12" s="47">
        <v>-193502</v>
      </c>
    </row>
    <row r="13" spans="1:7" x14ac:dyDescent="0.25">
      <c r="A13" s="27" t="s">
        <v>49</v>
      </c>
      <c r="B13" s="27"/>
      <c r="C13" s="47"/>
      <c r="D13" s="47">
        <v>0</v>
      </c>
      <c r="E13" s="47">
        <v>0</v>
      </c>
      <c r="F13" s="47">
        <v>0</v>
      </c>
      <c r="G13" s="48">
        <v>0</v>
      </c>
    </row>
    <row r="14" spans="1:7" ht="64.5" x14ac:dyDescent="0.25">
      <c r="A14" s="27" t="s">
        <v>50</v>
      </c>
      <c r="B14" s="27"/>
      <c r="C14" s="48">
        <v>0</v>
      </c>
      <c r="D14" s="48">
        <v>37139</v>
      </c>
      <c r="E14" s="47">
        <v>0</v>
      </c>
      <c r="F14" s="48">
        <v>0</v>
      </c>
      <c r="G14" s="48">
        <v>37139</v>
      </c>
    </row>
    <row r="15" spans="1:7" ht="26.25" x14ac:dyDescent="0.25">
      <c r="A15" s="8" t="s">
        <v>51</v>
      </c>
      <c r="B15" s="16"/>
      <c r="C15" s="49">
        <v>0</v>
      </c>
      <c r="D15" s="49">
        <v>-28900988</v>
      </c>
      <c r="E15" s="49">
        <v>0</v>
      </c>
      <c r="F15" s="49">
        <v>0</v>
      </c>
      <c r="G15" s="49">
        <v>-28900988</v>
      </c>
    </row>
    <row r="16" spans="1:7" ht="26.25" x14ac:dyDescent="0.25">
      <c r="A16" s="27" t="s">
        <v>52</v>
      </c>
      <c r="B16" s="27"/>
      <c r="C16" s="47">
        <v>0</v>
      </c>
      <c r="D16" s="50">
        <f>D14+D15</f>
        <v>-28863849</v>
      </c>
      <c r="E16" s="47">
        <v>0</v>
      </c>
      <c r="F16" s="47">
        <f>F11+F12</f>
        <v>-221560</v>
      </c>
      <c r="G16" s="47">
        <f>G12+G14+G15</f>
        <v>-29057351</v>
      </c>
    </row>
    <row r="17" spans="1:7" x14ac:dyDescent="0.25">
      <c r="A17" s="28" t="s">
        <v>54</v>
      </c>
      <c r="B17" s="28"/>
      <c r="C17" s="45">
        <v>23387466</v>
      </c>
      <c r="D17" s="45">
        <f>D16</f>
        <v>-28863849</v>
      </c>
      <c r="E17" s="45">
        <v>0</v>
      </c>
      <c r="F17" s="45">
        <f>F16</f>
        <v>-221560</v>
      </c>
      <c r="G17" s="45">
        <v>-5697943</v>
      </c>
    </row>
    <row r="18" spans="1:7" x14ac:dyDescent="0.25">
      <c r="A18" s="29"/>
      <c r="B18" s="29"/>
      <c r="C18" s="46"/>
      <c r="D18" s="46"/>
      <c r="E18" s="46"/>
      <c r="F18" s="46"/>
      <c r="G18" s="46"/>
    </row>
    <row r="19" spans="1:7" x14ac:dyDescent="0.25">
      <c r="A19" s="29"/>
      <c r="B19" s="29"/>
      <c r="C19" s="46"/>
      <c r="D19" s="46"/>
      <c r="E19" s="46"/>
      <c r="F19" s="46"/>
      <c r="G19" s="46"/>
    </row>
    <row r="20" spans="1:7" x14ac:dyDescent="0.25">
      <c r="A20" s="29"/>
      <c r="B20" s="29"/>
      <c r="C20" s="46"/>
      <c r="D20" s="46"/>
      <c r="E20" s="46"/>
      <c r="F20" s="46"/>
      <c r="G20" s="46"/>
    </row>
    <row r="21" spans="1:7" x14ac:dyDescent="0.25">
      <c r="A21" s="32" t="s">
        <v>41</v>
      </c>
      <c r="B21" s="32"/>
      <c r="C21" s="51"/>
      <c r="D21" s="2"/>
      <c r="E21" s="2"/>
      <c r="F21" s="2"/>
      <c r="G21" s="2" t="s">
        <v>42</v>
      </c>
    </row>
    <row r="22" spans="1:7" x14ac:dyDescent="0.25">
      <c r="A22" s="32"/>
      <c r="B22" s="32"/>
      <c r="C22" s="2"/>
      <c r="D22" s="2"/>
      <c r="E22" s="2"/>
      <c r="F22" s="46"/>
      <c r="G22" s="2"/>
    </row>
    <row r="23" spans="1:7" x14ac:dyDescent="0.25">
      <c r="A23" s="32"/>
      <c r="B23" s="32"/>
      <c r="C23" s="2"/>
      <c r="D23" s="2"/>
      <c r="E23" s="2"/>
      <c r="F23" s="46"/>
      <c r="G23" s="2"/>
    </row>
    <row r="24" spans="1:7" x14ac:dyDescent="0.25">
      <c r="A24" s="32" t="s">
        <v>43</v>
      </c>
      <c r="B24" s="32"/>
      <c r="C24" s="2"/>
      <c r="D24" s="2"/>
      <c r="E24" s="2"/>
      <c r="F24" s="2"/>
      <c r="G24" s="2" t="s">
        <v>44</v>
      </c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о финансовом положении</vt:lpstr>
      <vt:lpstr>Отчет о движении денег</vt:lpstr>
      <vt:lpstr>Отчет о совокупном доходе</vt:lpstr>
      <vt:lpstr>Изменения в капитале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Viktoriya Koshkarova</dc:creator>
  <cp:lastModifiedBy>Viktoriya Koshkarova</cp:lastModifiedBy>
  <cp:lastPrinted>2020-07-01T11:02:19Z</cp:lastPrinted>
  <dcterms:created xsi:type="dcterms:W3CDTF">2020-06-10T02:42:57Z</dcterms:created>
  <dcterms:modified xsi:type="dcterms:W3CDTF">2020-07-07T04:39:19Z</dcterms:modified>
</cp:coreProperties>
</file>