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иржа ФО\Отчет 2 кв 2025\"/>
    </mc:Choice>
  </mc:AlternateContent>
  <bookViews>
    <workbookView xWindow="-120" yWindow="-120" windowWidth="29040" windowHeight="15840" tabRatio="831"/>
  </bookViews>
  <sheets>
    <sheet name="ф1" sheetId="64" r:id="rId1"/>
    <sheet name="ф2" sheetId="63" r:id="rId2"/>
    <sheet name="ф3" sheetId="65" r:id="rId3"/>
    <sheet name="ф4" sheetId="6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66" l="1"/>
  <c r="B13" i="66" s="1"/>
  <c r="E11" i="66"/>
  <c r="B9" i="66" l="1"/>
  <c r="E12" i="66" l="1"/>
  <c r="E19" i="66" l="1"/>
  <c r="C21" i="66"/>
  <c r="D21" i="66"/>
  <c r="D18" i="66"/>
  <c r="C18" i="66"/>
  <c r="E17" i="66"/>
  <c r="E15" i="66"/>
  <c r="E18" i="66" l="1"/>
  <c r="E21" i="66"/>
  <c r="E7" i="66" l="1"/>
  <c r="C9" i="66"/>
  <c r="C10" i="66" l="1"/>
  <c r="C13" i="66" s="1"/>
  <c r="D10" i="66" l="1"/>
  <c r="E10" i="66" s="1"/>
  <c r="D9" i="66" l="1"/>
  <c r="E9" i="66" s="1"/>
  <c r="D13" i="66" l="1"/>
  <c r="E13" i="66" l="1"/>
  <c r="E3" i="66"/>
  <c r="E4" i="66" s="1"/>
</calcChain>
</file>

<file path=xl/sharedStrings.xml><?xml version="1.0" encoding="utf-8"?>
<sst xmlns="http://schemas.openxmlformats.org/spreadsheetml/2006/main" count="182" uniqueCount="125">
  <si>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</si>
  <si>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</si>
  <si>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</si>
  <si>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</si>
  <si>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</si>
  <si>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</si>
  <si>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</si>
  <si>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</si>
  <si>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</si>
  <si>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</si>
  <si>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</si>
  <si>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</si>
  <si>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</si>
  <si>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</si>
  <si>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</si>
  <si>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</si>
  <si>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</si>
  <si>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</si>
  <si>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</si>
  <si>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</si>
  <si>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</si>
  <si>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</si>
  <si>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</si>
  <si>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</si>
  <si>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</si>
  <si>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</si>
  <si>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</si>
  <si>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</si>
  <si>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</si>
  <si>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</si>
  <si>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</si>
  <si>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</si>
  <si>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</si>
  <si>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</si>
  <si>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</si>
  <si>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</si>
  <si>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</si>
  <si>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</si>
  <si>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</si>
  <si>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</si>
  <si>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</si>
  <si>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</si>
  <si>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</si>
  <si>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</si>
  <si>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</si>
  <si>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</si>
  <si>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</si>
  <si>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</si>
  <si>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</si>
  <si>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</si>
  <si>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</si>
  <si>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</si>
  <si>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</si>
  <si>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</si>
  <si>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</si>
  <si>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</si>
  <si>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</si>
  <si>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</si>
  <si>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</si>
  <si>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</si>
  <si>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</si>
  <si>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</si>
  <si>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</si>
  <si>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</si>
  <si>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</si>
  <si>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</si>
  <si>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</si>
  <si>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</si>
  <si>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</si>
  <si>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</si>
  <si>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</si>
  <si>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</si>
  <si>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</si>
  <si>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</si>
  <si>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</si>
  <si>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</si>
  <si>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</si>
  <si>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</si>
  <si>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</si>
  <si>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</si>
  <si>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</si>
  <si>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</si>
  <si>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</si>
  <si>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</si>
  <si>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</si>
  <si>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</si>
  <si>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</si>
  <si>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</si>
  <si>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</si>
  <si>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</si>
  <si>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</si>
  <si>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</si>
  <si>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</si>
  <si>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</si>
  <si>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</si>
  <si>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</si>
  <si>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</si>
  <si>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</si>
  <si>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</si>
  <si>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</si>
  <si>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</si>
  <si>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</si>
  <si>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</si>
  <si>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</si>
  <si>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</si>
  <si>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</si>
  <si>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Резерв по ликвидации активов и восстановлению участка</t>
  </si>
  <si>
    <t>Сальдо на 01 января 2024</t>
  </si>
  <si>
    <t>Прочие долгосрочные финансовые активы</t>
  </si>
  <si>
    <t>Краткосрочные финансовые активы</t>
  </si>
  <si>
    <t>31 декабря 2024 года</t>
  </si>
  <si>
    <t>Разведочные и оценочные активы</t>
  </si>
  <si>
    <t>Сальдо на 01 января 2025</t>
  </si>
  <si>
    <t>Неоплаченный капитал</t>
  </si>
  <si>
    <t>ОТЧЕТ О ФИНАНСОВОМ ПОЛОЖЕНИИ по состоянию на 30 июня 2025 года</t>
  </si>
  <si>
    <t>30 июня 2025 года</t>
  </si>
  <si>
    <t>за 6 месяцев, закончившийся             30 июня 2024</t>
  </si>
  <si>
    <t>за 6 месяцев, закончившийся             30 июня 2025</t>
  </si>
  <si>
    <t>ОТЧЕТ О СОВОКУПНОМ ДОХОДЕ за период, закончившийся 30  июня 2025 года</t>
  </si>
  <si>
    <t>за 6 месяцев, закончившийся                30 июня 2025</t>
  </si>
  <si>
    <t>за 6 месяцев, закончившийся          30 июня 2024</t>
  </si>
  <si>
    <t>ОТЧЕТ О ДВИЖЕНИИ ДЕНЕЖНЫХ СРЕДСТВ за период, закончившийся 30 июня 2025 года</t>
  </si>
  <si>
    <r>
      <t xml:space="preserve">ОТЧЕТ ОБ ИЗМЕНЕНИЯХ В СОБСТВЕННОМ КАПИТАЛЕ </t>
    </r>
    <r>
      <rPr>
        <b/>
        <i/>
        <sz val="10"/>
        <rFont val="Times New Roman"/>
        <family val="1"/>
        <charset val="204"/>
      </rPr>
      <t>за период, закончившийся 30 июня 2025 года</t>
    </r>
  </si>
  <si>
    <t>Сальдо на 30 июня 2025</t>
  </si>
  <si>
    <t>Сальдо на 30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</si>
</sst>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3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0" fillId="4" borderId="0" xfId="0" applyFont="1" applyFill="1"/>
    <xf numFmtId="0" fontId="21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0" fontId="22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14" fontId="5" fillId="0" borderId="1" xfId="1" applyNumberFormat="1" applyFont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16" fillId="0" borderId="0" xfId="0" applyFont="1"/>
  </cellXfs>
  <cellStyles count="10">
    <cellStyle name="Обычный" xfId="0" builtinId="0"/>
    <cellStyle name="Обычный 12" xfId="9"/>
    <cellStyle name="Обычный 17" xfId="2"/>
    <cellStyle name="Обычный 2" xfId="1"/>
    <cellStyle name="Обычный 26" xfId="3"/>
    <cellStyle name="Обычный 3" xfId="4"/>
    <cellStyle name="Обычный 4 3" xfId="5"/>
    <cellStyle name="Обычный 4 3 2" xfId="6"/>
    <cellStyle name="Процентный 4" xfId="7"/>
    <cellStyle name="Финансовый 2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31" zoomScale="77" zoomScaleNormal="77" workbookViewId="0">
      <selection activeCell="C34" activeCellId="1" sqref="C32 C34"/>
    </sheetView>
  </sheetViews>
  <sheetFormatPr defaultColWidth="9.33203125" defaultRowHeight="15" x14ac:dyDescent="0.25"/>
  <cols>
    <col min="1" max="1" width="72.6640625" style="41" customWidth="1"/>
    <col min="2" max="2" width="9.33203125" style="41"/>
    <col min="3" max="3" width="26.83203125" style="41" customWidth="1"/>
    <col min="4" max="4" width="25.83203125" style="72" customWidth="1"/>
    <col min="5" max="5" width="13" style="41" bestFit="1" customWidth="1"/>
    <col min="6" max="6" width="13.6640625" style="41" customWidth="1"/>
    <col min="7" max="16384" width="9.33203125" style="41"/>
  </cols>
  <sheetData>
    <row r="1" spans="1:6" x14ac:dyDescent="0.25">
      <c r="A1" s="4" t="s">
        <v>93</v>
      </c>
    </row>
    <row r="2" spans="1:6" x14ac:dyDescent="0.25">
      <c r="A2" s="42"/>
    </row>
    <row r="3" spans="1:6" x14ac:dyDescent="0.25">
      <c r="A3" s="43" t="s">
        <v>114</v>
      </c>
    </row>
    <row r="4" spans="1:6" x14ac:dyDescent="0.25">
      <c r="A4" s="27" t="s">
        <v>102</v>
      </c>
    </row>
    <row r="5" spans="1:6" x14ac:dyDescent="0.25">
      <c r="A5" s="27"/>
      <c r="C5" s="74"/>
      <c r="D5" s="74"/>
    </row>
    <row r="6" spans="1:6" x14ac:dyDescent="0.25">
      <c r="A6" s="44" t="s">
        <v>49</v>
      </c>
      <c r="B6" s="45" t="s">
        <v>32</v>
      </c>
      <c r="C6" s="46"/>
      <c r="D6" s="73"/>
    </row>
    <row r="7" spans="1:6" ht="23.25" customHeight="1" x14ac:dyDescent="0.25">
      <c r="A7" s="44" t="s">
        <v>50</v>
      </c>
      <c r="B7" s="44"/>
      <c r="C7" s="47" t="s">
        <v>115</v>
      </c>
      <c r="D7" s="47" t="s">
        <v>110</v>
      </c>
    </row>
    <row r="8" spans="1:6" x14ac:dyDescent="0.25">
      <c r="A8" s="44" t="s">
        <v>51</v>
      </c>
      <c r="B8" s="48"/>
      <c r="C8" s="46"/>
      <c r="D8" s="46"/>
    </row>
    <row r="9" spans="1:6" x14ac:dyDescent="0.25">
      <c r="A9" s="49" t="s">
        <v>53</v>
      </c>
      <c r="B9" s="84">
        <v>12</v>
      </c>
      <c r="C9" s="83">
        <v>265131</v>
      </c>
      <c r="D9" s="83">
        <v>248704</v>
      </c>
    </row>
    <row r="10" spans="1:6" x14ac:dyDescent="0.25">
      <c r="A10" s="49" t="s">
        <v>109</v>
      </c>
      <c r="B10" s="84"/>
      <c r="C10" s="83">
        <v>848</v>
      </c>
      <c r="D10" s="83">
        <v>745</v>
      </c>
    </row>
    <row r="11" spans="1:6" x14ac:dyDescent="0.25">
      <c r="A11" s="49" t="s">
        <v>15</v>
      </c>
      <c r="B11" s="84"/>
      <c r="C11" s="83"/>
      <c r="D11" s="83"/>
    </row>
    <row r="12" spans="1:6" x14ac:dyDescent="0.25">
      <c r="A12" s="49" t="s">
        <v>54</v>
      </c>
      <c r="B12" s="84">
        <v>9</v>
      </c>
      <c r="C12" s="83">
        <v>443989</v>
      </c>
      <c r="D12" s="83">
        <v>267412</v>
      </c>
    </row>
    <row r="13" spans="1:6" x14ac:dyDescent="0.25">
      <c r="A13" s="49" t="s">
        <v>56</v>
      </c>
      <c r="B13" s="84"/>
      <c r="C13" s="83">
        <v>36342</v>
      </c>
      <c r="D13" s="83">
        <v>32819</v>
      </c>
    </row>
    <row r="14" spans="1:6" x14ac:dyDescent="0.25">
      <c r="A14" s="49" t="s">
        <v>0</v>
      </c>
      <c r="B14" s="84">
        <v>10</v>
      </c>
      <c r="C14" s="83">
        <v>638189</v>
      </c>
      <c r="D14" s="83">
        <v>522891</v>
      </c>
    </row>
    <row r="15" spans="1:6" x14ac:dyDescent="0.25">
      <c r="A15" s="49" t="s">
        <v>1</v>
      </c>
      <c r="B15" s="84">
        <v>11</v>
      </c>
      <c r="C15" s="83">
        <v>148827</v>
      </c>
      <c r="D15" s="83">
        <v>36014</v>
      </c>
    </row>
    <row r="16" spans="1:6" x14ac:dyDescent="0.25">
      <c r="A16" s="44" t="s">
        <v>58</v>
      </c>
      <c r="B16" s="51"/>
      <c r="C16" s="52">
        <v>1533326</v>
      </c>
      <c r="D16" s="52">
        <v>1108585</v>
      </c>
      <c r="E16" s="74"/>
      <c r="F16" s="74"/>
    </row>
    <row r="17" spans="1:6" x14ac:dyDescent="0.25">
      <c r="A17" s="44" t="s">
        <v>59</v>
      </c>
      <c r="B17" s="51"/>
      <c r="C17" s="52"/>
      <c r="D17" s="52"/>
    </row>
    <row r="18" spans="1:6" x14ac:dyDescent="0.25">
      <c r="A18" s="44" t="s">
        <v>52</v>
      </c>
      <c r="B18" s="51"/>
      <c r="C18" s="52"/>
      <c r="D18" s="52"/>
    </row>
    <row r="19" spans="1:6" x14ac:dyDescent="0.25">
      <c r="A19" s="54" t="s">
        <v>60</v>
      </c>
      <c r="B19" s="55"/>
      <c r="C19" s="56"/>
      <c r="D19" s="56"/>
    </row>
    <row r="20" spans="1:6" x14ac:dyDescent="0.25">
      <c r="A20" s="49" t="s">
        <v>61</v>
      </c>
      <c r="B20" s="48"/>
      <c r="C20" s="50">
        <v>0</v>
      </c>
      <c r="D20" s="50">
        <v>0</v>
      </c>
    </row>
    <row r="21" spans="1:6" x14ac:dyDescent="0.25">
      <c r="A21" s="49" t="s">
        <v>2</v>
      </c>
      <c r="B21" s="84">
        <v>5</v>
      </c>
      <c r="C21" s="83">
        <v>4383453</v>
      </c>
      <c r="D21" s="83">
        <v>4413327</v>
      </c>
    </row>
    <row r="22" spans="1:6" x14ac:dyDescent="0.25">
      <c r="A22" s="49" t="s">
        <v>111</v>
      </c>
      <c r="B22" s="84"/>
      <c r="C22" s="83"/>
      <c r="D22" s="83"/>
    </row>
    <row r="23" spans="1:6" x14ac:dyDescent="0.25">
      <c r="A23" s="49" t="s">
        <v>3</v>
      </c>
      <c r="B23" s="84">
        <v>6</v>
      </c>
      <c r="C23" s="83">
        <v>40697</v>
      </c>
      <c r="D23" s="83">
        <v>40138</v>
      </c>
    </row>
    <row r="24" spans="1:6" x14ac:dyDescent="0.25">
      <c r="A24" s="49" t="s">
        <v>55</v>
      </c>
      <c r="B24" s="84">
        <v>7</v>
      </c>
      <c r="C24" s="83">
        <v>460306</v>
      </c>
      <c r="D24" s="83">
        <v>384925</v>
      </c>
    </row>
    <row r="25" spans="1:6" x14ac:dyDescent="0.25">
      <c r="A25" s="49" t="s">
        <v>16</v>
      </c>
      <c r="B25" s="84"/>
      <c r="C25" s="83"/>
      <c r="D25" s="83"/>
    </row>
    <row r="26" spans="1:6" x14ac:dyDescent="0.25">
      <c r="A26" s="49" t="s">
        <v>108</v>
      </c>
      <c r="B26" s="84">
        <v>8</v>
      </c>
      <c r="C26" s="83">
        <v>397</v>
      </c>
      <c r="D26" s="83">
        <v>1528</v>
      </c>
    </row>
    <row r="27" spans="1:6" x14ac:dyDescent="0.25">
      <c r="A27" s="44" t="s">
        <v>57</v>
      </c>
      <c r="B27" s="51"/>
      <c r="C27" s="53">
        <v>4884853</v>
      </c>
      <c r="D27" s="53">
        <v>4839918</v>
      </c>
      <c r="E27" s="74"/>
      <c r="F27" s="74"/>
    </row>
    <row r="28" spans="1:6" x14ac:dyDescent="0.25">
      <c r="A28" s="57" t="s">
        <v>62</v>
      </c>
      <c r="B28" s="51"/>
      <c r="C28" s="53">
        <v>6418179</v>
      </c>
      <c r="D28" s="53">
        <v>5948503</v>
      </c>
      <c r="E28" s="74"/>
      <c r="F28" s="74"/>
    </row>
    <row r="29" spans="1:6" x14ac:dyDescent="0.25">
      <c r="A29" s="44" t="s">
        <v>65</v>
      </c>
      <c r="B29" s="44"/>
      <c r="C29" s="58"/>
      <c r="D29" s="58"/>
    </row>
    <row r="30" spans="1:6" x14ac:dyDescent="0.25">
      <c r="A30" s="44" t="s">
        <v>66</v>
      </c>
      <c r="B30" s="51"/>
      <c r="C30" s="59"/>
      <c r="D30" s="59"/>
    </row>
    <row r="31" spans="1:6" x14ac:dyDescent="0.25">
      <c r="A31" s="49" t="s">
        <v>67</v>
      </c>
      <c r="B31" s="48"/>
      <c r="C31" s="59">
        <v>0</v>
      </c>
      <c r="D31" s="59">
        <v>0</v>
      </c>
    </row>
    <row r="32" spans="1:6" x14ac:dyDescent="0.25">
      <c r="A32" s="49" t="s">
        <v>68</v>
      </c>
      <c r="B32" s="84">
        <v>15</v>
      </c>
      <c r="C32" s="85">
        <v>120063</v>
      </c>
      <c r="D32" s="85">
        <v>133854</v>
      </c>
    </row>
    <row r="33" spans="1:6" x14ac:dyDescent="0.25">
      <c r="A33" s="49" t="s">
        <v>70</v>
      </c>
      <c r="B33" s="84">
        <v>17</v>
      </c>
      <c r="C33" s="83">
        <v>105594</v>
      </c>
      <c r="D33" s="83">
        <v>43996</v>
      </c>
    </row>
    <row r="34" spans="1:6" x14ac:dyDescent="0.25">
      <c r="A34" s="46" t="s">
        <v>71</v>
      </c>
      <c r="B34" s="84">
        <v>16</v>
      </c>
      <c r="C34" s="83">
        <v>53420</v>
      </c>
      <c r="D34" s="83">
        <v>53420</v>
      </c>
    </row>
    <row r="35" spans="1:6" x14ac:dyDescent="0.25">
      <c r="A35" s="49" t="s">
        <v>72</v>
      </c>
      <c r="B35" s="84"/>
      <c r="C35" s="83">
        <v>75083</v>
      </c>
      <c r="D35" s="83">
        <v>837</v>
      </c>
    </row>
    <row r="36" spans="1:6" x14ac:dyDescent="0.25">
      <c r="A36" s="49" t="s">
        <v>73</v>
      </c>
      <c r="B36" s="84"/>
      <c r="C36" s="83"/>
      <c r="D36" s="83"/>
    </row>
    <row r="37" spans="1:6" x14ac:dyDescent="0.25">
      <c r="A37" s="46" t="s">
        <v>4</v>
      </c>
      <c r="B37" s="86">
        <v>18</v>
      </c>
      <c r="C37" s="83">
        <v>148910</v>
      </c>
      <c r="D37" s="83">
        <v>124754</v>
      </c>
    </row>
    <row r="38" spans="1:6" x14ac:dyDescent="0.25">
      <c r="A38" s="44" t="s">
        <v>74</v>
      </c>
      <c r="B38" s="87"/>
      <c r="C38" s="88">
        <v>503070</v>
      </c>
      <c r="D38" s="88">
        <v>356861</v>
      </c>
      <c r="E38" s="74"/>
      <c r="F38" s="74"/>
    </row>
    <row r="39" spans="1:6" x14ac:dyDescent="0.25">
      <c r="A39" s="49" t="s">
        <v>101</v>
      </c>
      <c r="B39" s="84">
        <v>15</v>
      </c>
      <c r="C39" s="83">
        <v>3813814</v>
      </c>
      <c r="D39" s="83">
        <v>3409427</v>
      </c>
    </row>
    <row r="40" spans="1:6" x14ac:dyDescent="0.25">
      <c r="A40" s="49" t="s">
        <v>67</v>
      </c>
      <c r="B40" s="84"/>
      <c r="C40" s="83"/>
      <c r="D40" s="83"/>
    </row>
    <row r="41" spans="1:6" x14ac:dyDescent="0.25">
      <c r="A41" s="49" t="s">
        <v>75</v>
      </c>
      <c r="B41" s="84"/>
      <c r="C41" s="83">
        <v>200659</v>
      </c>
      <c r="D41" s="83">
        <v>200659</v>
      </c>
    </row>
    <row r="42" spans="1:6" x14ac:dyDescent="0.25">
      <c r="A42" s="49" t="s">
        <v>106</v>
      </c>
      <c r="B42" s="84">
        <v>14</v>
      </c>
      <c r="C42" s="83">
        <v>17452</v>
      </c>
      <c r="D42" s="83">
        <v>17452</v>
      </c>
    </row>
    <row r="43" spans="1:6" x14ac:dyDescent="0.25">
      <c r="A43" s="44" t="s">
        <v>69</v>
      </c>
      <c r="B43" s="87"/>
      <c r="C43" s="88">
        <v>4031925</v>
      </c>
      <c r="D43" s="88">
        <v>3627538</v>
      </c>
      <c r="E43" s="74"/>
      <c r="F43" s="74"/>
    </row>
    <row r="44" spans="1:6" x14ac:dyDescent="0.25">
      <c r="A44" s="44" t="s">
        <v>63</v>
      </c>
      <c r="B44" s="87"/>
      <c r="C44" s="88"/>
      <c r="D44" s="88"/>
    </row>
    <row r="45" spans="1:6" x14ac:dyDescent="0.25">
      <c r="A45" s="49" t="s">
        <v>64</v>
      </c>
      <c r="B45" s="84">
        <v>13</v>
      </c>
      <c r="C45" s="83">
        <v>1150725</v>
      </c>
      <c r="D45" s="83">
        <v>1150725</v>
      </c>
    </row>
    <row r="46" spans="1:6" x14ac:dyDescent="0.25">
      <c r="A46" s="49" t="s">
        <v>113</v>
      </c>
      <c r="B46" s="84">
        <v>13</v>
      </c>
      <c r="C46" s="83"/>
      <c r="D46" s="83">
        <v>-280000</v>
      </c>
    </row>
    <row r="47" spans="1:6" x14ac:dyDescent="0.25">
      <c r="A47" s="75" t="s">
        <v>104</v>
      </c>
      <c r="B47" s="48"/>
      <c r="C47" s="50">
        <v>837232</v>
      </c>
      <c r="D47" s="50">
        <v>867855</v>
      </c>
    </row>
    <row r="48" spans="1:6" x14ac:dyDescent="0.25">
      <c r="A48" s="49" t="s">
        <v>5</v>
      </c>
      <c r="B48" s="48"/>
      <c r="C48" s="50">
        <v>-104773</v>
      </c>
      <c r="D48" s="50">
        <v>225524</v>
      </c>
      <c r="E48" s="74"/>
    </row>
    <row r="49" spans="1:6" x14ac:dyDescent="0.25">
      <c r="A49" s="44" t="s">
        <v>77</v>
      </c>
      <c r="B49" s="51"/>
      <c r="C49" s="53">
        <v>1883184</v>
      </c>
      <c r="D49" s="53">
        <v>1964104</v>
      </c>
      <c r="E49" s="74"/>
      <c r="F49" s="74"/>
    </row>
    <row r="50" spans="1:6" x14ac:dyDescent="0.25">
      <c r="A50" s="57" t="s">
        <v>76</v>
      </c>
      <c r="B50" s="51"/>
      <c r="C50" s="53">
        <v>6418179</v>
      </c>
      <c r="D50" s="53">
        <v>5948503</v>
      </c>
      <c r="E50" s="74"/>
      <c r="F50" s="74"/>
    </row>
    <row r="52" spans="1:6" x14ac:dyDescent="0.25">
      <c r="A52" s="35" t="s">
        <v>25</v>
      </c>
      <c r="B52" s="36"/>
      <c r="C52" s="77" t="s">
        <v>26</v>
      </c>
    </row>
    <row r="53" spans="1:6" x14ac:dyDescent="0.25">
      <c r="A53" s="36"/>
      <c r="B53" s="36"/>
      <c r="C53" s="37" t="s">
        <v>27</v>
      </c>
    </row>
    <row r="54" spans="1:6" x14ac:dyDescent="0.25">
      <c r="A54" s="35" t="s">
        <v>17</v>
      </c>
      <c r="B54" s="36"/>
      <c r="C54" s="77" t="s">
        <v>28</v>
      </c>
    </row>
    <row r="55" spans="1:6" x14ac:dyDescent="0.25">
      <c r="A55" s="36"/>
      <c r="B55" s="36"/>
      <c r="C55" s="37" t="s">
        <v>27</v>
      </c>
    </row>
    <row r="56" spans="1:6" x14ac:dyDescent="0.25">
      <c r="A56" s="36"/>
      <c r="B56" s="38" t="s">
        <v>29</v>
      </c>
      <c r="C56" s="36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6" zoomScaleNormal="86" workbookViewId="0">
      <selection activeCell="D10" sqref="D10"/>
    </sheetView>
  </sheetViews>
  <sheetFormatPr defaultColWidth="9.33203125" defaultRowHeight="15" x14ac:dyDescent="0.25"/>
  <cols>
    <col min="1" max="1" width="49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93</v>
      </c>
      <c r="B1" s="5"/>
      <c r="C1" s="76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118</v>
      </c>
      <c r="B3" s="22"/>
      <c r="C3" s="22"/>
      <c r="D3" s="22"/>
    </row>
    <row r="4" spans="1:7" ht="13.9" customHeight="1" x14ac:dyDescent="0.25">
      <c r="A4" s="27" t="s">
        <v>103</v>
      </c>
      <c r="B4" s="22"/>
      <c r="C4" s="22"/>
      <c r="D4" s="22"/>
    </row>
    <row r="5" spans="1:7" ht="13.9" customHeight="1" x14ac:dyDescent="0.25">
      <c r="A5" s="27"/>
      <c r="B5" s="22"/>
      <c r="C5" s="22"/>
      <c r="D5" s="22"/>
    </row>
    <row r="6" spans="1:7" ht="43.5" thickBot="1" x14ac:dyDescent="0.3">
      <c r="A6" s="7" t="s">
        <v>31</v>
      </c>
      <c r="B6" s="8" t="s">
        <v>32</v>
      </c>
      <c r="C6" s="82" t="s">
        <v>117</v>
      </c>
      <c r="D6" s="82" t="s">
        <v>116</v>
      </c>
    </row>
    <row r="7" spans="1:7" x14ac:dyDescent="0.25">
      <c r="A7" s="10" t="s">
        <v>33</v>
      </c>
      <c r="B7" s="11">
        <v>19</v>
      </c>
      <c r="C7" s="21">
        <v>1464100</v>
      </c>
      <c r="D7" s="21">
        <v>1554388</v>
      </c>
    </row>
    <row r="8" spans="1:7" ht="30.75" thickBot="1" x14ac:dyDescent="0.3">
      <c r="A8" s="10" t="s">
        <v>34</v>
      </c>
      <c r="B8" s="11">
        <v>19</v>
      </c>
      <c r="C8" s="23">
        <v>-1044975</v>
      </c>
      <c r="D8" s="23">
        <v>-1293050</v>
      </c>
    </row>
    <row r="9" spans="1:7" x14ac:dyDescent="0.25">
      <c r="A9" s="12" t="s">
        <v>7</v>
      </c>
      <c r="B9" s="13"/>
      <c r="C9" s="14">
        <v>419125</v>
      </c>
      <c r="D9" s="14">
        <v>261338</v>
      </c>
      <c r="F9" s="29"/>
      <c r="G9" s="29"/>
    </row>
    <row r="10" spans="1:7" x14ac:dyDescent="0.25">
      <c r="A10" s="10" t="s">
        <v>35</v>
      </c>
      <c r="B10" s="11">
        <v>20</v>
      </c>
      <c r="C10" s="15">
        <v>-43174</v>
      </c>
      <c r="D10" s="15">
        <v>-539</v>
      </c>
    </row>
    <row r="11" spans="1:7" x14ac:dyDescent="0.25">
      <c r="A11" s="10" t="s">
        <v>36</v>
      </c>
      <c r="B11" s="11">
        <v>21</v>
      </c>
      <c r="C11" s="1">
        <v>-504470</v>
      </c>
      <c r="D11" s="1">
        <v>-377843</v>
      </c>
    </row>
    <row r="12" spans="1:7" x14ac:dyDescent="0.25">
      <c r="A12" s="10" t="s">
        <v>37</v>
      </c>
      <c r="B12" s="11">
        <v>22</v>
      </c>
      <c r="C12" s="1">
        <v>-13998</v>
      </c>
      <c r="D12" s="1">
        <v>-95519</v>
      </c>
    </row>
    <row r="13" spans="1:7" ht="15.75" thickBot="1" x14ac:dyDescent="0.3">
      <c r="A13" s="10" t="s">
        <v>38</v>
      </c>
      <c r="B13" s="11">
        <v>23</v>
      </c>
      <c r="C13" s="2">
        <v>178253</v>
      </c>
      <c r="D13" s="2">
        <v>124854</v>
      </c>
    </row>
    <row r="14" spans="1:7" x14ac:dyDescent="0.25">
      <c r="A14" s="12" t="s">
        <v>39</v>
      </c>
      <c r="B14" s="13"/>
      <c r="C14" s="81">
        <v>35736</v>
      </c>
      <c r="D14" s="14">
        <v>-87709</v>
      </c>
      <c r="F14" s="29"/>
      <c r="G14" s="29"/>
    </row>
    <row r="15" spans="1:7" x14ac:dyDescent="0.25">
      <c r="A15" s="10" t="s">
        <v>40</v>
      </c>
      <c r="B15" s="11">
        <v>24</v>
      </c>
      <c r="C15" s="1">
        <v>23991</v>
      </c>
      <c r="D15" s="1">
        <v>48762</v>
      </c>
    </row>
    <row r="16" spans="1:7" ht="15.75" thickBot="1" x14ac:dyDescent="0.3">
      <c r="A16" s="10" t="s">
        <v>41</v>
      </c>
      <c r="B16" s="11">
        <v>25</v>
      </c>
      <c r="C16" s="2">
        <v>-420647</v>
      </c>
      <c r="D16" s="2">
        <v>-432746</v>
      </c>
    </row>
    <row r="17" spans="1:7" ht="29.25" x14ac:dyDescent="0.25">
      <c r="A17" s="12" t="s">
        <v>42</v>
      </c>
      <c r="B17" s="13"/>
      <c r="C17" s="81">
        <v>-360920</v>
      </c>
      <c r="D17" s="81">
        <v>-471693</v>
      </c>
      <c r="F17" s="29"/>
      <c r="G17" s="29"/>
    </row>
    <row r="18" spans="1:7" x14ac:dyDescent="0.25">
      <c r="A18" s="16" t="s">
        <v>43</v>
      </c>
      <c r="B18" s="11"/>
      <c r="C18" s="24">
        <v>0</v>
      </c>
      <c r="D18" s="24">
        <v>0</v>
      </c>
    </row>
    <row r="19" spans="1:7" ht="29.25" x14ac:dyDescent="0.25">
      <c r="A19" s="17" t="s">
        <v>44</v>
      </c>
      <c r="B19" s="11"/>
      <c r="C19" s="81">
        <v>-360920</v>
      </c>
      <c r="D19" s="81">
        <v>-471693</v>
      </c>
    </row>
    <row r="20" spans="1:7" x14ac:dyDescent="0.25">
      <c r="A20" s="16" t="s">
        <v>45</v>
      </c>
      <c r="B20" s="13"/>
      <c r="C20" s="25" t="s">
        <v>6</v>
      </c>
      <c r="D20" s="25" t="s">
        <v>6</v>
      </c>
    </row>
    <row r="21" spans="1:7" x14ac:dyDescent="0.25">
      <c r="A21" s="17" t="s">
        <v>46</v>
      </c>
      <c r="B21" s="11"/>
      <c r="C21" s="81" t="s">
        <v>6</v>
      </c>
      <c r="D21" s="81" t="s">
        <v>6</v>
      </c>
    </row>
    <row r="22" spans="1:7" x14ac:dyDescent="0.25">
      <c r="A22" s="16" t="s">
        <v>47</v>
      </c>
      <c r="B22" s="11"/>
      <c r="C22" s="26">
        <v>-360920</v>
      </c>
      <c r="D22" s="15">
        <v>-471693</v>
      </c>
    </row>
    <row r="23" spans="1:7" x14ac:dyDescent="0.25">
      <c r="A23" s="18" t="s">
        <v>48</v>
      </c>
      <c r="B23" s="19"/>
      <c r="C23" s="26">
        <v>-360920</v>
      </c>
      <c r="D23" s="26">
        <v>-471693</v>
      </c>
    </row>
    <row r="24" spans="1:7" x14ac:dyDescent="0.25">
      <c r="C24" s="9"/>
    </row>
    <row r="25" spans="1:7" x14ac:dyDescent="0.25">
      <c r="A25" s="35" t="s">
        <v>25</v>
      </c>
      <c r="B25" s="36"/>
      <c r="C25" s="77" t="s">
        <v>26</v>
      </c>
      <c r="D25" s="77"/>
    </row>
    <row r="26" spans="1:7" x14ac:dyDescent="0.25">
      <c r="A26" s="36"/>
      <c r="B26" s="36"/>
      <c r="C26" s="37" t="s">
        <v>27</v>
      </c>
      <c r="D26" s="37"/>
    </row>
    <row r="27" spans="1:7" x14ac:dyDescent="0.25">
      <c r="A27" s="35" t="s">
        <v>17</v>
      </c>
      <c r="B27" s="36"/>
      <c r="C27" s="77" t="s">
        <v>28</v>
      </c>
      <c r="D27" s="77"/>
    </row>
    <row r="28" spans="1:7" x14ac:dyDescent="0.25">
      <c r="A28" s="36"/>
      <c r="B28" s="36"/>
      <c r="C28" s="37" t="s">
        <v>27</v>
      </c>
      <c r="D28" s="37"/>
    </row>
    <row r="29" spans="1:7" x14ac:dyDescent="0.25">
      <c r="A29" s="36"/>
      <c r="B29" s="38" t="s">
        <v>29</v>
      </c>
      <c r="C29" s="36"/>
      <c r="D29" s="36"/>
    </row>
    <row r="31" spans="1:7" x14ac:dyDescent="0.25">
      <c r="C31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7" zoomScaleNormal="87" workbookViewId="0">
      <selection activeCell="A37" sqref="A37"/>
    </sheetView>
  </sheetViews>
  <sheetFormatPr defaultColWidth="9.33203125" defaultRowHeight="15" x14ac:dyDescent="0.25"/>
  <cols>
    <col min="1" max="1" width="62.1640625" style="3" customWidth="1"/>
    <col min="2" max="2" width="28.5" style="3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93</v>
      </c>
    </row>
    <row r="3" spans="1:3" x14ac:dyDescent="0.25">
      <c r="A3" s="22" t="s">
        <v>121</v>
      </c>
    </row>
    <row r="4" spans="1:3" x14ac:dyDescent="0.25">
      <c r="A4" s="27" t="s">
        <v>103</v>
      </c>
      <c r="B4" s="39"/>
      <c r="C4" s="40"/>
    </row>
    <row r="5" spans="1:3" x14ac:dyDescent="0.25">
      <c r="A5" s="27"/>
      <c r="B5" s="39"/>
      <c r="C5" s="40"/>
    </row>
    <row r="6" spans="1:3" ht="43.5" thickBot="1" x14ac:dyDescent="0.3">
      <c r="A6" s="7"/>
      <c r="B6" s="82" t="s">
        <v>119</v>
      </c>
      <c r="C6" s="82" t="s">
        <v>120</v>
      </c>
    </row>
    <row r="7" spans="1:3" ht="15" customHeight="1" thickBot="1" x14ac:dyDescent="0.3">
      <c r="A7" s="89" t="s">
        <v>78</v>
      </c>
      <c r="B7" s="89"/>
      <c r="C7" s="89"/>
    </row>
    <row r="8" spans="1:3" ht="15" customHeight="1" thickBot="1" x14ac:dyDescent="0.3">
      <c r="A8" s="28" t="s">
        <v>79</v>
      </c>
      <c r="B8" s="78">
        <v>2302349.2874100059</v>
      </c>
      <c r="C8" s="78">
        <v>1896527.3266399996</v>
      </c>
    </row>
    <row r="9" spans="1:3" ht="15" customHeight="1" x14ac:dyDescent="0.25">
      <c r="A9" s="3" t="s">
        <v>18</v>
      </c>
      <c r="B9" s="29">
        <v>1022980.24775</v>
      </c>
      <c r="C9" s="29">
        <v>1038619.50465</v>
      </c>
    </row>
    <row r="10" spans="1:3" ht="15" customHeight="1" x14ac:dyDescent="0.25">
      <c r="A10" s="3" t="s">
        <v>19</v>
      </c>
      <c r="B10" s="29">
        <v>541392.52740000002</v>
      </c>
      <c r="C10" s="29">
        <v>585075.82945000008</v>
      </c>
    </row>
    <row r="11" spans="1:3" ht="15" customHeight="1" x14ac:dyDescent="0.25">
      <c r="A11" s="3" t="s">
        <v>80</v>
      </c>
      <c r="B11" s="29">
        <v>19994.900839999998</v>
      </c>
      <c r="C11" s="29">
        <v>9075.1087200000002</v>
      </c>
    </row>
    <row r="12" spans="1:3" ht="15" customHeight="1" thickBot="1" x14ac:dyDescent="0.3">
      <c r="A12" s="3" t="s">
        <v>9</v>
      </c>
      <c r="B12" s="29">
        <v>717981.61142000579</v>
      </c>
      <c r="C12" s="29">
        <v>263756.8838199997</v>
      </c>
    </row>
    <row r="13" spans="1:3" ht="15" customHeight="1" thickBot="1" x14ac:dyDescent="0.3">
      <c r="A13" s="28" t="s">
        <v>81</v>
      </c>
      <c r="B13" s="78">
        <v>2089175.61158</v>
      </c>
      <c r="C13" s="78">
        <v>1830498.6262699999</v>
      </c>
    </row>
    <row r="14" spans="1:3" ht="15" customHeight="1" x14ac:dyDescent="0.25">
      <c r="A14" s="3" t="s">
        <v>10</v>
      </c>
      <c r="B14" s="29">
        <v>77618.530759999965</v>
      </c>
      <c r="C14" s="29">
        <v>360424.40045000007</v>
      </c>
    </row>
    <row r="15" spans="1:3" ht="15" customHeight="1" x14ac:dyDescent="0.25">
      <c r="A15" s="3" t="s">
        <v>20</v>
      </c>
      <c r="B15" s="29">
        <v>893224.16665000003</v>
      </c>
      <c r="C15" s="29">
        <v>407679.82793999999</v>
      </c>
    </row>
    <row r="16" spans="1:3" ht="15" customHeight="1" x14ac:dyDescent="0.25">
      <c r="A16" s="3" t="s">
        <v>21</v>
      </c>
      <c r="B16" s="29">
        <v>400157.95822000003</v>
      </c>
      <c r="C16" s="29">
        <v>349887.55492000002</v>
      </c>
    </row>
    <row r="17" spans="1:6" ht="15" customHeight="1" x14ac:dyDescent="0.25">
      <c r="A17" s="3" t="s">
        <v>22</v>
      </c>
      <c r="B17" s="29">
        <v>0</v>
      </c>
      <c r="C17" s="29">
        <v>0</v>
      </c>
    </row>
    <row r="18" spans="1:6" ht="15" customHeight="1" x14ac:dyDescent="0.25">
      <c r="A18" s="3" t="s">
        <v>22</v>
      </c>
      <c r="B18" s="29">
        <v>432752.56300000002</v>
      </c>
      <c r="C18" s="29">
        <v>467713.72499999998</v>
      </c>
    </row>
    <row r="19" spans="1:6" ht="15" customHeight="1" x14ac:dyDescent="0.25">
      <c r="A19" s="3" t="s">
        <v>23</v>
      </c>
      <c r="B19" s="29">
        <v>196891.51853999999</v>
      </c>
      <c r="C19" s="29">
        <v>167524.05796000001</v>
      </c>
    </row>
    <row r="20" spans="1:6" ht="15" customHeight="1" x14ac:dyDescent="0.25">
      <c r="A20" s="3" t="s">
        <v>11</v>
      </c>
      <c r="B20" s="29">
        <v>88530.874409999989</v>
      </c>
      <c r="C20" s="29">
        <v>77269.060000000012</v>
      </c>
    </row>
    <row r="21" spans="1:6" ht="15" customHeight="1" x14ac:dyDescent="0.25">
      <c r="A21" s="30" t="s">
        <v>82</v>
      </c>
      <c r="B21" s="79">
        <v>213173.67583000541</v>
      </c>
      <c r="C21" s="79">
        <v>66028.700369999409</v>
      </c>
      <c r="E21" s="29"/>
      <c r="F21" s="29"/>
    </row>
    <row r="22" spans="1:6" ht="15" customHeight="1" x14ac:dyDescent="0.25">
      <c r="A22" s="31" t="s">
        <v>83</v>
      </c>
      <c r="B22" s="32"/>
      <c r="C22" s="32"/>
    </row>
    <row r="23" spans="1:6" ht="15" customHeight="1" thickBot="1" x14ac:dyDescent="0.3">
      <c r="A23" s="28" t="s">
        <v>79</v>
      </c>
      <c r="B23" s="80">
        <v>37259825.819419995</v>
      </c>
      <c r="C23" s="80">
        <v>19490923.31298</v>
      </c>
    </row>
    <row r="24" spans="1:6" ht="15" customHeight="1" x14ac:dyDescent="0.25">
      <c r="A24" s="33" t="s">
        <v>84</v>
      </c>
      <c r="B24" s="29">
        <v>37259825.819419995</v>
      </c>
      <c r="C24" s="29">
        <v>19490923.31298</v>
      </c>
    </row>
    <row r="25" spans="1:6" ht="15" customHeight="1" x14ac:dyDescent="0.25">
      <c r="A25" s="3" t="s">
        <v>9</v>
      </c>
      <c r="B25" s="29">
        <v>0</v>
      </c>
      <c r="C25" s="29">
        <v>0</v>
      </c>
    </row>
    <row r="26" spans="1:6" ht="15" customHeight="1" thickBot="1" x14ac:dyDescent="0.3">
      <c r="A26" s="28" t="s">
        <v>81</v>
      </c>
      <c r="B26" s="80">
        <v>37517087.692140006</v>
      </c>
      <c r="C26" s="80">
        <v>19836963.908379998</v>
      </c>
    </row>
    <row r="27" spans="1:6" ht="15" customHeight="1" x14ac:dyDescent="0.25">
      <c r="A27" s="3" t="s">
        <v>12</v>
      </c>
      <c r="B27" s="29">
        <v>242707.38677000001</v>
      </c>
      <c r="C27" s="29">
        <v>108471.12677999999</v>
      </c>
    </row>
    <row r="28" spans="1:6" ht="15" customHeight="1" x14ac:dyDescent="0.25">
      <c r="A28" s="3" t="s">
        <v>85</v>
      </c>
      <c r="B28" s="29">
        <v>37274380.305370003</v>
      </c>
      <c r="C28" s="29">
        <v>19728492.781599998</v>
      </c>
    </row>
    <row r="29" spans="1:6" ht="15" customHeight="1" thickBot="1" x14ac:dyDescent="0.3">
      <c r="A29" s="3" t="s">
        <v>11</v>
      </c>
      <c r="B29" s="34">
        <v>0</v>
      </c>
      <c r="C29" s="34">
        <v>0</v>
      </c>
    </row>
    <row r="30" spans="1:6" ht="15" customHeight="1" thickBot="1" x14ac:dyDescent="0.3">
      <c r="A30" s="30" t="s">
        <v>86</v>
      </c>
      <c r="B30" s="80">
        <v>-257261.87272001058</v>
      </c>
      <c r="C30" s="80">
        <v>-346040.59539999813</v>
      </c>
      <c r="E30" s="29"/>
      <c r="F30" s="29"/>
    </row>
    <row r="31" spans="1:6" ht="15" customHeight="1" x14ac:dyDescent="0.25">
      <c r="A31" s="31" t="s">
        <v>87</v>
      </c>
      <c r="B31" s="32"/>
      <c r="C31" s="32"/>
    </row>
    <row r="32" spans="1:6" ht="15" customHeight="1" thickBot="1" x14ac:dyDescent="0.3">
      <c r="A32" s="28" t="s">
        <v>79</v>
      </c>
      <c r="B32" s="34">
        <v>280000</v>
      </c>
      <c r="C32" s="34">
        <v>1150000</v>
      </c>
    </row>
    <row r="33" spans="1:6" ht="15" customHeight="1" x14ac:dyDescent="0.25">
      <c r="A33" s="3" t="s">
        <v>14</v>
      </c>
      <c r="B33" s="29">
        <v>0</v>
      </c>
      <c r="C33" s="29">
        <v>1150000</v>
      </c>
    </row>
    <row r="34" spans="1:6" ht="15" customHeight="1" x14ac:dyDescent="0.25">
      <c r="A34" s="3" t="s">
        <v>9</v>
      </c>
      <c r="B34" s="29">
        <v>280000</v>
      </c>
      <c r="C34" s="29">
        <v>0</v>
      </c>
    </row>
    <row r="35" spans="1:6" ht="15" customHeight="1" thickBot="1" x14ac:dyDescent="0.3">
      <c r="A35" s="28" t="s">
        <v>81</v>
      </c>
      <c r="B35" s="80">
        <v>220000</v>
      </c>
      <c r="C35" s="80">
        <v>627999.19999999995</v>
      </c>
    </row>
    <row r="36" spans="1:6" ht="15" customHeight="1" x14ac:dyDescent="0.25">
      <c r="A36" s="3" t="s">
        <v>13</v>
      </c>
      <c r="B36" s="29">
        <v>220000</v>
      </c>
      <c r="C36" s="29">
        <v>0</v>
      </c>
    </row>
    <row r="37" spans="1:6" ht="15" customHeight="1" x14ac:dyDescent="0.25">
      <c r="A37" s="3" t="s">
        <v>24</v>
      </c>
      <c r="B37" s="29">
        <v>0</v>
      </c>
      <c r="C37" s="29">
        <v>627999.19999999995</v>
      </c>
    </row>
    <row r="38" spans="1:6" ht="15" customHeight="1" thickBot="1" x14ac:dyDescent="0.3">
      <c r="A38" s="30" t="s">
        <v>88</v>
      </c>
      <c r="B38" s="80">
        <v>60000</v>
      </c>
      <c r="C38" s="80">
        <v>522000.80000000005</v>
      </c>
      <c r="E38" s="29"/>
      <c r="F38" s="29"/>
    </row>
    <row r="39" spans="1:6" ht="15" customHeight="1" thickBot="1" x14ac:dyDescent="0.3">
      <c r="A39" s="30" t="s">
        <v>89</v>
      </c>
      <c r="B39" s="34">
        <v>515.14182000000005</v>
      </c>
      <c r="C39" s="34">
        <v>-82.206130000000002</v>
      </c>
      <c r="E39" s="29"/>
    </row>
    <row r="40" spans="1:6" ht="15" customHeight="1" thickBot="1" x14ac:dyDescent="0.3">
      <c r="A40" s="30" t="s">
        <v>90</v>
      </c>
      <c r="B40" s="80">
        <v>16426.944929994828</v>
      </c>
      <c r="C40" s="80">
        <v>241906.69884000131</v>
      </c>
      <c r="E40" s="29"/>
      <c r="F40" s="29"/>
    </row>
    <row r="41" spans="1:6" ht="15" customHeight="1" thickBot="1" x14ac:dyDescent="0.3">
      <c r="A41" s="30" t="s">
        <v>91</v>
      </c>
      <c r="B41" s="80">
        <v>248704.40219000002</v>
      </c>
      <c r="C41" s="80">
        <v>159089.31508</v>
      </c>
      <c r="E41" s="29"/>
      <c r="F41" s="29"/>
    </row>
    <row r="42" spans="1:6" ht="15" customHeight="1" thickBot="1" x14ac:dyDescent="0.3">
      <c r="A42" s="30" t="s">
        <v>92</v>
      </c>
      <c r="B42" s="80">
        <v>265131.34711999487</v>
      </c>
      <c r="C42" s="80">
        <v>400996.01392000134</v>
      </c>
    </row>
    <row r="43" spans="1:6" ht="15" customHeight="1" x14ac:dyDescent="0.25"/>
    <row r="44" spans="1:6" x14ac:dyDescent="0.25">
      <c r="A44" s="35" t="s">
        <v>25</v>
      </c>
      <c r="B44" s="77" t="s">
        <v>26</v>
      </c>
      <c r="C44" s="77"/>
    </row>
    <row r="45" spans="1:6" x14ac:dyDescent="0.25">
      <c r="A45" s="36"/>
      <c r="B45" s="37" t="s">
        <v>27</v>
      </c>
      <c r="C45" s="37"/>
    </row>
    <row r="46" spans="1:6" x14ac:dyDescent="0.25">
      <c r="A46" s="35" t="s">
        <v>17</v>
      </c>
      <c r="B46" s="77" t="s">
        <v>28</v>
      </c>
      <c r="C46" s="77"/>
    </row>
    <row r="47" spans="1:6" x14ac:dyDescent="0.25">
      <c r="A47" s="36"/>
      <c r="B47" s="37" t="s">
        <v>27</v>
      </c>
      <c r="D47" s="37"/>
    </row>
    <row r="48" spans="1:6" x14ac:dyDescent="0.25">
      <c r="A48" s="38" t="s">
        <v>29</v>
      </c>
      <c r="C48" s="36"/>
      <c r="D48" s="36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75" zoomScaleNormal="75" workbookViewId="0">
      <selection activeCell="D12" sqref="D12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6" ht="14.25" x14ac:dyDescent="0.2">
      <c r="A1" s="4" t="s">
        <v>93</v>
      </c>
    </row>
    <row r="3" spans="1:6" ht="13.5" x14ac:dyDescent="0.25">
      <c r="A3" s="69" t="s">
        <v>122</v>
      </c>
      <c r="E3" s="63">
        <f>D13-43941</f>
        <v>-179337</v>
      </c>
    </row>
    <row r="4" spans="1:6" ht="15" x14ac:dyDescent="0.25">
      <c r="A4" s="27" t="s">
        <v>103</v>
      </c>
      <c r="E4" s="63">
        <f>D11-E3</f>
        <v>-181583</v>
      </c>
    </row>
    <row r="5" spans="1:6" x14ac:dyDescent="0.2">
      <c r="D5" s="63"/>
    </row>
    <row r="6" spans="1:6" ht="43.5" thickBot="1" x14ac:dyDescent="0.25">
      <c r="A6" s="60" t="s">
        <v>94</v>
      </c>
      <c r="B6" s="61" t="s">
        <v>64</v>
      </c>
      <c r="C6" s="61" t="s">
        <v>105</v>
      </c>
      <c r="D6" s="61" t="s">
        <v>30</v>
      </c>
      <c r="E6" s="61" t="s">
        <v>8</v>
      </c>
    </row>
    <row r="7" spans="1:6" ht="14.25" x14ac:dyDescent="0.2">
      <c r="A7" s="62" t="s">
        <v>112</v>
      </c>
      <c r="B7" s="65">
        <v>870725</v>
      </c>
      <c r="C7" s="65">
        <v>867855</v>
      </c>
      <c r="D7" s="64">
        <v>225524</v>
      </c>
      <c r="E7" s="65">
        <f>D7+B7+C7</f>
        <v>1964104</v>
      </c>
    </row>
    <row r="8" spans="1:6" ht="15.75" thickBot="1" x14ac:dyDescent="0.25">
      <c r="A8" s="66" t="s">
        <v>95</v>
      </c>
      <c r="B8" s="70" t="s">
        <v>96</v>
      </c>
      <c r="C8" s="70"/>
      <c r="D8" s="70" t="s">
        <v>96</v>
      </c>
      <c r="E8" s="70" t="s">
        <v>96</v>
      </c>
    </row>
    <row r="9" spans="1:6" ht="15" thickBot="1" x14ac:dyDescent="0.25">
      <c r="A9" s="62" t="s">
        <v>97</v>
      </c>
      <c r="B9" s="67">
        <f>B7</f>
        <v>870725</v>
      </c>
      <c r="C9" s="67">
        <f>C7</f>
        <v>867855</v>
      </c>
      <c r="D9" s="67">
        <f>D7</f>
        <v>225524</v>
      </c>
      <c r="E9" s="67">
        <f>D9+B9+C9</f>
        <v>1964104</v>
      </c>
    </row>
    <row r="10" spans="1:6" ht="14.25" x14ac:dyDescent="0.2">
      <c r="A10" s="62" t="s">
        <v>98</v>
      </c>
      <c r="B10" s="65">
        <f>B11+B12</f>
        <v>280000</v>
      </c>
      <c r="C10" s="65">
        <f>C11</f>
        <v>0</v>
      </c>
      <c r="D10" s="65">
        <f>D11</f>
        <v>-360920</v>
      </c>
      <c r="E10" s="65">
        <f>D10+C10+B10</f>
        <v>-80920</v>
      </c>
    </row>
    <row r="11" spans="1:6" ht="15" x14ac:dyDescent="0.2">
      <c r="A11" s="66" t="s">
        <v>99</v>
      </c>
      <c r="B11" s="68"/>
      <c r="C11" s="68"/>
      <c r="D11" s="68">
        <v>-360920</v>
      </c>
      <c r="E11" s="68">
        <f>D11+C11</f>
        <v>-360920</v>
      </c>
    </row>
    <row r="12" spans="1:6" ht="15.75" thickBot="1" x14ac:dyDescent="0.25">
      <c r="A12" s="66" t="s">
        <v>100</v>
      </c>
      <c r="B12" s="67">
        <v>280000</v>
      </c>
      <c r="C12" s="67"/>
      <c r="D12" s="71" t="s">
        <v>6</v>
      </c>
      <c r="E12" s="67">
        <f>B12+C12</f>
        <v>280000</v>
      </c>
    </row>
    <row r="13" spans="1:6" ht="14.25" x14ac:dyDescent="0.2">
      <c r="A13" s="62" t="s">
        <v>123</v>
      </c>
      <c r="B13" s="65">
        <f>B9+B10</f>
        <v>1150725</v>
      </c>
      <c r="C13" s="65">
        <f>C9+C10</f>
        <v>867855</v>
      </c>
      <c r="D13" s="65">
        <f>D11+D9</f>
        <v>-135396</v>
      </c>
      <c r="E13" s="65">
        <f>D13+B13+C13</f>
        <v>1883184</v>
      </c>
    </row>
    <row r="14" spans="1:6" x14ac:dyDescent="0.2">
      <c r="D14" s="63"/>
      <c r="F14" s="63"/>
    </row>
    <row r="15" spans="1:6" ht="14.25" x14ac:dyDescent="0.2">
      <c r="A15" s="62" t="s">
        <v>107</v>
      </c>
      <c r="B15" s="65">
        <v>350725</v>
      </c>
      <c r="C15" s="65">
        <v>944508</v>
      </c>
      <c r="D15" s="64">
        <v>151037</v>
      </c>
      <c r="E15" s="65">
        <f>D15+B15+C15</f>
        <v>1446270</v>
      </c>
    </row>
    <row r="16" spans="1:6" ht="15.75" thickBot="1" x14ac:dyDescent="0.25">
      <c r="A16" s="66" t="s">
        <v>95</v>
      </c>
      <c r="B16" s="70" t="s">
        <v>96</v>
      </c>
      <c r="C16" s="70"/>
      <c r="D16" s="70" t="s">
        <v>96</v>
      </c>
      <c r="E16" s="70" t="s">
        <v>96</v>
      </c>
    </row>
    <row r="17" spans="1:5" ht="15" thickBot="1" x14ac:dyDescent="0.25">
      <c r="A17" s="62" t="s">
        <v>97</v>
      </c>
      <c r="B17" s="67">
        <v>350725</v>
      </c>
      <c r="C17" s="67">
        <v>944508</v>
      </c>
      <c r="D17" s="67">
        <v>151037</v>
      </c>
      <c r="E17" s="67">
        <f>D17+B17+C17</f>
        <v>1446270</v>
      </c>
    </row>
    <row r="18" spans="1:5" ht="14.25" x14ac:dyDescent="0.2">
      <c r="A18" s="62" t="s">
        <v>98</v>
      </c>
      <c r="B18" s="65" t="s">
        <v>6</v>
      </c>
      <c r="C18" s="65">
        <f>C19</f>
        <v>0</v>
      </c>
      <c r="D18" s="65">
        <f>D19</f>
        <v>-471693</v>
      </c>
      <c r="E18" s="65">
        <f>C18+D18</f>
        <v>-471693</v>
      </c>
    </row>
    <row r="19" spans="1:5" ht="15" x14ac:dyDescent="0.2">
      <c r="A19" s="66" t="s">
        <v>99</v>
      </c>
      <c r="B19" s="68" t="s">
        <v>6</v>
      </c>
      <c r="C19" s="68"/>
      <c r="D19" s="68">
        <v>-471693</v>
      </c>
      <c r="E19" s="68">
        <f>C19+D19</f>
        <v>-471693</v>
      </c>
    </row>
    <row r="20" spans="1:5" ht="15.75" thickBot="1" x14ac:dyDescent="0.25">
      <c r="A20" s="66" t="s">
        <v>100</v>
      </c>
      <c r="B20" s="67" t="s">
        <v>6</v>
      </c>
      <c r="C20" s="67"/>
      <c r="D20" s="71" t="s">
        <v>6</v>
      </c>
      <c r="E20" s="67" t="s">
        <v>6</v>
      </c>
    </row>
    <row r="21" spans="1:5" ht="14.25" x14ac:dyDescent="0.2">
      <c r="A21" s="62" t="s">
        <v>124</v>
      </c>
      <c r="B21" s="65">
        <v>350725</v>
      </c>
      <c r="C21" s="65">
        <f>C19+C17</f>
        <v>944508</v>
      </c>
      <c r="D21" s="65">
        <f>D19+D17</f>
        <v>-320656</v>
      </c>
      <c r="E21" s="65">
        <f>D21+B21+C21</f>
        <v>974577</v>
      </c>
    </row>
    <row r="22" spans="1:5" x14ac:dyDescent="0.2">
      <c r="D22" s="63"/>
    </row>
    <row r="24" spans="1:5" s="3" customFormat="1" ht="15" x14ac:dyDescent="0.25">
      <c r="A24" s="35" t="s">
        <v>25</v>
      </c>
      <c r="B24" s="36"/>
      <c r="C24" s="36"/>
      <c r="D24" s="77" t="s">
        <v>26</v>
      </c>
      <c r="E24" s="77"/>
    </row>
    <row r="25" spans="1:5" s="3" customFormat="1" ht="15" x14ac:dyDescent="0.25">
      <c r="A25" s="36"/>
      <c r="B25" s="36"/>
      <c r="C25" s="36"/>
      <c r="D25" s="37" t="s">
        <v>27</v>
      </c>
      <c r="E25" s="37"/>
    </row>
    <row r="26" spans="1:5" s="3" customFormat="1" ht="15" x14ac:dyDescent="0.25">
      <c r="A26" s="35" t="s">
        <v>17</v>
      </c>
      <c r="B26" s="36"/>
      <c r="C26" s="36"/>
      <c r="D26" s="77" t="s">
        <v>28</v>
      </c>
      <c r="E26" s="77"/>
    </row>
    <row r="27" spans="1:5" s="3" customFormat="1" ht="15" x14ac:dyDescent="0.25">
      <c r="A27" s="36"/>
      <c r="B27" s="36"/>
      <c r="C27" s="36"/>
      <c r="D27" s="37" t="s">
        <v>27</v>
      </c>
      <c r="E27" s="37"/>
    </row>
    <row r="28" spans="1:5" s="3" customFormat="1" ht="15" x14ac:dyDescent="0.25">
      <c r="A28" s="36"/>
      <c r="B28" s="38" t="s">
        <v>29</v>
      </c>
      <c r="C28" s="38"/>
      <c r="D28" s="36"/>
      <c r="E28" s="36"/>
    </row>
    <row r="40" spans="4:4" ht="14.25" x14ac:dyDescent="0.2">
      <c r="D40" s="14"/>
    </row>
    <row r="41" spans="4:4" ht="15" x14ac:dyDescent="0.25">
      <c r="D41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Индастри Сбыт</cp:lastModifiedBy>
  <cp:lastPrinted>2024-11-11T07:52:07Z</cp:lastPrinted>
  <dcterms:created xsi:type="dcterms:W3CDTF">2020-05-21T16:09:29Z</dcterms:created>
  <dcterms:modified xsi:type="dcterms:W3CDTF">2025-08-12T18:12:07Z</dcterms:modified>
</cp:coreProperties>
</file>