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akhyt\КАСЕ\ФО\"/>
    </mc:Choice>
  </mc:AlternateContent>
  <xr:revisionPtr revIDLastSave="0" documentId="13_ncr:1_{725F0EE4-51A6-415C-8C6E-7A2C1EB579FC}" xr6:coauthVersionLast="45" xr6:coauthVersionMax="45" xr10:uidLastSave="{00000000-0000-0000-0000-000000000000}"/>
  <bookViews>
    <workbookView xWindow="-108" yWindow="-108" windowWidth="23256" windowHeight="13896" activeTab="3" xr2:uid="{00000000-000D-0000-FFFF-FFFF00000000}"/>
  </bookViews>
  <sheets>
    <sheet name="Ф1" sheetId="2" r:id="rId1"/>
    <sheet name="Ф2" sheetId="4" r:id="rId2"/>
    <sheet name="Ф3" sheetId="5" r:id="rId3"/>
    <sheet name="Ф 4" sheetId="8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2" l="1"/>
  <c r="C62" i="2"/>
  <c r="D8" i="4"/>
  <c r="C8" i="4"/>
  <c r="D41" i="2"/>
  <c r="D50" i="2"/>
  <c r="D52" i="2"/>
  <c r="D63" i="2"/>
  <c r="C41" i="2"/>
  <c r="C50" i="2"/>
  <c r="C52" i="2"/>
  <c r="D16" i="2"/>
  <c r="D25" i="2"/>
  <c r="D27" i="2"/>
  <c r="D62" i="2"/>
  <c r="C16" i="2"/>
  <c r="C25" i="2"/>
  <c r="C27" i="2"/>
  <c r="D34" i="2"/>
  <c r="D54" i="2"/>
  <c r="C34" i="2"/>
  <c r="C54" i="2"/>
</calcChain>
</file>

<file path=xl/sharedStrings.xml><?xml version="1.0" encoding="utf-8"?>
<sst xmlns="http://schemas.openxmlformats.org/spreadsheetml/2006/main" count="228" uniqueCount="159">
  <si>
    <t>АО "ALTYN SAMRUK QAZAQSTAN"</t>
  </si>
  <si>
    <t>1</t>
  </si>
  <si>
    <t>Денежные средства и их эквиваленты</t>
  </si>
  <si>
    <t>Краткосрочные финансовые активы, оцениваемые по амортизированной стоимости</t>
  </si>
  <si>
    <t>-</t>
  </si>
  <si>
    <t>Долгосрочные финансовые активы, оцениваемые по амортизированной стоимости</t>
  </si>
  <si>
    <t>Инвестиции, учитываемые методом долевого участия</t>
  </si>
  <si>
    <t>Основные средства</t>
  </si>
  <si>
    <t>Нематериальные активы</t>
  </si>
  <si>
    <t>Прочие долгосрочные активы</t>
  </si>
  <si>
    <t>Вознаграждения работникам</t>
  </si>
  <si>
    <t>Прочие краткосрочные обязательства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</si>
  <si>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</si>
  <si>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</si>
  <si>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Руководитель</t>
  </si>
  <si>
    <t>Резник В. С.</t>
  </si>
  <si>
    <t>(подпись)</t>
  </si>
  <si>
    <t>Главный бухгалтер</t>
  </si>
  <si>
    <t>Место печати</t>
  </si>
  <si>
    <t>(при наличии)</t>
  </si>
  <si>
    <t>Наименование показателей</t>
  </si>
  <si>
    <t xml:space="preserve"> </t>
  </si>
  <si>
    <t>в том числе: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</si>
  <si>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</si>
  <si>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</si>
  <si>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</si>
  <si>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</si>
  <si>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</si>
  <si>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</si>
  <si>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</si>
  <si>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</si>
  <si>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</si>
  <si>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</si>
  <si>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</si>
  <si>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</si>
  <si>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</si>
  <si>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</si>
  <si>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</si>
  <si>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</si>
  <si>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</si>
  <si>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</si>
  <si>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</si>
  <si>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</si>
  <si>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</si>
  <si>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</si>
  <si>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</si>
  <si>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</si>
  <si>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</si>
  <si>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изъятие денежных вкладов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</si>
  <si>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</si>
  <si>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</si>
  <si>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</si>
  <si>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073)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</si>
  <si>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</si>
  <si>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</si>
  <si>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</si>
  <si>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</si>
  <si>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</si>
  <si>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</si>
  <si>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размещение денежных вкладов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</si>
  <si>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</si>
  <si>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</si>
  <si>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</si>
  <si>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</si>
  <si>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</si>
  <si>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</si>
  <si>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</si>
  <si>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</si>
  <si>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</si>
  <si>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>2. Выбытие денежных средств, всего (сумма строк с 101 по 105)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</si>
  <si>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</si>
  <si>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</si>
  <si>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</si>
  <si>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</si>
  <si>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</si>
  <si>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</si>
  <si>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</si>
  <si>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</si>
  <si>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</si>
  <si>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</si>
  <si>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</si>
  <si>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Выпуск собственных долевых инструментов (акций)</t>
  </si>
  <si>
    <t>В тысячах казахстанских тенге</t>
  </si>
  <si>
    <t>Прим</t>
  </si>
  <si>
    <t>31 декабря 2024г.</t>
  </si>
  <si>
    <t>АКТИВЫ</t>
  </si>
  <si>
    <t>Долгосрочные активы</t>
  </si>
  <si>
    <t>Прочая долгосрочная дебиторская задолженность</t>
  </si>
  <si>
    <t xml:space="preserve">Итого долгосрочные активы </t>
  </si>
  <si>
    <t>Краткосрочные активы</t>
  </si>
  <si>
    <t xml:space="preserve">Товарно-материальные запасы </t>
  </si>
  <si>
    <t xml:space="preserve">Торговая и прочая дебиторская задолженность </t>
  </si>
  <si>
    <t>Авансы выданные</t>
  </si>
  <si>
    <t>Прочие текущие активы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</si>
  <si>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</si>
  <si>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</si>
  <si>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</si>
  <si>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</si>
  <si>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Дополнительно оплаченный капитал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</si>
  <si>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</si>
  <si>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</si>
  <si>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</si>
  <si>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</si>
  <si>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 xml:space="preserve">Итого долгосрочные обязательства </t>
  </si>
  <si>
    <t>Краткосрочные обязательства</t>
  </si>
  <si>
    <t>Займы</t>
  </si>
  <si>
    <t>Оценочные обязательства -краткосрочная часть</t>
  </si>
  <si>
    <t>Торговая и прочая кредиторская задолженность</t>
  </si>
  <si>
    <t>Налоги к уплате</t>
  </si>
  <si>
    <t>Итого краткосрочные обязательства</t>
  </si>
  <si>
    <t>ИТОГО ОБЯЗАТЕЛЬСТВА</t>
  </si>
  <si>
    <t>ИТОГО ОБЯЗАТЕЛЬСТВА И КАПИТАЛ</t>
  </si>
  <si>
    <t>___________________________________</t>
  </si>
  <si>
    <t>Валеева Н.Р.</t>
  </si>
  <si>
    <t>Генеральный директор</t>
  </si>
  <si>
    <t>Балансовая стоимость одной акции</t>
  </si>
  <si>
    <t>простые акции (385080шт.)</t>
  </si>
  <si>
    <t>привилегированные акции (96270шт.)</t>
  </si>
  <si>
    <t>31 декабря 2023г.</t>
  </si>
  <si>
    <t>Выручка</t>
  </si>
  <si>
    <t>Себестоимость продаж</t>
  </si>
  <si>
    <t>Валовая прибыль</t>
  </si>
  <si>
    <t>Общие и административные расходы</t>
  </si>
  <si>
    <t>Расходы по реализации</t>
  </si>
  <si>
    <t>Расходы по простою</t>
  </si>
  <si>
    <t>Прочие операционные доходы</t>
  </si>
  <si>
    <t>Прочие операционные расходы</t>
  </si>
  <si>
    <t>Прибыль/Убыток от курсовой разницы</t>
  </si>
  <si>
    <t>Доход/Убыток от операционной деятельности</t>
  </si>
  <si>
    <t>Финансовые доходы</t>
  </si>
  <si>
    <t>Финансовые расходы</t>
  </si>
  <si>
    <t>Доход/Убыток до налогообложения</t>
  </si>
  <si>
    <t>Расходы по подоходному налогу</t>
  </si>
  <si>
    <t>Доход/Убыток за период</t>
  </si>
  <si>
    <t>Прочий совокупный убыток за год</t>
  </si>
  <si>
    <t>Итого совокупный доход/убыток за период</t>
  </si>
  <si>
    <t xml:space="preserve">Остаток на 1 января 2024 г. </t>
  </si>
  <si>
    <t xml:space="preserve">Чистый прибыль/убыток </t>
  </si>
  <si>
    <t>Итого совокупный убыток за период</t>
  </si>
  <si>
    <t>Дивиденды объявленные</t>
  </si>
  <si>
    <t xml:space="preserve">Остаток на 1 января 2023 г. </t>
  </si>
  <si>
    <t>Чистый прибыль/убыток за 2024 г</t>
  </si>
  <si>
    <t xml:space="preserve">     Резник В. С.</t>
  </si>
  <si>
    <t>(ФИО (при его наличии)</t>
  </si>
  <si>
    <t>Отчет о финансовом положении по состоянию на 31.12.2024 г.</t>
  </si>
  <si>
    <t>За год, закончившиеся 31 декабря 2023г.</t>
  </si>
  <si>
    <t>За год, закончившиеся 31 декабря 2024г.</t>
  </si>
  <si>
    <t>(прямой метод)</t>
  </si>
  <si>
    <t>Наименование компонентов</t>
  </si>
  <si>
    <t>Примечание</t>
  </si>
  <si>
    <t>Нераспреде-
ленная прибыль</t>
  </si>
  <si>
    <t>Итого</t>
  </si>
  <si>
    <t>За год, закончившийся 31 декабря 2024г.</t>
  </si>
  <si>
    <t>За год, закончившийся 31 декабря 2023 г.</t>
  </si>
  <si>
    <t>Отчет о прибыли или убытке и прочем совокупном доходе за год, завершившийся 31 декабря 2024 года</t>
  </si>
  <si>
    <t>Отчет о движении денежных средствза за год, завершившийся 31 декабря 2024 года</t>
  </si>
  <si>
    <t>Отчет об изменениях в капиталеза за год, завершившийся 31 декабря 2024 года</t>
  </si>
  <si>
    <t>Остаток на 31 декабря 2024 г.</t>
  </si>
  <si>
    <t>Остаток на 31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</si>
</sst>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_-;\-* #,##0.00_-;_-* &quot;-&quot;??_-;_-@_-"/>
    <numFmt numFmtId="164" formatCode="#,##0,"/>
    <numFmt numFmtId="165" formatCode="0,"/>
    <numFmt numFmtId="166" formatCode="[=100]&quot;-&quot;;General"/>
    <numFmt numFmtId="167" formatCode="[=-253162357.72]&quot;(253 162)&quot;;General"/>
    <numFmt numFmtId="168" formatCode="[=-18589333.65]&quot;(18 589)&quot;;General"/>
    <numFmt numFmtId="169" formatCode="[=0]&quot;-&quot;;General"/>
    <numFmt numFmtId="170" formatCode="[=0]&quot;&quot;;General"/>
    <numFmt numFmtId="171" formatCode="[=-905673822.97]&quot;(905 674)&quot;;General"/>
    <numFmt numFmtId="172" formatCode="[=-53672533.14]&quot;(53 673)&quot;;General"/>
    <numFmt numFmtId="173" formatCode="[=-46355875.97]&quot;(46 356)&quot;;General"/>
    <numFmt numFmtId="174" formatCode="_(* #,##0_);_(* \(#,##0\);_(* &quot;-&quot;_);_(@_)"/>
    <numFmt numFmtId="175" formatCode="_(* #,##0,_);_(* \(#,##0,\);_(* &quot;-&quot;_);_(@_)"/>
    <numFmt numFmtId="176" formatCode="0.00,"/>
    <numFmt numFmtId="177" formatCode="_(* #,##0_);_(* \(#,##0\);_(* &quot;-&quot;??_);_(@_)"/>
    <numFmt numFmtId="178" formatCode="_-* #,##0_-;\-* #,##0_-;_-* &quot;-&quot;??_-;_-@_-"/>
  </numFmts>
  <fonts count="26" x14ac:knownFonts="1">
    <font>
      <sz val="8"/>
      <name val="Arial"/>
    </font>
    <font>
      <sz val="8"/>
      <name val="Arial"/>
      <family val="2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sz val="9"/>
      <name val="Arial Cyr"/>
      <charset val="204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1"/>
    </font>
    <font>
      <b/>
      <sz val="10"/>
      <color theme="1"/>
      <name val="Times New Roman"/>
      <family val="1"/>
      <charset val="204"/>
    </font>
    <font>
      <b/>
      <u/>
      <sz val="9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5" fillId="0" borderId="0"/>
  </cellStyleXfs>
  <cellXfs count="264">
    <xf numFmtId="0" fontId="0" fillId="0" borderId="0" xfId="0"/>
    <xf numFmtId="0" fontId="1" fillId="0" borderId="0" xfId="2"/>
    <xf numFmtId="164" fontId="3" fillId="0" borderId="3" xfId="2" applyNumberFormat="1" applyFont="1" applyBorder="1" applyAlignment="1">
      <alignment horizontal="right" vertical="center"/>
    </xf>
    <xf numFmtId="0" fontId="4" fillId="0" borderId="3" xfId="2" applyNumberFormat="1" applyFont="1" applyBorder="1" applyAlignment="1">
      <alignment horizontal="right"/>
    </xf>
    <xf numFmtId="169" fontId="4" fillId="2" borderId="3" xfId="2" applyNumberFormat="1" applyFont="1" applyFill="1" applyBorder="1" applyAlignment="1">
      <alignment horizontal="right" vertical="center"/>
    </xf>
    <xf numFmtId="164" fontId="4" fillId="2" borderId="3" xfId="2" applyNumberFormat="1" applyFont="1" applyFill="1" applyBorder="1" applyAlignment="1">
      <alignment horizontal="right" vertical="center"/>
    </xf>
    <xf numFmtId="164" fontId="3" fillId="0" borderId="18" xfId="2" applyNumberFormat="1" applyFont="1" applyBorder="1" applyAlignment="1">
      <alignment horizontal="right" vertical="center"/>
    </xf>
    <xf numFmtId="0" fontId="4" fillId="0" borderId="3" xfId="2" applyNumberFormat="1" applyFont="1" applyBorder="1" applyAlignment="1">
      <alignment horizontal="right" vertical="top"/>
    </xf>
    <xf numFmtId="164" fontId="4" fillId="2" borderId="18" xfId="2" applyNumberFormat="1" applyFont="1" applyFill="1" applyBorder="1" applyAlignment="1">
      <alignment horizontal="right" vertical="center"/>
    </xf>
    <xf numFmtId="171" fontId="3" fillId="0" borderId="18" xfId="2" applyNumberFormat="1" applyFont="1" applyBorder="1" applyAlignment="1">
      <alignment horizontal="right" vertical="center"/>
    </xf>
    <xf numFmtId="172" fontId="3" fillId="0" borderId="18" xfId="2" applyNumberFormat="1" applyFont="1" applyBorder="1" applyAlignment="1">
      <alignment horizontal="right" vertical="center"/>
    </xf>
    <xf numFmtId="169" fontId="4" fillId="2" borderId="18" xfId="2" applyNumberFormat="1" applyFont="1" applyFill="1" applyBorder="1" applyAlignment="1">
      <alignment horizontal="right" vertical="center"/>
    </xf>
    <xf numFmtId="0" fontId="4" fillId="2" borderId="18" xfId="2" applyNumberFormat="1" applyFont="1" applyFill="1" applyBorder="1" applyAlignment="1">
      <alignment horizontal="right" vertical="center"/>
    </xf>
    <xf numFmtId="169" fontId="3" fillId="0" borderId="18" xfId="2" applyNumberFormat="1" applyFont="1" applyBorder="1" applyAlignment="1">
      <alignment horizontal="right" vertical="center"/>
    </xf>
    <xf numFmtId="165" fontId="3" fillId="0" borderId="18" xfId="2" applyNumberFormat="1" applyFont="1" applyBorder="1" applyAlignment="1">
      <alignment horizontal="right" vertical="center"/>
    </xf>
    <xf numFmtId="170" fontId="4" fillId="0" borderId="3" xfId="2" applyNumberFormat="1" applyFont="1" applyBorder="1" applyAlignment="1">
      <alignment horizontal="right" vertical="top"/>
    </xf>
    <xf numFmtId="165" fontId="4" fillId="2" borderId="18" xfId="2" applyNumberFormat="1" applyFont="1" applyFill="1" applyBorder="1" applyAlignment="1">
      <alignment horizontal="right" vertical="center"/>
    </xf>
    <xf numFmtId="0" fontId="4" fillId="2" borderId="3" xfId="2" applyNumberFormat="1" applyFont="1" applyFill="1" applyBorder="1" applyAlignment="1">
      <alignment horizontal="right" vertical="center"/>
    </xf>
    <xf numFmtId="0" fontId="1" fillId="0" borderId="0" xfId="3"/>
    <xf numFmtId="0" fontId="4" fillId="2" borderId="3" xfId="3" applyNumberFormat="1" applyFont="1" applyFill="1" applyBorder="1" applyAlignment="1">
      <alignment horizontal="right" vertical="center"/>
    </xf>
    <xf numFmtId="169" fontId="4" fillId="2" borderId="3" xfId="3" applyNumberFormat="1" applyFont="1" applyFill="1" applyBorder="1" applyAlignment="1">
      <alignment horizontal="right" vertical="center"/>
    </xf>
    <xf numFmtId="164" fontId="3" fillId="0" borderId="18" xfId="3" applyNumberFormat="1" applyFont="1" applyBorder="1" applyAlignment="1">
      <alignment horizontal="right" vertical="center"/>
    </xf>
    <xf numFmtId="164" fontId="3" fillId="0" borderId="3" xfId="3" applyNumberFormat="1" applyFont="1" applyBorder="1" applyAlignment="1">
      <alignment horizontal="right" vertical="center"/>
    </xf>
    <xf numFmtId="170" fontId="4" fillId="0" borderId="3" xfId="3" applyNumberFormat="1" applyFont="1" applyBorder="1" applyAlignment="1">
      <alignment horizontal="right" vertical="top"/>
    </xf>
    <xf numFmtId="164" fontId="4" fillId="2" borderId="3" xfId="3" applyNumberFormat="1" applyFont="1" applyFill="1" applyBorder="1" applyAlignment="1">
      <alignment horizontal="right" vertical="center"/>
    </xf>
    <xf numFmtId="173" fontId="3" fillId="0" borderId="18" xfId="3" applyNumberFormat="1" applyFont="1" applyBorder="1" applyAlignment="1">
      <alignment horizontal="right" vertical="center"/>
    </xf>
    <xf numFmtId="0" fontId="3" fillId="0" borderId="18" xfId="3" applyNumberFormat="1" applyFont="1" applyBorder="1" applyAlignment="1">
      <alignment horizontal="right" vertical="center"/>
    </xf>
    <xf numFmtId="0" fontId="3" fillId="2" borderId="18" xfId="3" applyNumberFormat="1" applyFont="1" applyFill="1" applyBorder="1" applyAlignment="1">
      <alignment horizontal="right" vertical="center"/>
    </xf>
    <xf numFmtId="0" fontId="3" fillId="0" borderId="0" xfId="3" applyFont="1"/>
    <xf numFmtId="0" fontId="1" fillId="0" borderId="4" xfId="3" applyFont="1" applyBorder="1"/>
    <xf numFmtId="0" fontId="6" fillId="0" borderId="0" xfId="3" applyNumberFormat="1" applyFont="1" applyAlignment="1">
      <alignment horizontal="center" vertical="top"/>
    </xf>
    <xf numFmtId="0" fontId="3" fillId="0" borderId="0" xfId="3" applyNumberFormat="1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 wrapText="1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165" fontId="13" fillId="3" borderId="3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12" fillId="0" borderId="3" xfId="0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right" vertical="center"/>
    </xf>
    <xf numFmtId="174" fontId="12" fillId="0" borderId="25" xfId="0" applyNumberFormat="1" applyFont="1" applyBorder="1" applyAlignment="1">
      <alignment wrapText="1"/>
    </xf>
    <xf numFmtId="0" fontId="12" fillId="0" borderId="26" xfId="0" applyFont="1" applyBorder="1" applyAlignment="1">
      <alignment vertical="top" wrapText="1"/>
    </xf>
    <xf numFmtId="0" fontId="12" fillId="0" borderId="27" xfId="0" applyFont="1" applyBorder="1" applyAlignment="1">
      <alignment horizontal="center" wrapText="1"/>
    </xf>
    <xf numFmtId="165" fontId="12" fillId="0" borderId="25" xfId="0" applyNumberFormat="1" applyFont="1" applyBorder="1" applyAlignment="1">
      <alignment horizontal="right" vertical="center"/>
    </xf>
    <xf numFmtId="0" fontId="1" fillId="0" borderId="0" xfId="4"/>
    <xf numFmtId="0" fontId="2" fillId="0" borderId="0" xfId="4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23" xfId="0" applyFont="1" applyBorder="1" applyAlignment="1">
      <alignment horizontal="center" wrapText="1"/>
    </xf>
    <xf numFmtId="165" fontId="13" fillId="0" borderId="23" xfId="0" applyNumberFormat="1" applyFont="1" applyBorder="1" applyAlignment="1">
      <alignment horizontal="right" vertical="center"/>
    </xf>
    <xf numFmtId="0" fontId="12" fillId="0" borderId="29" xfId="0" applyFont="1" applyBorder="1" applyAlignment="1">
      <alignment vertical="top" wrapText="1"/>
    </xf>
    <xf numFmtId="0" fontId="12" fillId="0" borderId="25" xfId="0" applyFont="1" applyBorder="1" applyAlignment="1">
      <alignment horizontal="center" wrapText="1"/>
    </xf>
    <xf numFmtId="0" fontId="12" fillId="0" borderId="23" xfId="0" applyFont="1" applyBorder="1" applyAlignment="1">
      <alignment horizontal="center" wrapText="1"/>
    </xf>
    <xf numFmtId="165" fontId="12" fillId="0" borderId="23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center" wrapText="1"/>
    </xf>
    <xf numFmtId="174" fontId="13" fillId="0" borderId="30" xfId="0" applyNumberFormat="1" applyFont="1" applyBorder="1" applyAlignment="1">
      <alignment wrapText="1"/>
    </xf>
    <xf numFmtId="174" fontId="13" fillId="0" borderId="23" xfId="0" applyNumberFormat="1" applyFont="1" applyBorder="1" applyAlignment="1">
      <alignment wrapText="1"/>
    </xf>
    <xf numFmtId="0" fontId="12" fillId="0" borderId="4" xfId="0" applyFont="1" applyBorder="1" applyAlignment="1">
      <alignment horizontal="center" wrapText="1"/>
    </xf>
    <xf numFmtId="165" fontId="1" fillId="0" borderId="0" xfId="4" applyNumberFormat="1"/>
    <xf numFmtId="174" fontId="12" fillId="0" borderId="23" xfId="0" applyNumberFormat="1" applyFont="1" applyBorder="1" applyAlignment="1">
      <alignment wrapText="1"/>
    </xf>
    <xf numFmtId="0" fontId="12" fillId="0" borderId="28" xfId="0" applyFont="1" applyBorder="1" applyAlignment="1">
      <alignment horizontal="center" wrapText="1"/>
    </xf>
    <xf numFmtId="174" fontId="12" fillId="0" borderId="28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4" xfId="0" applyFont="1" applyBorder="1" applyAlignment="1">
      <alignment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1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2" fontId="16" fillId="0" borderId="0" xfId="0" applyNumberFormat="1" applyFont="1" applyAlignment="1">
      <alignment wrapText="1"/>
    </xf>
    <xf numFmtId="176" fontId="0" fillId="0" borderId="0" xfId="0" applyNumberFormat="1"/>
    <xf numFmtId="0" fontId="19" fillId="0" borderId="0" xfId="0" applyFont="1"/>
    <xf numFmtId="0" fontId="20" fillId="0" borderId="26" xfId="0" applyFont="1" applyBorder="1" applyAlignment="1">
      <alignment wrapText="1"/>
    </xf>
    <xf numFmtId="0" fontId="12" fillId="0" borderId="31" xfId="0" applyFont="1" applyBorder="1" applyAlignment="1">
      <alignment horizontal="center" wrapText="1"/>
    </xf>
    <xf numFmtId="0" fontId="13" fillId="0" borderId="35" xfId="0" applyFont="1" applyBorder="1" applyAlignment="1">
      <alignment vertical="top" wrapText="1"/>
    </xf>
    <xf numFmtId="177" fontId="13" fillId="0" borderId="36" xfId="0" applyNumberFormat="1" applyFont="1" applyBorder="1" applyAlignment="1">
      <alignment wrapText="1"/>
    </xf>
    <xf numFmtId="0" fontId="13" fillId="0" borderId="29" xfId="0" applyFont="1" applyBorder="1" applyAlignment="1">
      <alignment vertical="top" wrapText="1"/>
    </xf>
    <xf numFmtId="0" fontId="13" fillId="0" borderId="25" xfId="0" applyFont="1" applyBorder="1" applyAlignment="1">
      <alignment horizontal="center" vertical="top" wrapText="1"/>
    </xf>
    <xf numFmtId="177" fontId="13" fillId="0" borderId="25" xfId="0" applyNumberFormat="1" applyFont="1" applyBorder="1" applyAlignment="1">
      <alignment wrapText="1"/>
    </xf>
    <xf numFmtId="177" fontId="13" fillId="0" borderId="37" xfId="0" applyNumberFormat="1" applyFont="1" applyBorder="1" applyAlignment="1">
      <alignment wrapText="1"/>
    </xf>
    <xf numFmtId="0" fontId="12" fillId="0" borderId="32" xfId="0" applyFont="1" applyBorder="1" applyAlignment="1">
      <alignment vertical="top" wrapText="1"/>
    </xf>
    <xf numFmtId="0" fontId="12" fillId="0" borderId="33" xfId="0" applyFont="1" applyBorder="1" applyAlignment="1">
      <alignment horizontal="center" vertical="top" wrapText="1"/>
    </xf>
    <xf numFmtId="177" fontId="12" fillId="0" borderId="33" xfId="0" applyNumberFormat="1" applyFont="1" applyBorder="1" applyAlignment="1">
      <alignment wrapText="1"/>
    </xf>
    <xf numFmtId="177" fontId="12" fillId="0" borderId="34" xfId="0" applyNumberFormat="1" applyFont="1" applyBorder="1" applyAlignment="1">
      <alignment wrapText="1"/>
    </xf>
    <xf numFmtId="0" fontId="12" fillId="0" borderId="35" xfId="0" applyFont="1" applyBorder="1" applyAlignment="1">
      <alignment vertical="top" wrapText="1"/>
    </xf>
    <xf numFmtId="177" fontId="12" fillId="0" borderId="36" xfId="0" applyNumberFormat="1" applyFont="1" applyBorder="1" applyAlignment="1">
      <alignment wrapText="1"/>
    </xf>
    <xf numFmtId="0" fontId="13" fillId="0" borderId="36" xfId="0" applyFont="1" applyBorder="1" applyAlignment="1">
      <alignment horizontal="center" vertical="top" wrapText="1"/>
    </xf>
    <xf numFmtId="175" fontId="12" fillId="0" borderId="36" xfId="0" applyNumberFormat="1" applyFont="1" applyBorder="1" applyAlignment="1">
      <alignment vertical="center" wrapText="1"/>
    </xf>
    <xf numFmtId="0" fontId="19" fillId="0" borderId="25" xfId="0" applyFont="1" applyBorder="1" applyAlignment="1">
      <alignment horizontal="center" wrapText="1"/>
    </xf>
    <xf numFmtId="0" fontId="19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vertical="top" wrapText="1"/>
    </xf>
    <xf numFmtId="0" fontId="12" fillId="0" borderId="39" xfId="0" applyFont="1" applyBorder="1" applyAlignment="1">
      <alignment horizontal="center" vertical="top" wrapText="1"/>
    </xf>
    <xf numFmtId="177" fontId="12" fillId="0" borderId="39" xfId="0" applyNumberFormat="1" applyFont="1" applyBorder="1" applyAlignment="1">
      <alignment wrapText="1"/>
    </xf>
    <xf numFmtId="177" fontId="12" fillId="0" borderId="40" xfId="0" applyNumberFormat="1" applyFont="1" applyBorder="1" applyAlignment="1">
      <alignment wrapText="1"/>
    </xf>
    <xf numFmtId="177" fontId="13" fillId="0" borderId="36" xfId="0" applyNumberFormat="1" applyFont="1" applyBorder="1" applyAlignment="1">
      <alignment horizontal="right" wrapText="1"/>
    </xf>
    <xf numFmtId="0" fontId="12" fillId="0" borderId="25" xfId="0" applyFont="1" applyBorder="1" applyAlignment="1">
      <alignment horizontal="center" vertical="top" wrapText="1"/>
    </xf>
    <xf numFmtId="177" fontId="12" fillId="0" borderId="25" xfId="0" applyNumberFormat="1" applyFont="1" applyBorder="1" applyAlignment="1">
      <alignment wrapText="1"/>
    </xf>
    <xf numFmtId="177" fontId="12" fillId="0" borderId="37" xfId="0" applyNumberFormat="1" applyFont="1" applyBorder="1" applyAlignment="1">
      <alignment wrapText="1"/>
    </xf>
    <xf numFmtId="0" fontId="21" fillId="0" borderId="0" xfId="6" applyFont="1"/>
    <xf numFmtId="0" fontId="13" fillId="0" borderId="0" xfId="0" applyFont="1" applyBorder="1" applyAlignment="1">
      <alignment horizontal="center" vertical="top" wrapText="1"/>
    </xf>
    <xf numFmtId="177" fontId="13" fillId="0" borderId="0" xfId="0" applyNumberFormat="1" applyFont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177" fontId="12" fillId="0" borderId="0" xfId="0" applyNumberFormat="1" applyFont="1" applyBorder="1" applyAlignment="1">
      <alignment wrapText="1"/>
    </xf>
    <xf numFmtId="175" fontId="12" fillId="0" borderId="0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wrapText="1"/>
    </xf>
    <xf numFmtId="177" fontId="13" fillId="0" borderId="0" xfId="0" applyNumberFormat="1" applyFont="1" applyBorder="1" applyAlignment="1">
      <alignment horizontal="right" wrapText="1"/>
    </xf>
    <xf numFmtId="178" fontId="19" fillId="0" borderId="3" xfId="1" applyNumberFormat="1" applyFont="1" applyBorder="1" applyAlignment="1">
      <alignment wrapText="1"/>
    </xf>
    <xf numFmtId="175" fontId="4" fillId="0" borderId="3" xfId="0" applyNumberFormat="1" applyFont="1" applyBorder="1" applyAlignment="1">
      <alignment vertical="center" wrapText="1"/>
    </xf>
    <xf numFmtId="175" fontId="4" fillId="0" borderId="8" xfId="0" applyNumberFormat="1" applyFont="1" applyBorder="1" applyAlignment="1">
      <alignment vertical="center" wrapText="1"/>
    </xf>
    <xf numFmtId="43" fontId="19" fillId="0" borderId="0" xfId="1" applyFont="1" applyAlignment="1">
      <alignment wrapText="1"/>
    </xf>
    <xf numFmtId="0" fontId="19" fillId="0" borderId="7" xfId="0" applyFont="1" applyBorder="1"/>
    <xf numFmtId="0" fontId="19" fillId="0" borderId="3" xfId="0" applyFont="1" applyBorder="1"/>
    <xf numFmtId="0" fontId="23" fillId="0" borderId="9" xfId="0" applyFont="1" applyBorder="1"/>
    <xf numFmtId="0" fontId="19" fillId="0" borderId="10" xfId="0" applyFont="1" applyBorder="1"/>
    <xf numFmtId="178" fontId="19" fillId="0" borderId="10" xfId="1" applyNumberFormat="1" applyFont="1" applyBorder="1" applyAlignment="1">
      <alignment wrapText="1"/>
    </xf>
    <xf numFmtId="175" fontId="4" fillId="0" borderId="10" xfId="0" applyNumberFormat="1" applyFont="1" applyBorder="1" applyAlignment="1">
      <alignment vertical="center" wrapText="1"/>
    </xf>
    <xf numFmtId="0" fontId="23" fillId="0" borderId="0" xfId="0" applyFont="1"/>
    <xf numFmtId="178" fontId="19" fillId="0" borderId="0" xfId="1" applyNumberFormat="1" applyFont="1" applyBorder="1" applyAlignment="1">
      <alignment wrapText="1"/>
    </xf>
    <xf numFmtId="0" fontId="19" fillId="0" borderId="0" xfId="0" applyFont="1" applyAlignment="1">
      <alignment horizontal="center"/>
    </xf>
    <xf numFmtId="0" fontId="23" fillId="0" borderId="12" xfId="0" applyFont="1" applyBorder="1"/>
    <xf numFmtId="0" fontId="19" fillId="0" borderId="5" xfId="0" applyFont="1" applyBorder="1"/>
    <xf numFmtId="178" fontId="19" fillId="0" borderId="5" xfId="1" applyNumberFormat="1" applyFont="1" applyBorder="1" applyAlignment="1">
      <alignment wrapText="1"/>
    </xf>
    <xf numFmtId="175" fontId="4" fillId="0" borderId="5" xfId="0" applyNumberFormat="1" applyFont="1" applyBorder="1" applyAlignment="1">
      <alignment vertical="center" wrapText="1"/>
    </xf>
    <xf numFmtId="0" fontId="19" fillId="0" borderId="4" xfId="0" applyFont="1" applyBorder="1"/>
    <xf numFmtId="178" fontId="19" fillId="0" borderId="0" xfId="0" applyNumberFormat="1" applyFont="1"/>
    <xf numFmtId="178" fontId="4" fillId="0" borderId="8" xfId="1" applyNumberFormat="1" applyFont="1" applyBorder="1" applyAlignment="1">
      <alignment vertical="center"/>
    </xf>
    <xf numFmtId="0" fontId="19" fillId="0" borderId="13" xfId="0" applyFont="1" applyBorder="1"/>
    <xf numFmtId="0" fontId="19" fillId="0" borderId="24" xfId="0" applyFont="1" applyBorder="1"/>
    <xf numFmtId="0" fontId="19" fillId="0" borderId="12" xfId="0" applyFont="1" applyBorder="1" applyAlignment="1">
      <alignment horizontal="left"/>
    </xf>
    <xf numFmtId="178" fontId="19" fillId="0" borderId="6" xfId="1" applyNumberFormat="1" applyFont="1" applyBorder="1" applyAlignment="1">
      <alignment wrapText="1"/>
    </xf>
    <xf numFmtId="0" fontId="19" fillId="0" borderId="9" xfId="0" applyFont="1" applyBorder="1"/>
    <xf numFmtId="178" fontId="4" fillId="0" borderId="11" xfId="1" applyNumberFormat="1" applyFont="1" applyBorder="1" applyAlignment="1">
      <alignment vertical="center"/>
    </xf>
    <xf numFmtId="0" fontId="19" fillId="0" borderId="21" xfId="0" applyFont="1" applyBorder="1"/>
    <xf numFmtId="0" fontId="19" fillId="0" borderId="9" xfId="0" applyFont="1" applyBorder="1" applyAlignment="1">
      <alignment horizontal="left"/>
    </xf>
    <xf numFmtId="178" fontId="19" fillId="0" borderId="11" xfId="1" applyNumberFormat="1" applyFont="1" applyBorder="1" applyAlignment="1">
      <alignment wrapText="1"/>
    </xf>
    <xf numFmtId="174" fontId="13" fillId="3" borderId="3" xfId="0" applyNumberFormat="1" applyFont="1" applyFill="1" applyBorder="1" applyAlignment="1">
      <alignment wrapText="1"/>
    </xf>
    <xf numFmtId="166" fontId="13" fillId="3" borderId="3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top" wrapText="1"/>
    </xf>
    <xf numFmtId="0" fontId="13" fillId="0" borderId="5" xfId="0" applyFont="1" applyBorder="1" applyAlignment="1">
      <alignment horizontal="center" wrapText="1"/>
    </xf>
    <xf numFmtId="165" fontId="13" fillId="3" borderId="5" xfId="0" applyNumberFormat="1" applyFont="1" applyFill="1" applyBorder="1" applyAlignment="1">
      <alignment horizontal="right" vertical="center"/>
    </xf>
    <xf numFmtId="165" fontId="13" fillId="3" borderId="6" xfId="0" applyNumberFormat="1" applyFont="1" applyFill="1" applyBorder="1" applyAlignment="1">
      <alignment horizontal="right" vertical="center"/>
    </xf>
    <xf numFmtId="0" fontId="13" fillId="0" borderId="7" xfId="0" applyFont="1" applyBorder="1" applyAlignment="1">
      <alignment vertical="top" wrapText="1"/>
    </xf>
    <xf numFmtId="174" fontId="13" fillId="3" borderId="8" xfId="0" applyNumberFormat="1" applyFont="1" applyFill="1" applyBorder="1" applyAlignment="1">
      <alignment wrapText="1"/>
    </xf>
    <xf numFmtId="166" fontId="13" fillId="3" borderId="8" xfId="0" applyNumberFormat="1" applyFont="1" applyFill="1" applyBorder="1" applyAlignment="1">
      <alignment horizontal="right" vertical="center"/>
    </xf>
    <xf numFmtId="0" fontId="12" fillId="0" borderId="7" xfId="0" applyFont="1" applyBorder="1" applyAlignment="1">
      <alignment vertical="top" wrapText="1"/>
    </xf>
    <xf numFmtId="165" fontId="12" fillId="0" borderId="8" xfId="0" applyNumberFormat="1" applyFont="1" applyBorder="1" applyAlignment="1">
      <alignment horizontal="right" vertical="center"/>
    </xf>
    <xf numFmtId="165" fontId="13" fillId="3" borderId="8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wrapText="1"/>
    </xf>
    <xf numFmtId="174" fontId="12" fillId="0" borderId="37" xfId="0" applyNumberFormat="1" applyFont="1" applyBorder="1" applyAlignment="1">
      <alignment wrapText="1"/>
    </xf>
    <xf numFmtId="165" fontId="12" fillId="0" borderId="37" xfId="0" applyNumberFormat="1" applyFont="1" applyBorder="1" applyAlignment="1">
      <alignment horizontal="right" vertical="center"/>
    </xf>
    <xf numFmtId="0" fontId="1" fillId="0" borderId="35" xfId="4" applyBorder="1"/>
    <xf numFmtId="0" fontId="1" fillId="0" borderId="0" xfId="4" applyBorder="1"/>
    <xf numFmtId="174" fontId="12" fillId="0" borderId="0" xfId="0" applyNumberFormat="1" applyFont="1" applyBorder="1" applyAlignment="1">
      <alignment wrapText="1"/>
    </xf>
    <xf numFmtId="174" fontId="12" fillId="0" borderId="36" xfId="0" applyNumberFormat="1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174" fontId="13" fillId="0" borderId="0" xfId="0" applyNumberFormat="1" applyFont="1" applyBorder="1" applyAlignment="1">
      <alignment wrapText="1"/>
    </xf>
    <xf numFmtId="174" fontId="13" fillId="0" borderId="36" xfId="0" applyNumberFormat="1" applyFont="1" applyBorder="1" applyAlignment="1">
      <alignment wrapText="1"/>
    </xf>
    <xf numFmtId="0" fontId="13" fillId="0" borderId="22" xfId="0" applyFont="1" applyBorder="1" applyAlignment="1">
      <alignment vertical="top" wrapText="1"/>
    </xf>
    <xf numFmtId="165" fontId="13" fillId="0" borderId="44" xfId="0" applyNumberFormat="1" applyFont="1" applyBorder="1" applyAlignment="1">
      <alignment horizontal="right" vertical="center"/>
    </xf>
    <xf numFmtId="165" fontId="13" fillId="0" borderId="0" xfId="0" applyNumberFormat="1" applyFont="1" applyBorder="1" applyAlignment="1">
      <alignment horizontal="right" vertical="center"/>
    </xf>
    <xf numFmtId="165" fontId="13" fillId="0" borderId="36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vertical="top" wrapText="1"/>
    </xf>
    <xf numFmtId="165" fontId="12" fillId="0" borderId="44" xfId="0" applyNumberFormat="1" applyFont="1" applyBorder="1" applyAlignment="1">
      <alignment horizontal="right" vertical="center"/>
    </xf>
    <xf numFmtId="0" fontId="13" fillId="0" borderId="45" xfId="0" applyFont="1" applyBorder="1" applyAlignment="1">
      <alignment vertical="top" wrapText="1"/>
    </xf>
    <xf numFmtId="174" fontId="13" fillId="0" borderId="46" xfId="0" applyNumberFormat="1" applyFont="1" applyBorder="1" applyAlignment="1">
      <alignment wrapText="1"/>
    </xf>
    <xf numFmtId="174" fontId="13" fillId="0" borderId="44" xfId="0" applyNumberFormat="1" applyFont="1" applyBorder="1" applyAlignment="1">
      <alignment wrapText="1"/>
    </xf>
    <xf numFmtId="165" fontId="13" fillId="3" borderId="0" xfId="0" applyNumberFormat="1" applyFont="1" applyFill="1" applyBorder="1" applyAlignment="1">
      <alignment horizontal="right" vertical="center"/>
    </xf>
    <xf numFmtId="165" fontId="13" fillId="3" borderId="36" xfId="0" applyNumberFormat="1" applyFont="1" applyFill="1" applyBorder="1" applyAlignment="1">
      <alignment horizontal="right" vertical="center"/>
    </xf>
    <xf numFmtId="0" fontId="12" fillId="0" borderId="47" xfId="0" applyFont="1" applyBorder="1" applyAlignment="1">
      <alignment vertical="top" wrapText="1"/>
    </xf>
    <xf numFmtId="175" fontId="12" fillId="0" borderId="0" xfId="0" applyNumberFormat="1" applyFont="1" applyBorder="1" applyAlignment="1">
      <alignment horizontal="right" vertical="center"/>
    </xf>
    <xf numFmtId="165" fontId="12" fillId="0" borderId="36" xfId="0" applyNumberFormat="1" applyFont="1" applyBorder="1" applyAlignment="1">
      <alignment horizontal="right" vertical="center"/>
    </xf>
    <xf numFmtId="174" fontId="12" fillId="0" borderId="44" xfId="0" applyNumberFormat="1" applyFont="1" applyBorder="1" applyAlignment="1">
      <alignment wrapText="1"/>
    </xf>
    <xf numFmtId="0" fontId="12" fillId="0" borderId="43" xfId="0" applyFont="1" applyBorder="1" applyAlignment="1">
      <alignment vertical="top" wrapText="1"/>
    </xf>
    <xf numFmtId="174" fontId="12" fillId="0" borderId="48" xfId="0" applyNumberFormat="1" applyFont="1" applyBorder="1" applyAlignment="1">
      <alignment wrapText="1"/>
    </xf>
    <xf numFmtId="164" fontId="13" fillId="3" borderId="3" xfId="4" applyNumberFormat="1" applyFont="1" applyFill="1" applyBorder="1" applyAlignment="1">
      <alignment horizontal="right" vertical="center"/>
    </xf>
    <xf numFmtId="164" fontId="13" fillId="3" borderId="8" xfId="4" applyNumberFormat="1" applyFont="1" applyFill="1" applyBorder="1" applyAlignment="1">
      <alignment horizontal="right" vertical="center"/>
    </xf>
    <xf numFmtId="164" fontId="13" fillId="3" borderId="2" xfId="0" applyNumberFormat="1" applyFont="1" applyFill="1" applyBorder="1" applyAlignment="1">
      <alignment horizontal="right" vertical="center"/>
    </xf>
    <xf numFmtId="164" fontId="13" fillId="3" borderId="41" xfId="0" applyNumberFormat="1" applyFont="1" applyFill="1" applyBorder="1" applyAlignment="1">
      <alignment horizontal="right" vertical="center"/>
    </xf>
    <xf numFmtId="164" fontId="13" fillId="3" borderId="1" xfId="0" applyNumberFormat="1" applyFont="1" applyFill="1" applyBorder="1" applyAlignment="1">
      <alignment horizontal="right" vertical="top"/>
    </xf>
    <xf numFmtId="165" fontId="13" fillId="3" borderId="42" xfId="0" applyNumberFormat="1" applyFont="1" applyFill="1" applyBorder="1" applyAlignment="1">
      <alignment horizontal="right" vertical="top"/>
    </xf>
    <xf numFmtId="164" fontId="13" fillId="3" borderId="1" xfId="0" applyNumberFormat="1" applyFont="1" applyFill="1" applyBorder="1" applyAlignment="1">
      <alignment horizontal="right" vertical="center"/>
    </xf>
    <xf numFmtId="0" fontId="13" fillId="3" borderId="42" xfId="0" applyFont="1" applyFill="1" applyBorder="1" applyAlignment="1">
      <alignment horizontal="right" vertical="center"/>
    </xf>
    <xf numFmtId="0" fontId="13" fillId="0" borderId="0" xfId="4" applyFont="1" applyBorder="1"/>
    <xf numFmtId="0" fontId="13" fillId="0" borderId="36" xfId="4" applyFont="1" applyBorder="1"/>
    <xf numFmtId="164" fontId="13" fillId="3" borderId="3" xfId="0" applyNumberFormat="1" applyFont="1" applyFill="1" applyBorder="1" applyAlignment="1">
      <alignment horizontal="right" vertical="center"/>
    </xf>
    <xf numFmtId="164" fontId="13" fillId="3" borderId="8" xfId="0" applyNumberFormat="1" applyFont="1" applyFill="1" applyBorder="1" applyAlignment="1">
      <alignment horizontal="right" vertical="center"/>
    </xf>
    <xf numFmtId="165" fontId="13" fillId="3" borderId="3" xfId="4" applyNumberFormat="1" applyFont="1" applyFill="1" applyBorder="1" applyAlignment="1">
      <alignment horizontal="right" vertical="center"/>
    </xf>
    <xf numFmtId="165" fontId="13" fillId="3" borderId="8" xfId="4" applyNumberFormat="1" applyFont="1" applyFill="1" applyBorder="1" applyAlignment="1">
      <alignment horizontal="right" vertical="center"/>
    </xf>
    <xf numFmtId="164" fontId="13" fillId="3" borderId="42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165" fontId="13" fillId="3" borderId="42" xfId="0" applyNumberFormat="1" applyFont="1" applyFill="1" applyBorder="1" applyAlignment="1">
      <alignment horizontal="right" vertical="center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3" fontId="0" fillId="0" borderId="0" xfId="0" applyNumberFormat="1"/>
    <xf numFmtId="0" fontId="22" fillId="0" borderId="0" xfId="7" applyFont="1" applyAlignment="1">
      <alignment horizontal="left" vertical="center"/>
    </xf>
    <xf numFmtId="0" fontId="25" fillId="0" borderId="0" xfId="7"/>
    <xf numFmtId="3" fontId="25" fillId="0" borderId="0" xfId="7" applyNumberFormat="1"/>
    <xf numFmtId="4" fontId="0" fillId="0" borderId="0" xfId="0" applyNumberFormat="1"/>
    <xf numFmtId="165" fontId="0" fillId="0" borderId="0" xfId="0" applyNumberFormat="1"/>
    <xf numFmtId="0" fontId="12" fillId="0" borderId="3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8" fillId="0" borderId="0" xfId="5" applyFont="1" applyAlignment="1">
      <alignment horizontal="left"/>
    </xf>
    <xf numFmtId="0" fontId="13" fillId="0" borderId="0" xfId="0" applyFont="1" applyAlignment="1">
      <alignment horizontal="left" wrapText="1"/>
    </xf>
    <xf numFmtId="3" fontId="8" fillId="0" borderId="0" xfId="0" applyNumberFormat="1" applyFont="1" applyAlignment="1">
      <alignment horizontal="left"/>
    </xf>
    <xf numFmtId="0" fontId="4" fillId="0" borderId="15" xfId="3" applyNumberFormat="1" applyFont="1" applyBorder="1" applyAlignment="1">
      <alignment horizontal="left" vertical="center" wrapText="1"/>
    </xf>
    <xf numFmtId="0" fontId="4" fillId="0" borderId="19" xfId="3" applyNumberFormat="1" applyFont="1" applyBorder="1" applyAlignment="1">
      <alignment horizontal="left" vertical="center" wrapText="1"/>
    </xf>
    <xf numFmtId="0" fontId="4" fillId="0" borderId="4" xfId="3" applyNumberFormat="1" applyFont="1" applyBorder="1" applyAlignment="1">
      <alignment horizontal="center" vertical="center" wrapText="1"/>
    </xf>
    <xf numFmtId="0" fontId="4" fillId="0" borderId="20" xfId="3" applyNumberFormat="1" applyFont="1" applyBorder="1" applyAlignment="1">
      <alignment horizontal="center" vertical="center" wrapText="1"/>
    </xf>
    <xf numFmtId="0" fontId="4" fillId="0" borderId="15" xfId="3" applyNumberFormat="1" applyFont="1" applyBorder="1" applyAlignment="1">
      <alignment horizontal="left" vertical="center"/>
    </xf>
    <xf numFmtId="0" fontId="4" fillId="0" borderId="0" xfId="3" applyNumberFormat="1" applyFont="1" applyAlignment="1">
      <alignment horizontal="center" vertical="center"/>
    </xf>
    <xf numFmtId="0" fontId="4" fillId="0" borderId="16" xfId="3" applyNumberFormat="1" applyFont="1" applyBorder="1" applyAlignment="1">
      <alignment horizontal="center" vertical="center"/>
    </xf>
    <xf numFmtId="0" fontId="4" fillId="0" borderId="17" xfId="3" applyNumberFormat="1" applyFont="1" applyBorder="1" applyAlignment="1">
      <alignment horizontal="left" vertical="center"/>
    </xf>
    <xf numFmtId="0" fontId="4" fillId="0" borderId="17" xfId="3" applyNumberFormat="1" applyFont="1" applyBorder="1" applyAlignment="1">
      <alignment horizontal="left" vertical="top"/>
    </xf>
    <xf numFmtId="0" fontId="3" fillId="0" borderId="14" xfId="3" applyNumberFormat="1" applyFont="1" applyBorder="1" applyAlignment="1">
      <alignment horizontal="left" vertical="center"/>
    </xf>
    <xf numFmtId="0" fontId="4" fillId="0" borderId="14" xfId="3" applyNumberFormat="1" applyFont="1" applyBorder="1" applyAlignment="1">
      <alignment horizontal="left" vertical="center"/>
    </xf>
    <xf numFmtId="0" fontId="24" fillId="2" borderId="0" xfId="3" applyNumberFormat="1" applyFont="1" applyFill="1" applyBorder="1" applyAlignment="1">
      <alignment horizontal="left" wrapText="1"/>
    </xf>
    <xf numFmtId="0" fontId="3" fillId="2" borderId="0" xfId="3" applyNumberFormat="1" applyFont="1" applyFill="1" applyBorder="1" applyAlignment="1">
      <alignment horizontal="left" wrapText="1"/>
    </xf>
    <xf numFmtId="0" fontId="6" fillId="0" borderId="0" xfId="3" applyNumberFormat="1" applyFont="1" applyAlignment="1">
      <alignment horizontal="left" vertical="top"/>
    </xf>
    <xf numFmtId="0" fontId="4" fillId="0" borderId="17" xfId="3" applyNumberFormat="1" applyFont="1" applyBorder="1" applyAlignment="1">
      <alignment horizontal="left" vertical="center" wrapText="1"/>
    </xf>
    <xf numFmtId="0" fontId="4" fillId="0" borderId="15" xfId="3" applyFont="1" applyBorder="1"/>
    <xf numFmtId="0" fontId="4" fillId="0" borderId="0" xfId="3" applyNumberFormat="1" applyFont="1" applyAlignment="1">
      <alignment horizontal="center" vertical="center" wrapText="1"/>
    </xf>
    <xf numFmtId="0" fontId="4" fillId="0" borderId="16" xfId="3" applyNumberFormat="1" applyFont="1" applyBorder="1" applyAlignment="1">
      <alignment horizontal="center" vertical="center" wrapText="1"/>
    </xf>
    <xf numFmtId="0" fontId="4" fillId="0" borderId="18" xfId="3" applyNumberFormat="1" applyFont="1" applyBorder="1" applyAlignment="1">
      <alignment horizontal="left" vertical="center" wrapText="1"/>
    </xf>
    <xf numFmtId="0" fontId="4" fillId="0" borderId="15" xfId="2" applyFont="1" applyBorder="1"/>
    <xf numFmtId="0" fontId="4" fillId="0" borderId="15" xfId="2" applyNumberFormat="1" applyFont="1" applyBorder="1" applyAlignment="1">
      <alignment wrapText="1"/>
    </xf>
    <xf numFmtId="0" fontId="4" fillId="0" borderId="19" xfId="2" applyFont="1" applyBorder="1"/>
    <xf numFmtId="0" fontId="4" fillId="0" borderId="17" xfId="2" applyNumberFormat="1" applyFont="1" applyBorder="1" applyAlignment="1">
      <alignment horizontal="left" vertical="center"/>
    </xf>
    <xf numFmtId="0" fontId="4" fillId="0" borderId="17" xfId="2" applyNumberFormat="1" applyFont="1" applyBorder="1" applyAlignment="1">
      <alignment horizontal="left" vertical="top"/>
    </xf>
    <xf numFmtId="0" fontId="4" fillId="0" borderId="15" xfId="2" applyNumberFormat="1" applyFont="1" applyBorder="1" applyAlignment="1">
      <alignment horizontal="left" vertical="center"/>
    </xf>
    <xf numFmtId="0" fontId="4" fillId="0" borderId="0" xfId="2" applyNumberFormat="1" applyFont="1" applyAlignment="1">
      <alignment horizontal="center" vertical="center"/>
    </xf>
    <xf numFmtId="0" fontId="4" fillId="0" borderId="16" xfId="2" applyNumberFormat="1" applyFont="1" applyBorder="1" applyAlignment="1">
      <alignment horizontal="center" vertical="center"/>
    </xf>
    <xf numFmtId="0" fontId="4" fillId="0" borderId="17" xfId="2" applyNumberFormat="1" applyFont="1" applyBorder="1" applyAlignment="1">
      <alignment horizontal="left" vertical="center" wrapText="1"/>
    </xf>
    <xf numFmtId="0" fontId="4" fillId="0" borderId="15" xfId="2" applyNumberFormat="1" applyFont="1" applyBorder="1" applyAlignment="1">
      <alignment horizontal="left" vertical="center" wrapText="1"/>
    </xf>
    <xf numFmtId="0" fontId="4" fillId="0" borderId="0" xfId="2" applyNumberFormat="1" applyFont="1" applyAlignment="1">
      <alignment horizontal="center" vertical="center" wrapText="1"/>
    </xf>
    <xf numFmtId="0" fontId="4" fillId="0" borderId="16" xfId="2" applyNumberFormat="1" applyFont="1" applyBorder="1" applyAlignment="1">
      <alignment horizontal="center" vertical="center" wrapText="1"/>
    </xf>
    <xf numFmtId="0" fontId="3" fillId="0" borderId="14" xfId="2" applyNumberFormat="1" applyFont="1" applyBorder="1" applyAlignment="1">
      <alignment horizontal="left" vertical="center"/>
    </xf>
    <xf numFmtId="0" fontId="4" fillId="0" borderId="14" xfId="2" applyNumberFormat="1" applyFont="1" applyBorder="1" applyAlignment="1">
      <alignment horizontal="left" vertical="center"/>
    </xf>
    <xf numFmtId="0" fontId="7" fillId="0" borderId="13" xfId="2" applyNumberFormat="1" applyFont="1" applyBorder="1" applyAlignment="1">
      <alignment horizontal="center" vertical="center"/>
    </xf>
    <xf numFmtId="0" fontId="4" fillId="0" borderId="15" xfId="2" applyNumberFormat="1" applyFont="1" applyBorder="1" applyAlignment="1">
      <alignment horizontal="left" vertical="top"/>
    </xf>
    <xf numFmtId="0" fontId="4" fillId="0" borderId="0" xfId="2" applyNumberFormat="1" applyFont="1" applyAlignment="1">
      <alignment horizontal="center" vertical="top"/>
    </xf>
    <xf numFmtId="0" fontId="4" fillId="0" borderId="16" xfId="2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9" fillId="0" borderId="7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0" xfId="0" applyFont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167" fontId="13" fillId="3" borderId="14" xfId="0" applyNumberFormat="1" applyFont="1" applyFill="1" applyBorder="1" applyAlignment="1">
      <alignment horizontal="right" vertical="center"/>
    </xf>
    <xf numFmtId="168" fontId="13" fillId="3" borderId="49" xfId="0" applyNumberFormat="1" applyFont="1" applyFill="1" applyBorder="1" applyAlignment="1">
      <alignment horizontal="right" vertical="center"/>
    </xf>
    <xf numFmtId="165" fontId="12" fillId="0" borderId="27" xfId="0" applyNumberFormat="1" applyFont="1" applyBorder="1" applyAlignment="1">
      <alignment horizontal="right" vertical="center"/>
    </xf>
    <xf numFmtId="165" fontId="12" fillId="0" borderId="5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wrapText="1"/>
    </xf>
    <xf numFmtId="0" fontId="4" fillId="0" borderId="13" xfId="2" applyNumberFormat="1" applyFont="1" applyBorder="1" applyAlignment="1">
      <alignment horizontal="center" vertical="center"/>
    </xf>
  </cellXfs>
  <cellStyles count="8">
    <cellStyle name="Обычный" xfId="0" builtinId="0"/>
    <cellStyle name="Обычный 17" xfId="5" xr:uid="{9866AB54-AF9A-4DB9-B8B1-ED5148C323BE}"/>
    <cellStyle name="Обычный 2" xfId="7" xr:uid="{D719A505-77D0-48AB-9481-4832FFC1E632}"/>
    <cellStyle name="Обычный_Баланс МСФО" xfId="4" xr:uid="{922D89A9-1711-409B-A5F2-B216D96C9D3D}"/>
    <cellStyle name="Обычный_Лист4" xfId="2" xr:uid="{BCEFAADB-6122-44F1-91E5-3FDB3B0CCC20}"/>
    <cellStyle name="Обычный_ОДДС" xfId="3" xr:uid="{EBB0DE0B-ACC6-47E2-8557-80B3BC5B220E}"/>
    <cellStyle name="Обычный_ОПиУ МСФО" xfId="6" xr:uid="{DD8C75AC-8ED1-4118-BDF3-B7012583475E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3B0C-52E7-4BA8-9CEA-AEB255203BF1}">
  <dimension ref="A2:I68"/>
  <sheetViews>
    <sheetView zoomScale="115" zoomScaleNormal="115" workbookViewId="0">
      <selection activeCell="F55" sqref="F55"/>
    </sheetView>
  </sheetViews>
  <sheetFormatPr defaultRowHeight="10.199999999999999" x14ac:dyDescent="0.2"/>
  <cols>
    <col min="1" max="1" width="52.140625" customWidth="1"/>
    <col min="2" max="2" width="10.28515625" customWidth="1"/>
    <col min="3" max="3" width="23.140625" customWidth="1"/>
    <col min="4" max="4" width="23.28515625" customWidth="1"/>
    <col min="6" max="6" width="39" customWidth="1"/>
    <col min="8" max="9" width="20.28515625" customWidth="1"/>
  </cols>
  <sheetData>
    <row r="2" spans="1:7" ht="13.2" x14ac:dyDescent="0.25">
      <c r="A2" s="32" t="s">
        <v>0</v>
      </c>
    </row>
    <row r="3" spans="1:7" ht="13.2" x14ac:dyDescent="0.25">
      <c r="A3" s="32" t="s">
        <v>144</v>
      </c>
      <c r="B3" s="33"/>
    </row>
    <row r="4" spans="1:7" ht="13.2" x14ac:dyDescent="0.25">
      <c r="A4" s="32"/>
      <c r="B4" s="33"/>
    </row>
    <row r="5" spans="1:7" ht="13.2" x14ac:dyDescent="0.25">
      <c r="A5" s="34" t="s">
        <v>82</v>
      </c>
      <c r="B5" s="35" t="s">
        <v>83</v>
      </c>
      <c r="C5" s="36" t="s">
        <v>84</v>
      </c>
      <c r="D5" s="36" t="s">
        <v>118</v>
      </c>
    </row>
    <row r="6" spans="1:7" ht="11.4" x14ac:dyDescent="0.2">
      <c r="B6" s="37"/>
    </row>
    <row r="7" spans="1:7" ht="12" x14ac:dyDescent="0.25">
      <c r="A7" s="38" t="s">
        <v>85</v>
      </c>
      <c r="B7" s="39"/>
      <c r="C7" s="38"/>
      <c r="D7" s="38"/>
    </row>
    <row r="8" spans="1:7" ht="12" x14ac:dyDescent="0.25">
      <c r="A8" s="38"/>
      <c r="B8" s="39"/>
      <c r="C8" s="38"/>
      <c r="D8" s="38"/>
    </row>
    <row r="9" spans="1:7" ht="12.6" thickBot="1" x14ac:dyDescent="0.3">
      <c r="A9" s="38" t="s">
        <v>86</v>
      </c>
      <c r="B9" s="40"/>
      <c r="C9" s="38"/>
      <c r="D9" s="38"/>
    </row>
    <row r="10" spans="1:7" ht="22.8" x14ac:dyDescent="0.2">
      <c r="A10" s="144" t="s">
        <v>5</v>
      </c>
      <c r="B10" s="145">
        <v>5</v>
      </c>
      <c r="C10" s="146" t="s">
        <v>4</v>
      </c>
      <c r="D10" s="147">
        <v>36364800</v>
      </c>
    </row>
    <row r="11" spans="1:7" ht="11.4" x14ac:dyDescent="0.2">
      <c r="A11" s="148" t="s">
        <v>7</v>
      </c>
      <c r="B11" s="41">
        <v>3</v>
      </c>
      <c r="C11" s="181">
        <v>94043827.959999993</v>
      </c>
      <c r="D11" s="182">
        <v>279281.17</v>
      </c>
    </row>
    <row r="12" spans="1:7" ht="11.4" x14ac:dyDescent="0.2">
      <c r="A12" s="148" t="s">
        <v>8</v>
      </c>
      <c r="B12" s="41"/>
      <c r="C12" s="142"/>
      <c r="D12" s="149"/>
    </row>
    <row r="13" spans="1:7" ht="22.8" x14ac:dyDescent="0.2">
      <c r="A13" s="148" t="s">
        <v>6</v>
      </c>
      <c r="B13" s="41"/>
      <c r="C13" s="143">
        <v>100</v>
      </c>
      <c r="D13" s="150">
        <v>100</v>
      </c>
    </row>
    <row r="14" spans="1:7" ht="11.4" x14ac:dyDescent="0.2">
      <c r="A14" s="148" t="s">
        <v>87</v>
      </c>
      <c r="B14" s="41">
        <v>5</v>
      </c>
      <c r="C14" s="183">
        <v>313457500</v>
      </c>
      <c r="D14" s="184">
        <v>68566520</v>
      </c>
    </row>
    <row r="15" spans="1:7" ht="11.4" x14ac:dyDescent="0.2">
      <c r="A15" s="148" t="s">
        <v>9</v>
      </c>
      <c r="B15" s="41">
        <v>3</v>
      </c>
      <c r="C15" s="183">
        <v>476009661.95999998</v>
      </c>
      <c r="D15" s="184">
        <v>399580000</v>
      </c>
      <c r="F15" s="43"/>
      <c r="G15" s="43"/>
    </row>
    <row r="16" spans="1:7" ht="12" x14ac:dyDescent="0.25">
      <c r="A16" s="151" t="s">
        <v>88</v>
      </c>
      <c r="B16" s="44"/>
      <c r="C16" s="45">
        <f>SUM(C10:C15)</f>
        <v>883511089.91999996</v>
      </c>
      <c r="D16" s="152">
        <f>SUM(D10:D15)</f>
        <v>504790701.17000002</v>
      </c>
    </row>
    <row r="17" spans="1:9" ht="11.4" x14ac:dyDescent="0.2">
      <c r="A17" s="148"/>
      <c r="B17" s="41"/>
      <c r="C17" s="142"/>
      <c r="D17" s="149"/>
    </row>
    <row r="18" spans="1:9" ht="12" x14ac:dyDescent="0.25">
      <c r="A18" s="151" t="s">
        <v>89</v>
      </c>
      <c r="B18" s="44"/>
      <c r="C18" s="142"/>
      <c r="D18" s="149"/>
    </row>
    <row r="19" spans="1:9" ht="11.4" x14ac:dyDescent="0.2">
      <c r="A19" s="148" t="s">
        <v>90</v>
      </c>
      <c r="B19" s="41">
        <v>4</v>
      </c>
      <c r="C19" s="185">
        <v>34975644.409999996</v>
      </c>
      <c r="D19" s="186">
        <v>192710</v>
      </c>
    </row>
    <row r="20" spans="1:9" ht="11.4" x14ac:dyDescent="0.2">
      <c r="A20" s="148" t="s">
        <v>91</v>
      </c>
      <c r="B20" s="41">
        <v>5</v>
      </c>
      <c r="C20" s="187">
        <v>3822884.24</v>
      </c>
      <c r="D20" s="188" t="s">
        <v>4</v>
      </c>
    </row>
    <row r="21" spans="1:9" ht="11.4" x14ac:dyDescent="0.2">
      <c r="A21" s="148" t="s">
        <v>92</v>
      </c>
      <c r="B21" s="41"/>
      <c r="C21" s="42">
        <v>0</v>
      </c>
      <c r="D21" s="153">
        <v>0</v>
      </c>
    </row>
    <row r="22" spans="1:9" ht="11.4" x14ac:dyDescent="0.2">
      <c r="A22" s="148" t="s">
        <v>93</v>
      </c>
      <c r="B22" s="41">
        <v>5</v>
      </c>
      <c r="C22" s="185">
        <v>339014496.54000002</v>
      </c>
      <c r="D22" s="186">
        <v>539083.72</v>
      </c>
    </row>
    <row r="23" spans="1:9" ht="22.8" x14ac:dyDescent="0.2">
      <c r="A23" s="148" t="s">
        <v>3</v>
      </c>
      <c r="B23" s="41">
        <v>5</v>
      </c>
      <c r="C23" s="42">
        <v>0</v>
      </c>
      <c r="D23" s="153">
        <v>55000</v>
      </c>
    </row>
    <row r="24" spans="1:9" ht="11.4" x14ac:dyDescent="0.2">
      <c r="A24" s="148" t="s">
        <v>2</v>
      </c>
      <c r="B24" s="41">
        <v>6</v>
      </c>
      <c r="C24" s="183">
        <v>344854080.88</v>
      </c>
      <c r="D24" s="184">
        <v>4706116.5199999996</v>
      </c>
    </row>
    <row r="25" spans="1:9" ht="12" x14ac:dyDescent="0.25">
      <c r="A25" s="151" t="s">
        <v>94</v>
      </c>
      <c r="B25" s="44"/>
      <c r="C25" s="45">
        <f>SUM(C19:C24)</f>
        <v>722667106.06999993</v>
      </c>
      <c r="D25" s="152">
        <f>SUM(D19:D24)</f>
        <v>5492910.2399999993</v>
      </c>
    </row>
    <row r="26" spans="1:9" ht="12.6" thickBot="1" x14ac:dyDescent="0.3">
      <c r="A26" s="91"/>
      <c r="B26" s="154"/>
      <c r="C26" s="46"/>
      <c r="D26" s="155"/>
    </row>
    <row r="27" spans="1:9" ht="12.6" thickBot="1" x14ac:dyDescent="0.3">
      <c r="A27" s="47" t="s">
        <v>95</v>
      </c>
      <c r="B27" s="48"/>
      <c r="C27" s="49">
        <f>C16+C25</f>
        <v>1606178195.9899998</v>
      </c>
      <c r="D27" s="156">
        <f>D16+D25</f>
        <v>510283611.41000003</v>
      </c>
    </row>
    <row r="28" spans="1:9" ht="11.4" x14ac:dyDescent="0.2">
      <c r="A28" s="157"/>
      <c r="B28" s="158"/>
      <c r="C28" s="189"/>
      <c r="D28" s="190"/>
      <c r="E28" s="50"/>
      <c r="F28" s="50"/>
      <c r="G28" s="50"/>
      <c r="H28" s="51"/>
      <c r="I28" s="51"/>
    </row>
    <row r="29" spans="1:9" ht="12" x14ac:dyDescent="0.25">
      <c r="A29" s="91" t="s">
        <v>96</v>
      </c>
      <c r="B29" s="154"/>
      <c r="C29" s="159"/>
      <c r="D29" s="160"/>
      <c r="E29" s="50"/>
      <c r="F29" s="50"/>
      <c r="G29" s="50"/>
      <c r="H29" s="51"/>
      <c r="I29" s="51"/>
    </row>
    <row r="30" spans="1:9" ht="11.4" x14ac:dyDescent="0.2">
      <c r="A30" s="81"/>
      <c r="B30" s="161"/>
      <c r="C30" s="162"/>
      <c r="D30" s="163"/>
      <c r="E30" s="50"/>
      <c r="F30" s="50"/>
      <c r="G30" s="50"/>
      <c r="H30" s="51"/>
      <c r="I30" s="51"/>
    </row>
    <row r="31" spans="1:9" ht="11.4" x14ac:dyDescent="0.2">
      <c r="A31" s="164" t="s">
        <v>97</v>
      </c>
      <c r="B31" s="41">
        <v>7</v>
      </c>
      <c r="C31" s="191">
        <v>481350000</v>
      </c>
      <c r="D31" s="192">
        <v>481350000</v>
      </c>
      <c r="E31" s="50"/>
      <c r="F31" s="50"/>
      <c r="G31" s="50"/>
      <c r="H31" s="51"/>
      <c r="I31" s="51"/>
    </row>
    <row r="32" spans="1:9" ht="11.4" x14ac:dyDescent="0.2">
      <c r="A32" s="81" t="s">
        <v>98</v>
      </c>
      <c r="B32" s="41"/>
      <c r="C32" s="142">
        <v>0</v>
      </c>
      <c r="D32" s="149">
        <v>0</v>
      </c>
      <c r="E32" s="50"/>
      <c r="F32" s="50"/>
      <c r="G32" s="50"/>
      <c r="H32" s="51"/>
      <c r="I32" s="51"/>
    </row>
    <row r="33" spans="1:9" ht="12" thickBot="1" x14ac:dyDescent="0.25">
      <c r="A33" s="170" t="s">
        <v>99</v>
      </c>
      <c r="B33" s="257"/>
      <c r="C33" s="258">
        <v>-253162357.72</v>
      </c>
      <c r="D33" s="259">
        <v>-18589333.649999999</v>
      </c>
      <c r="E33" s="50"/>
      <c r="F33" s="50"/>
      <c r="G33" s="50"/>
      <c r="H33" s="51"/>
      <c r="I33" s="51"/>
    </row>
    <row r="34" spans="1:9" ht="12.6" thickBot="1" x14ac:dyDescent="0.3">
      <c r="A34" s="47" t="s">
        <v>100</v>
      </c>
      <c r="B34" s="48"/>
      <c r="C34" s="260">
        <f>SUM(C31:C33)</f>
        <v>228187642.28</v>
      </c>
      <c r="D34" s="261">
        <f>SUM(D31:D33)</f>
        <v>462760666.35000002</v>
      </c>
      <c r="E34" s="50"/>
      <c r="F34" s="50"/>
      <c r="G34" s="50"/>
      <c r="H34" s="51"/>
      <c r="I34" s="51"/>
    </row>
    <row r="35" spans="1:9" ht="11.4" x14ac:dyDescent="0.2">
      <c r="A35" s="81"/>
      <c r="B35" s="161"/>
      <c r="C35" s="162"/>
      <c r="D35" s="163"/>
      <c r="E35" s="50"/>
      <c r="F35" s="50"/>
      <c r="G35" s="50"/>
      <c r="H35" s="51"/>
      <c r="I35" s="51"/>
    </row>
    <row r="36" spans="1:9" ht="12" x14ac:dyDescent="0.25">
      <c r="A36" s="91" t="s">
        <v>101</v>
      </c>
      <c r="B36" s="154"/>
      <c r="C36" s="162"/>
      <c r="D36" s="163"/>
      <c r="E36" s="50"/>
      <c r="F36" s="50"/>
      <c r="G36" s="50"/>
      <c r="H36" s="51"/>
      <c r="I36" s="51"/>
    </row>
    <row r="37" spans="1:9" ht="11.4" x14ac:dyDescent="0.2">
      <c r="A37" s="81"/>
      <c r="B37" s="161"/>
      <c r="C37" s="162"/>
      <c r="D37" s="163"/>
      <c r="E37" s="50"/>
      <c r="F37" s="50"/>
      <c r="G37" s="50"/>
      <c r="H37" s="51"/>
      <c r="I37" s="51"/>
    </row>
    <row r="38" spans="1:9" ht="12" x14ac:dyDescent="0.25">
      <c r="A38" s="91" t="s">
        <v>102</v>
      </c>
      <c r="B38" s="154"/>
      <c r="C38" s="162"/>
      <c r="D38" s="163"/>
      <c r="E38" s="50"/>
      <c r="F38" s="50"/>
      <c r="G38" s="50"/>
      <c r="H38" s="51"/>
      <c r="I38" s="51"/>
    </row>
    <row r="39" spans="1:9" ht="34.200000000000003" x14ac:dyDescent="0.2">
      <c r="A39" s="164" t="s">
        <v>12</v>
      </c>
      <c r="B39" s="53">
        <v>8</v>
      </c>
      <c r="C39" s="54">
        <v>1372603203.95</v>
      </c>
      <c r="D39" s="165">
        <v>36364800</v>
      </c>
      <c r="E39" s="50"/>
      <c r="F39" s="50"/>
      <c r="G39" s="50"/>
      <c r="H39" s="51"/>
      <c r="I39" s="51"/>
    </row>
    <row r="40" spans="1:9" ht="11.4" x14ac:dyDescent="0.2">
      <c r="A40" s="81" t="s">
        <v>13</v>
      </c>
      <c r="B40" s="161">
        <v>8</v>
      </c>
      <c r="C40" s="166" t="s">
        <v>4</v>
      </c>
      <c r="D40" s="167">
        <v>7900000</v>
      </c>
      <c r="E40" s="50"/>
      <c r="F40" s="50"/>
      <c r="G40" s="50"/>
      <c r="H40" s="51"/>
      <c r="I40" s="51"/>
    </row>
    <row r="41" spans="1:9" ht="12" x14ac:dyDescent="0.25">
      <c r="A41" s="168" t="s">
        <v>103</v>
      </c>
      <c r="B41" s="57"/>
      <c r="C41" s="58">
        <f>SUM(C39:C40)</f>
        <v>1372603203.95</v>
      </c>
      <c r="D41" s="169">
        <f>SUM(D39:D40)</f>
        <v>44264800</v>
      </c>
      <c r="E41" s="50"/>
      <c r="F41" s="50"/>
      <c r="G41" s="50"/>
      <c r="H41" s="51"/>
      <c r="I41" s="51"/>
    </row>
    <row r="42" spans="1:9" ht="11.4" x14ac:dyDescent="0.2">
      <c r="A42" s="170"/>
      <c r="B42" s="59"/>
      <c r="C42" s="60"/>
      <c r="D42" s="171"/>
      <c r="E42" s="50"/>
      <c r="F42" s="50"/>
      <c r="G42" s="50"/>
      <c r="H42" s="51"/>
      <c r="I42" s="51"/>
    </row>
    <row r="43" spans="1:9" ht="12" x14ac:dyDescent="0.25">
      <c r="A43" s="91" t="s">
        <v>104</v>
      </c>
      <c r="B43" s="154"/>
      <c r="C43" s="162"/>
      <c r="D43" s="162"/>
      <c r="E43" s="50"/>
      <c r="F43" s="50"/>
      <c r="G43" s="50"/>
      <c r="H43" s="51"/>
      <c r="I43" s="51"/>
    </row>
    <row r="44" spans="1:9" ht="11.4" x14ac:dyDescent="0.2">
      <c r="A44" s="164" t="s">
        <v>105</v>
      </c>
      <c r="B44" s="53"/>
      <c r="C44" s="61"/>
      <c r="D44" s="172"/>
      <c r="E44" s="50"/>
      <c r="F44" s="50"/>
      <c r="G44" s="50"/>
      <c r="H44" s="51"/>
      <c r="I44" s="51"/>
    </row>
    <row r="45" spans="1:9" ht="11.4" x14ac:dyDescent="0.2">
      <c r="A45" s="164" t="s">
        <v>106</v>
      </c>
      <c r="B45" s="53">
        <v>9</v>
      </c>
      <c r="C45" s="193">
        <v>907264.02</v>
      </c>
      <c r="D45" s="194">
        <v>7656.25</v>
      </c>
      <c r="E45" s="50"/>
      <c r="F45" s="50"/>
      <c r="G45" s="50"/>
      <c r="H45" s="51"/>
      <c r="I45" s="51"/>
    </row>
    <row r="46" spans="1:9" ht="11.4" x14ac:dyDescent="0.2">
      <c r="A46" s="81" t="s">
        <v>10</v>
      </c>
      <c r="B46" s="161">
        <v>9</v>
      </c>
      <c r="C46" s="181">
        <v>118800</v>
      </c>
      <c r="D46" s="194">
        <v>1841400</v>
      </c>
      <c r="E46" s="50"/>
      <c r="F46" s="50"/>
      <c r="G46" s="50"/>
      <c r="H46" s="51"/>
      <c r="I46" s="51"/>
    </row>
    <row r="47" spans="1:9" ht="11.4" x14ac:dyDescent="0.2">
      <c r="A47" s="164" t="s">
        <v>107</v>
      </c>
      <c r="B47" s="53">
        <v>9</v>
      </c>
      <c r="C47" s="187">
        <v>3996582.48</v>
      </c>
      <c r="D47" s="195">
        <v>1327199.28</v>
      </c>
      <c r="E47" s="50"/>
      <c r="F47" s="50"/>
      <c r="G47" s="50"/>
      <c r="H47" s="51"/>
      <c r="I47" s="51"/>
    </row>
    <row r="48" spans="1:9" ht="11.4" x14ac:dyDescent="0.2">
      <c r="A48" s="81" t="s">
        <v>108</v>
      </c>
      <c r="B48" s="161"/>
      <c r="C48" s="173">
        <v>-183.14</v>
      </c>
      <c r="D48" s="174"/>
      <c r="E48" s="50"/>
      <c r="F48" s="50"/>
      <c r="G48" s="50"/>
      <c r="H48" s="51"/>
      <c r="I48" s="51"/>
    </row>
    <row r="49" spans="1:9" ht="11.4" x14ac:dyDescent="0.2">
      <c r="A49" s="164" t="s">
        <v>11</v>
      </c>
      <c r="B49" s="53">
        <v>9</v>
      </c>
      <c r="C49" s="196">
        <v>364703.26</v>
      </c>
      <c r="D49" s="197">
        <v>81889.53</v>
      </c>
      <c r="E49" s="50"/>
      <c r="F49" s="50"/>
      <c r="G49" s="50"/>
      <c r="H49" s="51"/>
      <c r="I49" s="51"/>
    </row>
    <row r="50" spans="1:9" ht="12" x14ac:dyDescent="0.25">
      <c r="A50" s="175" t="s">
        <v>109</v>
      </c>
      <c r="B50" s="62"/>
      <c r="C50" s="176">
        <f>SUM(C44:C49)</f>
        <v>5387166.6200000001</v>
      </c>
      <c r="D50" s="177">
        <f>SUM(D44:D49)</f>
        <v>3258145.06</v>
      </c>
      <c r="E50" s="50"/>
      <c r="F50" s="63"/>
      <c r="G50" s="63"/>
      <c r="H50" s="51"/>
      <c r="I50" s="51"/>
    </row>
    <row r="51" spans="1:9" ht="12" x14ac:dyDescent="0.25">
      <c r="A51" s="91"/>
      <c r="B51" s="154"/>
      <c r="C51" s="64"/>
      <c r="D51" s="178"/>
      <c r="E51" s="50"/>
      <c r="F51" s="50"/>
      <c r="G51" s="50"/>
      <c r="H51" s="51"/>
      <c r="I51" s="51"/>
    </row>
    <row r="52" spans="1:9" ht="12" x14ac:dyDescent="0.25">
      <c r="A52" s="168" t="s">
        <v>110</v>
      </c>
      <c r="B52" s="57"/>
      <c r="C52" s="58">
        <f>C41+C50</f>
        <v>1377990370.5699999</v>
      </c>
      <c r="D52" s="169">
        <f>D41+D50</f>
        <v>47522945.060000002</v>
      </c>
      <c r="E52" s="50"/>
      <c r="F52" s="50"/>
      <c r="G52" s="50"/>
      <c r="H52" s="51"/>
      <c r="I52" s="51"/>
    </row>
    <row r="53" spans="1:9" ht="12.6" thickBot="1" x14ac:dyDescent="0.3">
      <c r="A53" s="179"/>
      <c r="B53" s="65"/>
      <c r="C53" s="66"/>
      <c r="D53" s="180"/>
      <c r="E53" s="50"/>
      <c r="F53" s="50"/>
      <c r="G53" s="50"/>
      <c r="H53" s="51"/>
      <c r="I53" s="51"/>
    </row>
    <row r="54" spans="1:9" ht="12.6" thickBot="1" x14ac:dyDescent="0.3">
      <c r="A54" s="55" t="s">
        <v>111</v>
      </c>
      <c r="B54" s="56"/>
      <c r="C54" s="49">
        <f>C34+C41+C50</f>
        <v>1606178012.8499999</v>
      </c>
      <c r="D54" s="156">
        <f>D34+D41+D50</f>
        <v>510283611.41000003</v>
      </c>
      <c r="E54" s="50"/>
      <c r="F54" s="50"/>
      <c r="G54" s="50"/>
      <c r="H54" s="51"/>
      <c r="I54" s="51"/>
    </row>
    <row r="55" spans="1:9" x14ac:dyDescent="0.2">
      <c r="A55" s="50"/>
      <c r="B55" s="50"/>
      <c r="C55" s="50"/>
      <c r="D55" s="50"/>
      <c r="E55" s="50"/>
      <c r="F55" s="50"/>
      <c r="G55" s="50"/>
      <c r="H55" s="51"/>
      <c r="I55" s="51"/>
    </row>
    <row r="57" spans="1:9" ht="11.4" x14ac:dyDescent="0.2">
      <c r="A57" s="67" t="s">
        <v>112</v>
      </c>
      <c r="B57" s="67"/>
      <c r="C57" s="67"/>
      <c r="D57" s="68"/>
      <c r="E57" s="67"/>
    </row>
    <row r="58" spans="1:9" ht="13.8" x14ac:dyDescent="0.25">
      <c r="A58" s="69" t="s">
        <v>15</v>
      </c>
      <c r="B58" s="38"/>
      <c r="C58" s="70"/>
      <c r="D58" s="32" t="s">
        <v>113</v>
      </c>
      <c r="E58" s="32"/>
    </row>
    <row r="59" spans="1:9" ht="13.8" x14ac:dyDescent="0.2">
      <c r="A59" s="69" t="s">
        <v>114</v>
      </c>
      <c r="B59" s="38"/>
      <c r="C59" s="70"/>
      <c r="D59" s="71" t="s">
        <v>17</v>
      </c>
      <c r="E59" s="71"/>
    </row>
    <row r="61" spans="1:9" ht="11.4" x14ac:dyDescent="0.2">
      <c r="A61" s="72" t="s">
        <v>115</v>
      </c>
      <c r="B61" s="73"/>
      <c r="C61" s="52"/>
      <c r="D61" s="52"/>
    </row>
    <row r="62" spans="1:9" ht="14.4" x14ac:dyDescent="0.3">
      <c r="A62" s="74" t="s">
        <v>116</v>
      </c>
      <c r="B62" s="75"/>
      <c r="C62" s="76">
        <f>((C27-C52)-96270*1000)/385080</f>
        <v>342.57251848966405</v>
      </c>
      <c r="D62" s="76">
        <f>((D27-D52)/1000-96270)/385080*1000</f>
        <v>951.72604744468686</v>
      </c>
    </row>
    <row r="63" spans="1:9" ht="11.4" x14ac:dyDescent="0.2">
      <c r="A63" t="s">
        <v>117</v>
      </c>
      <c r="B63" s="37"/>
      <c r="C63" s="77">
        <f>(C52+96270*1000)/96270*1000</f>
        <v>15313808.772930298</v>
      </c>
      <c r="D63" s="77">
        <f>(D52+96270*1000)/96270*1000</f>
        <v>1493642.3087150722</v>
      </c>
    </row>
    <row r="68" spans="8:8" x14ac:dyDescent="0.2">
      <c r="H68" s="205"/>
    </row>
  </sheetData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273A-A5DA-411B-A460-0618A56514C8}">
  <dimension ref="A1:J39"/>
  <sheetViews>
    <sheetView workbookViewId="0">
      <selection activeCell="D17" sqref="D17"/>
    </sheetView>
  </sheetViews>
  <sheetFormatPr defaultRowHeight="13.2" x14ac:dyDescent="0.25"/>
  <cols>
    <col min="1" max="1" width="68" style="78" customWidth="1"/>
    <col min="2" max="2" width="8.85546875" style="78" customWidth="1"/>
    <col min="3" max="3" width="18.5703125" style="78" customWidth="1"/>
    <col min="4" max="4" width="19.7109375" style="78" customWidth="1"/>
    <col min="5" max="6" width="20.28515625" style="78" customWidth="1"/>
    <col min="7" max="16384" width="9.140625" style="78"/>
  </cols>
  <sheetData>
    <row r="1" spans="1:4" customFormat="1" x14ac:dyDescent="0.25">
      <c r="A1" s="207" t="s">
        <v>0</v>
      </c>
      <c r="B1" s="207"/>
      <c r="C1" s="207"/>
      <c r="D1" s="207"/>
    </row>
    <row r="2" spans="1:4" customFormat="1" x14ac:dyDescent="0.25">
      <c r="A2" s="208" t="s">
        <v>154</v>
      </c>
      <c r="B2" s="208"/>
      <c r="C2" s="208"/>
      <c r="D2" s="208"/>
    </row>
    <row r="3" spans="1:4" customFormat="1" ht="13.8" thickBot="1" x14ac:dyDescent="0.3">
      <c r="A3" s="32"/>
      <c r="B3" s="32"/>
      <c r="C3" t="s">
        <v>82</v>
      </c>
      <c r="D3" s="78"/>
    </row>
    <row r="4" spans="1:4" customFormat="1" ht="48.6" thickBot="1" x14ac:dyDescent="0.3">
      <c r="A4" s="79"/>
      <c r="B4" s="80" t="s">
        <v>83</v>
      </c>
      <c r="C4" s="198" t="s">
        <v>146</v>
      </c>
      <c r="D4" s="199" t="s">
        <v>145</v>
      </c>
    </row>
    <row r="5" spans="1:4" customFormat="1" ht="11.4" x14ac:dyDescent="0.2">
      <c r="A5" s="81" t="s">
        <v>119</v>
      </c>
      <c r="B5" s="106">
        <v>10</v>
      </c>
      <c r="C5" s="107"/>
      <c r="D5" s="82"/>
    </row>
    <row r="6" spans="1:4" customFormat="1" ht="12" thickBot="1" x14ac:dyDescent="0.25">
      <c r="A6" s="81" t="s">
        <v>120</v>
      </c>
      <c r="B6" s="106"/>
      <c r="C6" s="107"/>
      <c r="D6" s="82"/>
    </row>
    <row r="7" spans="1:4" customFormat="1" ht="12" x14ac:dyDescent="0.25">
      <c r="A7" s="87"/>
      <c r="B7" s="88"/>
      <c r="C7" s="89"/>
      <c r="D7" s="90"/>
    </row>
    <row r="8" spans="1:4" customFormat="1" ht="12" x14ac:dyDescent="0.25">
      <c r="A8" s="91" t="s">
        <v>121</v>
      </c>
      <c r="B8" s="108"/>
      <c r="C8" s="109">
        <f>SUM(C5:C6)</f>
        <v>0</v>
      </c>
      <c r="D8" s="92">
        <f>SUM(D5:D6)</f>
        <v>0</v>
      </c>
    </row>
    <row r="9" spans="1:4" customFormat="1" ht="11.4" x14ac:dyDescent="0.2">
      <c r="A9" s="81"/>
      <c r="B9" s="106"/>
      <c r="C9" s="106"/>
      <c r="D9" s="93"/>
    </row>
    <row r="10" spans="1:4" customFormat="1" ht="12" x14ac:dyDescent="0.2">
      <c r="A10" s="81" t="s">
        <v>122</v>
      </c>
      <c r="B10" s="106">
        <v>11</v>
      </c>
      <c r="C10" s="110">
        <v>-103591719.34999999</v>
      </c>
      <c r="D10" s="94">
        <v>-20510392.710000001</v>
      </c>
    </row>
    <row r="11" spans="1:4" customFormat="1" x14ac:dyDescent="0.25">
      <c r="A11" s="81" t="s">
        <v>123</v>
      </c>
      <c r="B11" s="111"/>
      <c r="C11" s="110"/>
      <c r="D11" s="94" t="s">
        <v>4</v>
      </c>
    </row>
    <row r="12" spans="1:4" customFormat="1" ht="12" x14ac:dyDescent="0.2">
      <c r="A12" s="81" t="s">
        <v>124</v>
      </c>
      <c r="B12" s="106"/>
      <c r="C12" s="110"/>
      <c r="D12" s="94"/>
    </row>
    <row r="13" spans="1:4" customFormat="1" ht="12" x14ac:dyDescent="0.2">
      <c r="A13" s="81" t="s">
        <v>125</v>
      </c>
      <c r="B13" s="106">
        <v>12</v>
      </c>
      <c r="C13" s="110">
        <v>29149372.670000002</v>
      </c>
      <c r="D13" s="94">
        <v>278400</v>
      </c>
    </row>
    <row r="14" spans="1:4" customFormat="1" ht="12" x14ac:dyDescent="0.2">
      <c r="A14" s="81" t="s">
        <v>126</v>
      </c>
      <c r="B14" s="106">
        <v>13</v>
      </c>
      <c r="C14" s="110">
        <v>-114930600.77</v>
      </c>
      <c r="D14" s="94">
        <v>-287184</v>
      </c>
    </row>
    <row r="15" spans="1:4" customFormat="1" ht="12" x14ac:dyDescent="0.2">
      <c r="A15" s="81" t="s">
        <v>127</v>
      </c>
      <c r="B15" s="106"/>
      <c r="C15" s="110"/>
      <c r="D15" s="94"/>
    </row>
    <row r="16" spans="1:4" customFormat="1" ht="12" x14ac:dyDescent="0.2">
      <c r="A16" s="81"/>
      <c r="B16" s="108"/>
      <c r="C16" s="110"/>
      <c r="D16" s="94"/>
    </row>
    <row r="17" spans="1:4" customFormat="1" ht="12" x14ac:dyDescent="0.2">
      <c r="A17" s="91" t="s">
        <v>128</v>
      </c>
      <c r="B17" s="108"/>
      <c r="C17" s="110">
        <v>-189372947.44999999</v>
      </c>
      <c r="D17" s="94">
        <v>-20519176.710000001</v>
      </c>
    </row>
    <row r="18" spans="1:4" customFormat="1" ht="12" x14ac:dyDescent="0.2">
      <c r="A18" s="81"/>
      <c r="B18" s="106"/>
      <c r="C18" s="110"/>
      <c r="D18" s="94"/>
    </row>
    <row r="19" spans="1:4" customFormat="1" ht="12" x14ac:dyDescent="0.2">
      <c r="A19" s="81" t="s">
        <v>129</v>
      </c>
      <c r="B19" s="106">
        <v>14</v>
      </c>
      <c r="C19" s="110"/>
      <c r="D19" s="94">
        <v>1929843.06</v>
      </c>
    </row>
    <row r="20" spans="1:4" customFormat="1" ht="12" x14ac:dyDescent="0.2">
      <c r="A20" s="81" t="s">
        <v>130</v>
      </c>
      <c r="B20" s="106">
        <v>15</v>
      </c>
      <c r="C20" s="110">
        <v>-45200076.619999997</v>
      </c>
      <c r="D20" s="94"/>
    </row>
    <row r="21" spans="1:4" customFormat="1" ht="13.8" thickBot="1" x14ac:dyDescent="0.3">
      <c r="A21" s="83"/>
      <c r="B21" s="84"/>
      <c r="C21" s="95"/>
      <c r="D21" s="96"/>
    </row>
    <row r="22" spans="1:4" customFormat="1" ht="12" x14ac:dyDescent="0.25">
      <c r="A22" s="91"/>
      <c r="B22" s="108"/>
      <c r="C22" s="109"/>
      <c r="D22" s="92"/>
    </row>
    <row r="23" spans="1:4" customFormat="1" ht="12" x14ac:dyDescent="0.2">
      <c r="A23" s="91" t="s">
        <v>131</v>
      </c>
      <c r="B23" s="108"/>
      <c r="C23" s="110">
        <v>-234573024.06999999</v>
      </c>
      <c r="D23" s="94">
        <v>-18589333.650000002</v>
      </c>
    </row>
    <row r="24" spans="1:4" customFormat="1" ht="11.4" x14ac:dyDescent="0.2">
      <c r="A24" s="81"/>
      <c r="B24" s="106"/>
      <c r="C24" s="107"/>
      <c r="D24" s="82"/>
    </row>
    <row r="25" spans="1:4" customFormat="1" ht="11.4" x14ac:dyDescent="0.2">
      <c r="A25" s="81" t="s">
        <v>132</v>
      </c>
      <c r="B25" s="106"/>
      <c r="C25" s="107"/>
      <c r="D25" s="82"/>
    </row>
    <row r="26" spans="1:4" customFormat="1" ht="12" thickBot="1" x14ac:dyDescent="0.25">
      <c r="A26" s="83"/>
      <c r="B26" s="84"/>
      <c r="C26" s="85"/>
      <c r="D26" s="86"/>
    </row>
    <row r="27" spans="1:4" customFormat="1" ht="12" x14ac:dyDescent="0.25">
      <c r="A27" s="91"/>
      <c r="B27" s="108"/>
      <c r="C27" s="109"/>
      <c r="D27" s="92"/>
    </row>
    <row r="28" spans="1:4" customFormat="1" ht="12" x14ac:dyDescent="0.2">
      <c r="A28" s="91" t="s">
        <v>133</v>
      </c>
      <c r="B28" s="108"/>
      <c r="C28" s="110">
        <v>-234573024.06999999</v>
      </c>
      <c r="D28" s="94">
        <v>-18589333.650000002</v>
      </c>
    </row>
    <row r="29" spans="1:4" customFormat="1" ht="12.6" thickBot="1" x14ac:dyDescent="0.3">
      <c r="A29" s="97"/>
      <c r="B29" s="98"/>
      <c r="C29" s="99"/>
      <c r="D29" s="100"/>
    </row>
    <row r="30" spans="1:4" customFormat="1" ht="12.6" thickTop="1" x14ac:dyDescent="0.25">
      <c r="A30" s="91"/>
      <c r="B30" s="108"/>
      <c r="C30" s="109"/>
      <c r="D30" s="92"/>
    </row>
    <row r="31" spans="1:4" customFormat="1" ht="11.4" x14ac:dyDescent="0.2">
      <c r="A31" s="81" t="s">
        <v>134</v>
      </c>
      <c r="B31" s="106"/>
      <c r="C31" s="112"/>
      <c r="D31" s="101"/>
    </row>
    <row r="32" spans="1:4" customFormat="1" ht="12" thickBot="1" x14ac:dyDescent="0.25">
      <c r="A32" s="83"/>
      <c r="B32" s="84"/>
      <c r="C32" s="85"/>
      <c r="D32" s="86"/>
    </row>
    <row r="33" spans="1:10" customFormat="1" ht="12" x14ac:dyDescent="0.25">
      <c r="A33" s="91"/>
      <c r="B33" s="108"/>
      <c r="C33" s="109"/>
      <c r="D33" s="92"/>
    </row>
    <row r="34" spans="1:10" customFormat="1" ht="12" x14ac:dyDescent="0.2">
      <c r="A34" s="91" t="s">
        <v>135</v>
      </c>
      <c r="B34" s="108"/>
      <c r="C34" s="110">
        <v>-234573024.06999999</v>
      </c>
      <c r="D34" s="94">
        <v>-18589333.650000002</v>
      </c>
    </row>
    <row r="35" spans="1:10" customFormat="1" ht="12.6" thickBot="1" x14ac:dyDescent="0.3">
      <c r="A35" s="55"/>
      <c r="B35" s="102"/>
      <c r="C35" s="103"/>
      <c r="D35" s="104"/>
    </row>
    <row r="36" spans="1:10" x14ac:dyDescent="0.25">
      <c r="A36" s="105"/>
      <c r="B36" s="105"/>
      <c r="C36" s="105"/>
      <c r="D36" s="105"/>
      <c r="E36" s="105"/>
      <c r="F36" s="105"/>
      <c r="G36" s="105"/>
      <c r="H36" s="105"/>
      <c r="I36" s="105"/>
      <c r="J36" s="105"/>
    </row>
    <row r="37" spans="1:10" x14ac:dyDescent="0.25">
      <c r="A37" s="67" t="s">
        <v>112</v>
      </c>
      <c r="B37" s="67"/>
      <c r="C37" s="68"/>
      <c r="D37" s="209"/>
      <c r="E37" s="209"/>
      <c r="F37" s="105"/>
      <c r="G37" s="105"/>
      <c r="H37" s="105"/>
      <c r="I37" s="105"/>
      <c r="J37" s="105"/>
    </row>
    <row r="38" spans="1:10" ht="13.8" x14ac:dyDescent="0.25">
      <c r="A38" s="69" t="s">
        <v>15</v>
      </c>
      <c r="B38" s="38"/>
      <c r="C38" s="32" t="s">
        <v>113</v>
      </c>
      <c r="E38" s="32"/>
    </row>
    <row r="39" spans="1:10" ht="13.8" x14ac:dyDescent="0.25">
      <c r="A39" s="69" t="s">
        <v>114</v>
      </c>
      <c r="B39" s="38"/>
      <c r="C39" s="71" t="s">
        <v>17</v>
      </c>
      <c r="E39" s="71"/>
    </row>
  </sheetData>
  <mergeCells count="3">
    <mergeCell ref="A1:D1"/>
    <mergeCell ref="A2:D2"/>
    <mergeCell ref="D37:E37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4DA95-E376-4964-B141-CB3DCAA5E401}">
  <dimension ref="A1:L204"/>
  <sheetViews>
    <sheetView workbookViewId="0">
      <selection activeCell="D17" sqref="D17"/>
    </sheetView>
  </sheetViews>
  <sheetFormatPr defaultRowHeight="10.199999999999999" x14ac:dyDescent="0.2"/>
  <cols>
    <col min="2" max="2" width="19" customWidth="1"/>
    <col min="3" max="3" width="60.5703125" customWidth="1"/>
    <col min="4" max="5" width="20.7109375" customWidth="1"/>
  </cols>
  <sheetData>
    <row r="1" spans="1:12" ht="13.2" x14ac:dyDescent="0.25">
      <c r="A1" s="210" t="s">
        <v>0</v>
      </c>
      <c r="B1" s="210"/>
      <c r="C1" s="210"/>
      <c r="D1" s="210"/>
      <c r="E1" s="210"/>
      <c r="F1" s="1"/>
      <c r="G1" s="1"/>
      <c r="H1" s="1"/>
      <c r="J1" s="1"/>
      <c r="K1" s="1"/>
      <c r="L1" s="1"/>
    </row>
    <row r="2" spans="1:12" ht="13.2" x14ac:dyDescent="0.25">
      <c r="A2" s="32" t="s">
        <v>155</v>
      </c>
      <c r="H2" s="200"/>
      <c r="I2" s="200"/>
    </row>
    <row r="3" spans="1:12" s="202" customFormat="1" ht="13.2" x14ac:dyDescent="0.25">
      <c r="A3" s="201" t="s">
        <v>147</v>
      </c>
      <c r="B3" s="201"/>
      <c r="C3" s="201"/>
      <c r="D3" s="201"/>
      <c r="E3" s="201"/>
      <c r="F3" s="201"/>
      <c r="H3" s="203"/>
      <c r="I3" s="203"/>
    </row>
    <row r="4" spans="1:12" ht="12" customHeight="1" x14ac:dyDescent="0.2">
      <c r="D4" s="200" t="s">
        <v>82</v>
      </c>
      <c r="I4" s="200"/>
    </row>
    <row r="5" spans="1:12" ht="47.4" customHeight="1" x14ac:dyDescent="0.25">
      <c r="A5" s="244" t="s">
        <v>20</v>
      </c>
      <c r="B5" s="244"/>
      <c r="C5" s="244"/>
      <c r="D5" s="206" t="s">
        <v>152</v>
      </c>
      <c r="E5" s="206" t="s">
        <v>153</v>
      </c>
      <c r="F5" s="1"/>
      <c r="G5" s="1"/>
      <c r="H5" s="1"/>
      <c r="I5" s="1"/>
      <c r="J5" s="1"/>
      <c r="K5" s="1"/>
      <c r="L5" s="1"/>
    </row>
    <row r="6" spans="1:12" ht="10.199999999999999" customHeight="1" x14ac:dyDescent="0.2">
      <c r="A6" s="263" t="s">
        <v>1</v>
      </c>
      <c r="B6" s="263"/>
      <c r="C6" s="263"/>
      <c r="D6" s="262">
        <v>2</v>
      </c>
      <c r="E6" s="262">
        <v>3</v>
      </c>
      <c r="F6" s="1"/>
      <c r="G6" s="1"/>
      <c r="H6" s="1"/>
      <c r="I6" s="1"/>
      <c r="J6" s="1"/>
      <c r="K6" s="1"/>
      <c r="L6" s="1"/>
    </row>
    <row r="7" spans="1:12" ht="12" x14ac:dyDescent="0.2">
      <c r="A7" s="242" t="s">
        <v>23</v>
      </c>
      <c r="B7" s="242"/>
      <c r="C7" s="242"/>
      <c r="D7" s="242"/>
      <c r="E7" s="242"/>
      <c r="F7" s="1"/>
      <c r="G7" s="1"/>
      <c r="H7" s="1"/>
      <c r="I7" s="1"/>
      <c r="J7" s="1"/>
      <c r="K7" s="1"/>
      <c r="L7" s="1"/>
    </row>
    <row r="8" spans="1:12" ht="12" x14ac:dyDescent="0.2">
      <c r="A8" s="243" t="s">
        <v>24</v>
      </c>
      <c r="B8" s="243"/>
      <c r="C8" s="243"/>
      <c r="D8" s="2">
        <v>9668261.5600000005</v>
      </c>
      <c r="E8" s="2">
        <v>12652752</v>
      </c>
      <c r="F8" s="1"/>
      <c r="G8" s="1"/>
      <c r="H8" s="1"/>
      <c r="I8" s="1"/>
      <c r="J8" s="1"/>
      <c r="K8" s="1"/>
      <c r="L8" s="1"/>
    </row>
    <row r="9" spans="1:12" ht="11.4" x14ac:dyDescent="0.2">
      <c r="A9" s="245" t="s">
        <v>22</v>
      </c>
      <c r="B9" s="246"/>
      <c r="C9" s="247"/>
      <c r="D9" s="3"/>
      <c r="E9" s="3"/>
      <c r="F9" s="1"/>
      <c r="G9" s="1"/>
      <c r="H9" s="1"/>
      <c r="I9" s="1"/>
      <c r="J9" s="1"/>
      <c r="K9" s="1"/>
      <c r="L9" s="1"/>
    </row>
    <row r="10" spans="1:12" ht="11.4" x14ac:dyDescent="0.2">
      <c r="A10" s="235" t="s">
        <v>25</v>
      </c>
      <c r="B10" s="236"/>
      <c r="C10" s="237"/>
      <c r="D10" s="4">
        <v>0</v>
      </c>
      <c r="E10" s="4">
        <v>0</v>
      </c>
      <c r="F10" s="1"/>
      <c r="G10" s="1"/>
      <c r="H10" s="1"/>
      <c r="I10" s="1"/>
      <c r="J10" s="1"/>
      <c r="K10" s="1"/>
      <c r="L10" s="1"/>
    </row>
    <row r="11" spans="1:12" ht="11.4" x14ac:dyDescent="0.2">
      <c r="A11" s="235" t="s">
        <v>26</v>
      </c>
      <c r="B11" s="236"/>
      <c r="C11" s="237"/>
      <c r="D11" s="4">
        <v>0</v>
      </c>
      <c r="E11" s="4">
        <v>0</v>
      </c>
      <c r="F11" s="1"/>
      <c r="G11" s="1"/>
      <c r="H11" s="1"/>
      <c r="I11" s="1"/>
      <c r="J11" s="1"/>
      <c r="K11" s="1"/>
      <c r="L11" s="1"/>
    </row>
    <row r="12" spans="1:12" ht="11.4" x14ac:dyDescent="0.2">
      <c r="A12" s="235" t="s">
        <v>27</v>
      </c>
      <c r="B12" s="236"/>
      <c r="C12" s="237"/>
      <c r="D12" s="4">
        <v>0</v>
      </c>
      <c r="E12" s="4">
        <v>0</v>
      </c>
      <c r="F12" s="1"/>
      <c r="G12" s="1"/>
      <c r="H12" s="1"/>
      <c r="I12" s="1"/>
      <c r="J12" s="1"/>
      <c r="K12" s="1"/>
      <c r="L12" s="1"/>
    </row>
    <row r="13" spans="1:12" ht="11.4" x14ac:dyDescent="0.2">
      <c r="A13" s="235" t="s">
        <v>28</v>
      </c>
      <c r="B13" s="236"/>
      <c r="C13" s="237"/>
      <c r="D13" s="4">
        <v>0</v>
      </c>
      <c r="E13" s="4">
        <v>0</v>
      </c>
      <c r="F13" s="1"/>
      <c r="G13" s="1"/>
      <c r="H13" s="1"/>
      <c r="I13" s="1"/>
      <c r="J13" s="1"/>
      <c r="K13" s="1"/>
      <c r="L13" s="1"/>
    </row>
    <row r="14" spans="1:12" ht="11.4" x14ac:dyDescent="0.2">
      <c r="A14" s="235" t="s">
        <v>29</v>
      </c>
      <c r="B14" s="236"/>
      <c r="C14" s="237"/>
      <c r="D14" s="4">
        <v>0</v>
      </c>
      <c r="E14" s="4">
        <v>0</v>
      </c>
      <c r="F14" s="1"/>
      <c r="G14" s="1"/>
      <c r="H14" s="1"/>
      <c r="I14" s="1"/>
      <c r="J14" s="1"/>
      <c r="K14" s="1"/>
      <c r="L14" s="1"/>
    </row>
    <row r="15" spans="1:12" ht="11.4" x14ac:dyDescent="0.2">
      <c r="A15" s="235" t="s">
        <v>30</v>
      </c>
      <c r="B15" s="236"/>
      <c r="C15" s="237"/>
      <c r="D15" s="5">
        <v>9668261.5600000005</v>
      </c>
      <c r="E15" s="5">
        <v>12652752</v>
      </c>
      <c r="F15" s="1"/>
      <c r="G15" s="1"/>
      <c r="H15" s="1"/>
      <c r="I15" s="1"/>
      <c r="J15" s="1"/>
      <c r="K15" s="1"/>
      <c r="L15" s="1"/>
    </row>
    <row r="16" spans="1:12" ht="12" x14ac:dyDescent="0.2">
      <c r="A16" s="238" t="s">
        <v>31</v>
      </c>
      <c r="B16" s="238"/>
      <c r="C16" s="238"/>
      <c r="D16" s="6">
        <v>915342084.52999997</v>
      </c>
      <c r="E16" s="6">
        <v>66325285.140000001</v>
      </c>
      <c r="F16" s="1"/>
      <c r="G16" s="1"/>
      <c r="H16" s="1"/>
      <c r="I16" s="1"/>
      <c r="J16" s="1"/>
      <c r="K16" s="1"/>
      <c r="L16" s="1"/>
    </row>
    <row r="17" spans="1:12" ht="11.4" x14ac:dyDescent="0.2">
      <c r="A17" s="234" t="s">
        <v>22</v>
      </c>
      <c r="B17" s="234"/>
      <c r="C17" s="234"/>
      <c r="D17" s="7"/>
      <c r="E17" s="7"/>
      <c r="F17" s="1"/>
      <c r="G17" s="1"/>
      <c r="H17" s="1"/>
      <c r="I17" s="1"/>
      <c r="J17" s="1"/>
      <c r="K17" s="1"/>
      <c r="L17" s="1"/>
    </row>
    <row r="18" spans="1:12" ht="11.4" x14ac:dyDescent="0.2">
      <c r="A18" s="235" t="s">
        <v>32</v>
      </c>
      <c r="B18" s="236"/>
      <c r="C18" s="237"/>
      <c r="D18" s="5">
        <v>344908164.10000002</v>
      </c>
      <c r="E18" s="5">
        <v>24465912.969999999</v>
      </c>
      <c r="F18" s="1"/>
      <c r="G18" s="1"/>
      <c r="H18" s="1"/>
      <c r="I18" s="1"/>
      <c r="J18" s="1"/>
      <c r="K18" s="1"/>
      <c r="L18" s="1"/>
    </row>
    <row r="19" spans="1:12" ht="11.4" x14ac:dyDescent="0.2">
      <c r="A19" s="235" t="s">
        <v>33</v>
      </c>
      <c r="B19" s="236"/>
      <c r="C19" s="237"/>
      <c r="D19" s="5">
        <v>456198750.52999997</v>
      </c>
      <c r="E19" s="4">
        <v>0</v>
      </c>
      <c r="F19" s="1"/>
      <c r="G19" s="1"/>
      <c r="H19" s="1"/>
      <c r="I19" s="1"/>
      <c r="J19" s="1"/>
      <c r="K19" s="1"/>
      <c r="L19" s="1"/>
    </row>
    <row r="20" spans="1:12" ht="11.4" x14ac:dyDescent="0.2">
      <c r="A20" s="235" t="s">
        <v>34</v>
      </c>
      <c r="B20" s="236"/>
      <c r="C20" s="237"/>
      <c r="D20" s="5">
        <v>29323342.890000001</v>
      </c>
      <c r="E20" s="5">
        <v>1009701</v>
      </c>
      <c r="F20" s="1"/>
      <c r="G20" s="1"/>
      <c r="H20" s="1"/>
      <c r="I20" s="1"/>
      <c r="J20" s="1"/>
      <c r="K20" s="1"/>
      <c r="L20" s="1"/>
    </row>
    <row r="21" spans="1:12" ht="11.4" x14ac:dyDescent="0.2">
      <c r="A21" s="235" t="s">
        <v>35</v>
      </c>
      <c r="B21" s="236"/>
      <c r="C21" s="237"/>
      <c r="D21" s="5">
        <v>46250841.060000002</v>
      </c>
      <c r="E21" s="4">
        <v>0</v>
      </c>
      <c r="F21" s="1" t="s">
        <v>21</v>
      </c>
      <c r="G21" s="1"/>
      <c r="H21" s="1"/>
      <c r="I21" s="1"/>
      <c r="J21" s="1"/>
      <c r="K21" s="1"/>
      <c r="L21" s="1"/>
    </row>
    <row r="22" spans="1:12" ht="11.4" x14ac:dyDescent="0.2">
      <c r="A22" s="235" t="s">
        <v>36</v>
      </c>
      <c r="B22" s="236"/>
      <c r="C22" s="237"/>
      <c r="D22" s="4">
        <v>0</v>
      </c>
      <c r="E22" s="4">
        <v>0</v>
      </c>
      <c r="F22" s="1"/>
      <c r="G22" s="1"/>
      <c r="H22" s="1"/>
      <c r="I22" s="1"/>
      <c r="J22" s="1"/>
      <c r="K22" s="1"/>
      <c r="L22" s="1"/>
    </row>
    <row r="23" spans="1:12" ht="11.4" x14ac:dyDescent="0.2">
      <c r="A23" s="235" t="s">
        <v>37</v>
      </c>
      <c r="B23" s="236"/>
      <c r="C23" s="237"/>
      <c r="D23" s="8">
        <v>7939766.0999999996</v>
      </c>
      <c r="E23" s="8">
        <v>1722238.28</v>
      </c>
      <c r="F23" s="1"/>
      <c r="G23" s="1"/>
      <c r="H23" s="1"/>
      <c r="I23" s="1"/>
      <c r="J23" s="1"/>
      <c r="K23" s="1"/>
      <c r="L23" s="1"/>
    </row>
    <row r="24" spans="1:12" ht="11.4" x14ac:dyDescent="0.2">
      <c r="A24" s="235" t="s">
        <v>38</v>
      </c>
      <c r="B24" s="236"/>
      <c r="C24" s="237"/>
      <c r="D24" s="8">
        <v>30721219.850000001</v>
      </c>
      <c r="E24" s="8">
        <v>39127432.890000001</v>
      </c>
      <c r="F24" s="1"/>
      <c r="G24" s="1"/>
      <c r="H24" s="1"/>
      <c r="I24" s="1"/>
      <c r="J24" s="1"/>
      <c r="K24" s="1"/>
      <c r="L24" s="1"/>
    </row>
    <row r="25" spans="1:12" ht="12" x14ac:dyDescent="0.2">
      <c r="A25" s="238" t="s">
        <v>39</v>
      </c>
      <c r="B25" s="238"/>
      <c r="C25" s="238"/>
      <c r="D25" s="9">
        <v>-905673822.97000003</v>
      </c>
      <c r="E25" s="10">
        <v>-53672533.140000001</v>
      </c>
      <c r="F25" s="1"/>
      <c r="G25" s="1"/>
      <c r="H25" s="1"/>
      <c r="I25" s="1"/>
      <c r="J25" s="1"/>
      <c r="K25" s="1"/>
      <c r="L25" s="1"/>
    </row>
    <row r="26" spans="1:12" ht="12" x14ac:dyDescent="0.2">
      <c r="A26" s="242" t="s">
        <v>40</v>
      </c>
      <c r="B26" s="242"/>
      <c r="C26" s="242"/>
      <c r="D26" s="242"/>
      <c r="E26" s="242"/>
      <c r="F26" s="1"/>
      <c r="G26" s="1"/>
      <c r="H26" s="1"/>
      <c r="I26" s="1"/>
      <c r="J26" s="1"/>
      <c r="K26" s="1"/>
      <c r="L26" s="1"/>
    </row>
    <row r="27" spans="1:12" ht="12" x14ac:dyDescent="0.2">
      <c r="A27" s="243" t="s">
        <v>41</v>
      </c>
      <c r="B27" s="243"/>
      <c r="C27" s="243"/>
      <c r="D27" s="2">
        <v>1273914964.0999999</v>
      </c>
      <c r="E27" s="2">
        <v>5850000</v>
      </c>
      <c r="F27" s="1"/>
      <c r="G27" s="1"/>
      <c r="H27" s="1"/>
      <c r="I27" s="1"/>
      <c r="J27" s="1"/>
      <c r="K27" s="1"/>
      <c r="L27" s="1"/>
    </row>
    <row r="28" spans="1:12" ht="11.4" x14ac:dyDescent="0.2">
      <c r="A28" s="234" t="s">
        <v>22</v>
      </c>
      <c r="B28" s="234"/>
      <c r="C28" s="234"/>
      <c r="D28" s="7"/>
      <c r="E28" s="7"/>
      <c r="F28" s="1"/>
      <c r="G28" s="1"/>
      <c r="H28" s="1"/>
      <c r="I28" s="1"/>
      <c r="J28" s="1"/>
      <c r="K28" s="1"/>
      <c r="L28" s="1"/>
    </row>
    <row r="29" spans="1:12" ht="11.4" x14ac:dyDescent="0.2">
      <c r="A29" s="235" t="s">
        <v>42</v>
      </c>
      <c r="B29" s="236"/>
      <c r="C29" s="237"/>
      <c r="D29" s="4">
        <v>0</v>
      </c>
      <c r="E29" s="4">
        <v>0</v>
      </c>
      <c r="F29" s="1"/>
      <c r="G29" s="1"/>
      <c r="H29" s="1"/>
      <c r="I29" s="1"/>
      <c r="J29" s="1"/>
      <c r="K29" s="1"/>
      <c r="L29" s="1"/>
    </row>
    <row r="30" spans="1:12" ht="11.4" x14ac:dyDescent="0.2">
      <c r="A30" s="235" t="s">
        <v>43</v>
      </c>
      <c r="B30" s="236"/>
      <c r="C30" s="237"/>
      <c r="D30" s="11">
        <v>0</v>
      </c>
      <c r="E30" s="11">
        <v>0</v>
      </c>
      <c r="F30" s="1"/>
      <c r="G30" s="1"/>
      <c r="H30" s="1"/>
      <c r="I30" s="1"/>
      <c r="J30" s="1"/>
      <c r="K30" s="1"/>
      <c r="L30" s="1"/>
    </row>
    <row r="31" spans="1:12" ht="11.4" x14ac:dyDescent="0.2">
      <c r="A31" s="235" t="s">
        <v>44</v>
      </c>
      <c r="B31" s="236"/>
      <c r="C31" s="237"/>
      <c r="D31" s="8">
        <v>427342946.19999999</v>
      </c>
      <c r="E31" s="11">
        <v>0</v>
      </c>
      <c r="F31" s="1"/>
      <c r="G31" s="1"/>
      <c r="H31" s="1"/>
      <c r="I31" s="1"/>
      <c r="J31" s="1"/>
      <c r="K31" s="1"/>
      <c r="L31" s="1"/>
    </row>
    <row r="32" spans="1:12" ht="11.4" x14ac:dyDescent="0.2">
      <c r="A32" s="238" t="s">
        <v>45</v>
      </c>
      <c r="B32" s="238"/>
      <c r="C32" s="238"/>
      <c r="D32" s="4">
        <v>0</v>
      </c>
      <c r="E32" s="4">
        <v>0</v>
      </c>
      <c r="F32" s="1"/>
      <c r="G32" s="1"/>
      <c r="H32" s="1"/>
      <c r="I32" s="1"/>
      <c r="J32" s="1"/>
      <c r="K32" s="1"/>
      <c r="L32" s="1"/>
    </row>
    <row r="33" spans="1:12" ht="11.4" x14ac:dyDescent="0.2">
      <c r="A33" s="239" t="s">
        <v>46</v>
      </c>
      <c r="B33" s="240"/>
      <c r="C33" s="241"/>
      <c r="D33" s="11">
        <v>0</v>
      </c>
      <c r="E33" s="11">
        <v>0</v>
      </c>
      <c r="F33" s="1"/>
      <c r="G33" s="1"/>
      <c r="H33" s="1"/>
      <c r="I33" s="1"/>
      <c r="J33" s="1"/>
      <c r="K33" s="1"/>
      <c r="L33" s="1"/>
    </row>
    <row r="34" spans="1:12" ht="11.4" x14ac:dyDescent="0.2">
      <c r="A34" s="239" t="s">
        <v>47</v>
      </c>
      <c r="B34" s="239"/>
      <c r="C34" s="239"/>
      <c r="D34" s="12" t="s">
        <v>4</v>
      </c>
      <c r="E34" s="12" t="s">
        <v>4</v>
      </c>
      <c r="F34" s="1"/>
      <c r="G34" s="1"/>
      <c r="H34" s="1"/>
      <c r="I34" s="1"/>
      <c r="J34" s="1"/>
      <c r="K34" s="1"/>
      <c r="L34" s="1"/>
    </row>
    <row r="35" spans="1:12" ht="11.4" x14ac:dyDescent="0.2">
      <c r="A35" s="239" t="s">
        <v>48</v>
      </c>
      <c r="B35" s="239"/>
      <c r="C35" s="239"/>
      <c r="D35" s="12" t="s">
        <v>4</v>
      </c>
      <c r="E35" s="12" t="s">
        <v>4</v>
      </c>
      <c r="F35" s="1"/>
      <c r="G35" s="1"/>
      <c r="H35" s="1"/>
      <c r="I35" s="1"/>
      <c r="J35" s="1"/>
      <c r="K35" s="1"/>
      <c r="L35" s="1"/>
    </row>
    <row r="36" spans="1:12" ht="11.4" x14ac:dyDescent="0.2">
      <c r="A36" s="239" t="s">
        <v>49</v>
      </c>
      <c r="B36" s="239"/>
      <c r="C36" s="239"/>
      <c r="D36" s="12" t="s">
        <v>4</v>
      </c>
      <c r="E36" s="12" t="s">
        <v>4</v>
      </c>
      <c r="F36" s="1"/>
      <c r="G36" s="1"/>
      <c r="H36" s="1"/>
      <c r="I36" s="1"/>
      <c r="J36" s="1"/>
      <c r="K36" s="1"/>
      <c r="L36" s="1"/>
    </row>
    <row r="37" spans="1:12" ht="11.4" x14ac:dyDescent="0.2">
      <c r="A37" s="239" t="s">
        <v>50</v>
      </c>
      <c r="B37" s="239"/>
      <c r="C37" s="239"/>
      <c r="D37" s="12" t="s">
        <v>4</v>
      </c>
      <c r="E37" s="12" t="s">
        <v>4</v>
      </c>
      <c r="F37" s="1"/>
      <c r="G37" s="1"/>
      <c r="H37" s="1"/>
      <c r="I37" s="1"/>
      <c r="J37" s="1"/>
      <c r="K37" s="1"/>
      <c r="L37" s="1"/>
    </row>
    <row r="38" spans="1:12" ht="11.4" x14ac:dyDescent="0.2">
      <c r="A38" s="239" t="s">
        <v>51</v>
      </c>
      <c r="B38" s="239"/>
      <c r="C38" s="239"/>
      <c r="D38" s="12" t="s">
        <v>4</v>
      </c>
      <c r="E38" s="12" t="s">
        <v>4</v>
      </c>
      <c r="F38" s="1"/>
      <c r="G38" s="1"/>
      <c r="H38" s="1"/>
      <c r="I38" s="1"/>
      <c r="J38" s="1"/>
      <c r="K38" s="1"/>
      <c r="L38" s="1"/>
    </row>
    <row r="39" spans="1:12" ht="11.4" x14ac:dyDescent="0.2">
      <c r="A39" s="239" t="s">
        <v>29</v>
      </c>
      <c r="B39" s="240"/>
      <c r="C39" s="241"/>
      <c r="D39" s="11">
        <v>0</v>
      </c>
      <c r="E39" s="11">
        <v>0</v>
      </c>
      <c r="F39" s="1"/>
      <c r="G39" s="1"/>
      <c r="H39" s="1"/>
      <c r="I39" s="1"/>
      <c r="J39" s="1"/>
      <c r="K39" s="1"/>
      <c r="L39" s="1"/>
    </row>
    <row r="40" spans="1:12" ht="11.4" x14ac:dyDescent="0.2">
      <c r="A40" s="235" t="s">
        <v>30</v>
      </c>
      <c r="B40" s="236"/>
      <c r="C40" s="237"/>
      <c r="D40" s="8">
        <v>846572017.89999998</v>
      </c>
      <c r="E40" s="8">
        <v>5850000</v>
      </c>
      <c r="F40" s="1"/>
      <c r="G40" s="1"/>
      <c r="H40" s="1"/>
      <c r="I40" s="1"/>
      <c r="J40" s="1"/>
      <c r="K40" s="1"/>
      <c r="L40" s="1"/>
    </row>
    <row r="41" spans="1:12" ht="12" x14ac:dyDescent="0.2">
      <c r="A41" s="233" t="s">
        <v>52</v>
      </c>
      <c r="B41" s="233"/>
      <c r="C41" s="233"/>
      <c r="D41" s="13">
        <v>0</v>
      </c>
      <c r="E41" s="14">
        <v>257055</v>
      </c>
      <c r="F41" s="1"/>
      <c r="G41" s="1"/>
      <c r="H41" s="1"/>
      <c r="I41" s="1"/>
      <c r="J41" s="1"/>
      <c r="K41" s="1"/>
      <c r="L41" s="1"/>
    </row>
    <row r="42" spans="1:12" ht="11.4" x14ac:dyDescent="0.2">
      <c r="A42" s="234" t="s">
        <v>22</v>
      </c>
      <c r="B42" s="234"/>
      <c r="C42" s="234"/>
      <c r="D42" s="15">
        <v>0</v>
      </c>
      <c r="E42" s="15">
        <v>0</v>
      </c>
      <c r="F42" s="1"/>
      <c r="G42" s="1"/>
      <c r="H42" s="1"/>
      <c r="I42" s="1"/>
      <c r="J42" s="1"/>
      <c r="K42" s="1"/>
      <c r="L42" s="1"/>
    </row>
    <row r="43" spans="1:12" ht="11.4" x14ac:dyDescent="0.2">
      <c r="A43" s="235" t="s">
        <v>53</v>
      </c>
      <c r="B43" s="236"/>
      <c r="C43" s="237"/>
      <c r="D43" s="11">
        <v>0</v>
      </c>
      <c r="E43" s="16">
        <v>257055</v>
      </c>
      <c r="F43" s="1"/>
      <c r="G43" s="1"/>
      <c r="H43" s="1"/>
      <c r="I43" s="1"/>
      <c r="J43" s="1"/>
      <c r="K43" s="1"/>
      <c r="L43" s="1"/>
    </row>
    <row r="44" spans="1:12" ht="11.4" x14ac:dyDescent="0.2">
      <c r="A44" s="235" t="s">
        <v>54</v>
      </c>
      <c r="B44" s="236"/>
      <c r="C44" s="237"/>
      <c r="D44" s="11">
        <v>0</v>
      </c>
      <c r="E44" s="11">
        <v>0</v>
      </c>
      <c r="F44" s="1"/>
      <c r="G44" s="1"/>
      <c r="H44" s="1"/>
      <c r="I44" s="1"/>
      <c r="J44" s="1"/>
      <c r="K44" s="1"/>
      <c r="L44" s="1"/>
    </row>
    <row r="45" spans="1:12" ht="11.4" x14ac:dyDescent="0.2">
      <c r="A45" s="230" t="s">
        <v>55</v>
      </c>
      <c r="B45" s="230"/>
      <c r="C45" s="230"/>
      <c r="D45" s="17" t="s">
        <v>4</v>
      </c>
      <c r="E45" s="17" t="s">
        <v>4</v>
      </c>
      <c r="F45" s="1"/>
      <c r="G45" s="1"/>
      <c r="H45" s="1"/>
      <c r="I45" s="1"/>
      <c r="J45" s="1"/>
      <c r="K45" s="1"/>
      <c r="L45" s="1"/>
    </row>
    <row r="46" spans="1:12" ht="11.4" x14ac:dyDescent="0.2">
      <c r="A46" s="231" t="s">
        <v>56</v>
      </c>
      <c r="B46" s="231"/>
      <c r="C46" s="231"/>
      <c r="D46" s="17" t="s">
        <v>4</v>
      </c>
      <c r="E46" s="17" t="s">
        <v>4</v>
      </c>
      <c r="F46" s="1"/>
      <c r="G46" s="1"/>
      <c r="H46" s="1"/>
      <c r="I46" s="1"/>
      <c r="J46" s="1"/>
      <c r="K46" s="1"/>
      <c r="L46" s="1"/>
    </row>
    <row r="47" spans="1:12" ht="11.4" x14ac:dyDescent="0.2">
      <c r="A47" s="230" t="s">
        <v>57</v>
      </c>
      <c r="B47" s="230"/>
      <c r="C47" s="230"/>
      <c r="D47" s="17" t="s">
        <v>4</v>
      </c>
      <c r="E47" s="17" t="s">
        <v>4</v>
      </c>
      <c r="F47" s="1"/>
      <c r="G47" s="1"/>
      <c r="H47" s="1"/>
      <c r="I47" s="1"/>
      <c r="J47" s="1"/>
      <c r="K47" s="1"/>
      <c r="L47" s="1"/>
    </row>
    <row r="48" spans="1:12" ht="11.4" x14ac:dyDescent="0.2">
      <c r="A48" s="230" t="s">
        <v>58</v>
      </c>
      <c r="B48" s="230"/>
      <c r="C48" s="230"/>
      <c r="D48" s="17" t="s">
        <v>4</v>
      </c>
      <c r="E48" s="17" t="s">
        <v>4</v>
      </c>
      <c r="F48" s="1"/>
      <c r="G48" s="1"/>
      <c r="H48" s="1"/>
      <c r="I48" s="1"/>
      <c r="J48" s="1"/>
      <c r="K48" s="1"/>
      <c r="L48" s="1"/>
    </row>
    <row r="49" spans="1:12" ht="11.4" x14ac:dyDescent="0.2">
      <c r="A49" s="231" t="s">
        <v>59</v>
      </c>
      <c r="B49" s="231"/>
      <c r="C49" s="231"/>
      <c r="D49" s="17" t="s">
        <v>4</v>
      </c>
      <c r="E49" s="17" t="s">
        <v>4</v>
      </c>
      <c r="F49" s="1"/>
      <c r="G49" s="1"/>
      <c r="H49" s="1"/>
      <c r="I49" s="1"/>
      <c r="J49" s="1"/>
      <c r="K49" s="1"/>
      <c r="L49" s="1"/>
    </row>
    <row r="50" spans="1:12" ht="11.4" x14ac:dyDescent="0.2">
      <c r="A50" s="232" t="s">
        <v>35</v>
      </c>
      <c r="B50" s="232"/>
      <c r="C50" s="232"/>
      <c r="D50" s="17" t="s">
        <v>4</v>
      </c>
      <c r="E50" s="17" t="s">
        <v>4</v>
      </c>
      <c r="F50" s="1"/>
      <c r="G50" s="1"/>
      <c r="H50" s="1"/>
      <c r="I50" s="1"/>
      <c r="J50" s="1"/>
      <c r="K50" s="1"/>
      <c r="L50" s="1"/>
    </row>
    <row r="51" spans="1:12" ht="11.4" x14ac:dyDescent="0.2">
      <c r="A51" s="226" t="s">
        <v>60</v>
      </c>
      <c r="B51" s="226"/>
      <c r="C51" s="226"/>
      <c r="D51" s="19" t="s">
        <v>4</v>
      </c>
      <c r="E51" s="19" t="s">
        <v>4</v>
      </c>
      <c r="F51" s="18"/>
      <c r="G51" s="1"/>
      <c r="H51" s="1"/>
      <c r="I51" s="1"/>
      <c r="J51" s="1"/>
      <c r="K51" s="1"/>
      <c r="L51" s="1"/>
    </row>
    <row r="52" spans="1:12" ht="11.4" x14ac:dyDescent="0.2">
      <c r="A52" s="226" t="s">
        <v>61</v>
      </c>
      <c r="B52" s="226"/>
      <c r="C52" s="226"/>
      <c r="D52" s="20">
        <v>0</v>
      </c>
      <c r="E52" s="20">
        <v>0</v>
      </c>
      <c r="F52" s="18"/>
      <c r="G52" s="1"/>
      <c r="H52" s="1"/>
      <c r="I52" s="1"/>
      <c r="J52" s="1"/>
      <c r="K52" s="1"/>
      <c r="L52" s="1"/>
    </row>
    <row r="53" spans="1:12" ht="11.4" x14ac:dyDescent="0.2">
      <c r="A53" s="215" t="s">
        <v>50</v>
      </c>
      <c r="B53" s="216"/>
      <c r="C53" s="217"/>
      <c r="D53" s="20">
        <v>0</v>
      </c>
      <c r="E53" s="20">
        <v>0</v>
      </c>
      <c r="F53" s="18"/>
      <c r="G53" s="1"/>
      <c r="H53" s="1"/>
      <c r="I53" s="1"/>
      <c r="J53" s="1"/>
      <c r="K53" s="1"/>
      <c r="L53" s="1"/>
    </row>
    <row r="54" spans="1:12" ht="11.4" x14ac:dyDescent="0.2">
      <c r="A54" s="215" t="s">
        <v>62</v>
      </c>
      <c r="B54" s="216"/>
      <c r="C54" s="217"/>
      <c r="D54" s="20">
        <v>0</v>
      </c>
      <c r="E54" s="20">
        <v>0</v>
      </c>
      <c r="F54" s="18"/>
      <c r="G54" s="1"/>
      <c r="H54" s="1"/>
      <c r="I54" s="1"/>
      <c r="J54" s="1"/>
      <c r="K54" s="1"/>
      <c r="L54" s="1"/>
    </row>
    <row r="55" spans="1:12" ht="11.4" x14ac:dyDescent="0.2">
      <c r="A55" s="211" t="s">
        <v>38</v>
      </c>
      <c r="B55" s="227"/>
      <c r="C55" s="228"/>
      <c r="D55" s="20">
        <v>0</v>
      </c>
      <c r="E55" s="20">
        <v>0</v>
      </c>
      <c r="F55" s="18"/>
      <c r="G55" s="1"/>
      <c r="H55" s="1"/>
      <c r="I55" s="1"/>
      <c r="J55" s="1"/>
      <c r="K55" s="1"/>
      <c r="L55" s="1"/>
    </row>
    <row r="56" spans="1:12" ht="12" x14ac:dyDescent="0.2">
      <c r="A56" s="229" t="s">
        <v>63</v>
      </c>
      <c r="B56" s="229"/>
      <c r="C56" s="229"/>
      <c r="D56" s="21">
        <v>1273914964.0999999</v>
      </c>
      <c r="E56" s="21">
        <v>5592945</v>
      </c>
      <c r="F56" s="18"/>
      <c r="G56" s="1"/>
      <c r="H56" s="1"/>
      <c r="I56" s="1"/>
      <c r="J56" s="1"/>
      <c r="K56" s="1"/>
      <c r="L56" s="1"/>
    </row>
    <row r="57" spans="1:12" ht="12" x14ac:dyDescent="0.2">
      <c r="A57" s="220" t="s">
        <v>64</v>
      </c>
      <c r="B57" s="220"/>
      <c r="C57" s="220"/>
      <c r="D57" s="220"/>
      <c r="E57" s="220"/>
      <c r="F57" s="18"/>
      <c r="G57" s="1"/>
      <c r="H57" s="1"/>
      <c r="I57" s="1"/>
      <c r="J57" s="1"/>
      <c r="K57" s="1"/>
      <c r="L57" s="1"/>
    </row>
    <row r="58" spans="1:12" ht="12" x14ac:dyDescent="0.2">
      <c r="A58" s="221" t="s">
        <v>65</v>
      </c>
      <c r="B58" s="221"/>
      <c r="C58" s="221"/>
      <c r="D58" s="22">
        <v>9911489</v>
      </c>
      <c r="E58" s="22">
        <v>200313224.66</v>
      </c>
      <c r="F58" s="18"/>
      <c r="G58" s="1"/>
      <c r="H58" s="1"/>
      <c r="I58" s="1"/>
      <c r="J58" s="1"/>
      <c r="K58" s="1"/>
      <c r="L58" s="1"/>
    </row>
    <row r="59" spans="1:12" ht="11.4" x14ac:dyDescent="0.2">
      <c r="A59" s="219" t="s">
        <v>22</v>
      </c>
      <c r="B59" s="219"/>
      <c r="C59" s="219"/>
      <c r="D59" s="23">
        <v>0</v>
      </c>
      <c r="E59" s="23">
        <v>0</v>
      </c>
      <c r="F59" s="18" t="s">
        <v>21</v>
      </c>
      <c r="G59" s="1"/>
      <c r="H59" s="1"/>
      <c r="I59" s="1"/>
      <c r="J59" s="1"/>
      <c r="K59" s="1"/>
      <c r="L59" s="1"/>
    </row>
    <row r="60" spans="1:12" ht="11.4" x14ac:dyDescent="0.2">
      <c r="A60" s="215" t="s">
        <v>66</v>
      </c>
      <c r="B60" s="216"/>
      <c r="C60" s="217"/>
      <c r="D60" s="20">
        <v>0</v>
      </c>
      <c r="E60" s="20">
        <v>0</v>
      </c>
      <c r="F60" s="18"/>
      <c r="G60" s="1"/>
      <c r="H60" s="1"/>
      <c r="I60" s="1"/>
      <c r="J60" s="1"/>
      <c r="K60" s="1"/>
      <c r="L60" s="1"/>
    </row>
    <row r="61" spans="1:12" ht="11.4" x14ac:dyDescent="0.2">
      <c r="A61" s="215" t="s">
        <v>67</v>
      </c>
      <c r="B61" s="216"/>
      <c r="C61" s="217"/>
      <c r="D61" s="20">
        <v>0</v>
      </c>
      <c r="E61" s="20">
        <v>0</v>
      </c>
      <c r="F61" s="18"/>
      <c r="G61" s="1"/>
      <c r="H61" s="1"/>
      <c r="I61" s="1"/>
      <c r="J61" s="1"/>
      <c r="K61" s="1"/>
      <c r="L61" s="1"/>
    </row>
    <row r="62" spans="1:12" ht="11.4" x14ac:dyDescent="0.2">
      <c r="A62" s="215" t="s">
        <v>68</v>
      </c>
      <c r="B62" s="216"/>
      <c r="C62" s="217"/>
      <c r="D62" s="20">
        <v>0</v>
      </c>
      <c r="E62" s="20">
        <v>0</v>
      </c>
      <c r="F62" s="18"/>
      <c r="G62" s="1"/>
      <c r="H62" s="1"/>
      <c r="I62" s="1"/>
      <c r="J62" s="1"/>
      <c r="K62" s="1"/>
      <c r="L62" s="1"/>
    </row>
    <row r="63" spans="1:12" ht="11.4" x14ac:dyDescent="0.2">
      <c r="A63" s="215" t="s">
        <v>30</v>
      </c>
      <c r="B63" s="216"/>
      <c r="C63" s="217"/>
      <c r="D63" s="24">
        <v>9911489</v>
      </c>
      <c r="E63" s="24">
        <v>200313224.66</v>
      </c>
      <c r="F63" s="18"/>
      <c r="G63" s="1"/>
      <c r="H63" s="1"/>
      <c r="I63" s="1"/>
      <c r="J63" s="1"/>
      <c r="K63" s="1"/>
      <c r="L63" s="1"/>
    </row>
    <row r="64" spans="1:12" ht="12" x14ac:dyDescent="0.2">
      <c r="A64" s="218" t="s">
        <v>69</v>
      </c>
      <c r="B64" s="218"/>
      <c r="C64" s="218"/>
      <c r="D64" s="21">
        <v>56267364.969999999</v>
      </c>
      <c r="E64" s="21">
        <v>147527520</v>
      </c>
      <c r="F64" s="18"/>
      <c r="G64" s="1"/>
      <c r="H64" s="1"/>
      <c r="I64" s="1"/>
      <c r="J64" s="1"/>
      <c r="K64" s="1"/>
      <c r="L64" s="1"/>
    </row>
    <row r="65" spans="1:12" ht="11.4" x14ac:dyDescent="0.2">
      <c r="A65" s="219" t="s">
        <v>22</v>
      </c>
      <c r="B65" s="219"/>
      <c r="C65" s="219"/>
      <c r="D65" s="23">
        <v>0</v>
      </c>
      <c r="E65" s="23">
        <v>0</v>
      </c>
      <c r="F65" s="18"/>
      <c r="G65" s="1"/>
      <c r="H65" s="1"/>
      <c r="I65" s="1"/>
      <c r="J65" s="1"/>
      <c r="K65" s="1"/>
      <c r="L65" s="1"/>
    </row>
    <row r="66" spans="1:12" ht="11.4" x14ac:dyDescent="0.2">
      <c r="A66" s="218" t="s">
        <v>70</v>
      </c>
      <c r="B66" s="218"/>
      <c r="C66" s="218"/>
      <c r="D66" s="20">
        <v>0</v>
      </c>
      <c r="E66" s="20">
        <v>0</v>
      </c>
      <c r="F66" s="18"/>
      <c r="G66" s="1"/>
      <c r="H66" s="1"/>
      <c r="I66" s="1"/>
      <c r="J66" s="1"/>
      <c r="K66" s="1"/>
      <c r="L66" s="1"/>
    </row>
    <row r="67" spans="1:12" ht="11.4" x14ac:dyDescent="0.2">
      <c r="A67" s="215" t="s">
        <v>71</v>
      </c>
      <c r="B67" s="215"/>
      <c r="C67" s="215"/>
      <c r="D67" s="19" t="s">
        <v>4</v>
      </c>
      <c r="E67" s="19" t="s">
        <v>4</v>
      </c>
      <c r="F67" s="18"/>
      <c r="G67" s="1"/>
      <c r="H67" s="1"/>
      <c r="I67" s="1"/>
      <c r="J67" s="1"/>
      <c r="K67" s="1"/>
      <c r="L67" s="1"/>
    </row>
    <row r="68" spans="1:12" ht="11.4" x14ac:dyDescent="0.2">
      <c r="A68" s="215" t="s">
        <v>72</v>
      </c>
      <c r="B68" s="216"/>
      <c r="C68" s="217"/>
      <c r="D68" s="20">
        <v>0</v>
      </c>
      <c r="E68" s="20">
        <v>0</v>
      </c>
      <c r="F68" s="18" t="s">
        <v>21</v>
      </c>
      <c r="G68" s="1"/>
      <c r="H68" s="1"/>
      <c r="I68" s="1"/>
      <c r="J68" s="1"/>
      <c r="K68" s="1"/>
      <c r="L68" s="1"/>
    </row>
    <row r="69" spans="1:12" ht="11.4" x14ac:dyDescent="0.2">
      <c r="A69" s="215" t="s">
        <v>73</v>
      </c>
      <c r="B69" s="216"/>
      <c r="C69" s="217"/>
      <c r="D69" s="20">
        <v>0</v>
      </c>
      <c r="E69" s="20">
        <v>0</v>
      </c>
      <c r="F69" s="18"/>
      <c r="G69" s="1"/>
      <c r="H69" s="1"/>
      <c r="I69" s="1"/>
      <c r="J69" s="1"/>
      <c r="K69" s="1"/>
      <c r="L69" s="1"/>
    </row>
    <row r="70" spans="1:12" ht="11.4" x14ac:dyDescent="0.2">
      <c r="A70" s="218" t="s">
        <v>74</v>
      </c>
      <c r="B70" s="218"/>
      <c r="C70" s="218"/>
      <c r="D70" s="24">
        <v>56267364.969999999</v>
      </c>
      <c r="E70" s="24">
        <v>147527520</v>
      </c>
      <c r="F70" s="18"/>
      <c r="G70" s="1"/>
      <c r="H70" s="1"/>
      <c r="I70" s="1"/>
      <c r="J70" s="1"/>
      <c r="K70" s="1"/>
      <c r="L70" s="1"/>
    </row>
    <row r="71" spans="1:12" ht="12" x14ac:dyDescent="0.2">
      <c r="A71" s="225" t="s">
        <v>75</v>
      </c>
      <c r="B71" s="225"/>
      <c r="C71" s="225"/>
      <c r="D71" s="25">
        <v>-46355875.969999999</v>
      </c>
      <c r="E71" s="21">
        <v>52785704.659999996</v>
      </c>
      <c r="F71" s="18"/>
      <c r="G71" s="1"/>
      <c r="H71" s="1"/>
      <c r="I71" s="1"/>
      <c r="J71" s="1"/>
      <c r="K71" s="1"/>
      <c r="L71" s="1"/>
    </row>
    <row r="72" spans="1:12" ht="12" x14ac:dyDescent="0.2">
      <c r="A72" s="211" t="s">
        <v>76</v>
      </c>
      <c r="B72" s="211"/>
      <c r="C72" s="211"/>
      <c r="D72" s="21">
        <v>18262699.199999999</v>
      </c>
      <c r="E72" s="26" t="s">
        <v>4</v>
      </c>
      <c r="F72" s="18"/>
      <c r="G72" s="1"/>
      <c r="H72" s="1"/>
      <c r="I72" s="1"/>
      <c r="J72" s="1"/>
      <c r="K72" s="1"/>
      <c r="L72" s="1"/>
    </row>
    <row r="73" spans="1:12" ht="12" x14ac:dyDescent="0.2">
      <c r="A73" s="211" t="s">
        <v>77</v>
      </c>
      <c r="B73" s="211"/>
      <c r="C73" s="211"/>
      <c r="D73" s="27" t="s">
        <v>4</v>
      </c>
      <c r="E73" s="27" t="s">
        <v>4</v>
      </c>
      <c r="F73" s="18"/>
      <c r="G73" s="1"/>
      <c r="H73" s="1"/>
      <c r="I73" s="1"/>
      <c r="J73" s="1"/>
      <c r="K73" s="1"/>
      <c r="L73" s="1"/>
    </row>
    <row r="74" spans="1:12" ht="12" x14ac:dyDescent="0.2">
      <c r="A74" s="211" t="s">
        <v>78</v>
      </c>
      <c r="B74" s="211"/>
      <c r="C74" s="211"/>
      <c r="D74" s="21">
        <v>340147964.36000001</v>
      </c>
      <c r="E74" s="21">
        <v>4706116.5199999996</v>
      </c>
      <c r="F74" s="18"/>
      <c r="G74" s="1"/>
      <c r="H74" s="1"/>
      <c r="I74" s="1"/>
      <c r="J74" s="1"/>
      <c r="K74" s="1"/>
      <c r="L74" s="1"/>
    </row>
    <row r="75" spans="1:12" ht="12" x14ac:dyDescent="0.2">
      <c r="A75" s="211" t="s">
        <v>79</v>
      </c>
      <c r="B75" s="211"/>
      <c r="C75" s="211"/>
      <c r="D75" s="21">
        <v>4706116.5199999996</v>
      </c>
      <c r="E75" s="26" t="s">
        <v>4</v>
      </c>
      <c r="F75" s="18"/>
      <c r="G75" s="1"/>
      <c r="H75" s="1"/>
      <c r="I75" s="1"/>
      <c r="J75" s="1"/>
      <c r="K75" s="1"/>
      <c r="L75" s="1"/>
    </row>
    <row r="76" spans="1:12" ht="12" x14ac:dyDescent="0.2">
      <c r="A76" s="212" t="s">
        <v>80</v>
      </c>
      <c r="B76" s="213"/>
      <c r="C76" s="214"/>
      <c r="D76" s="21">
        <v>344854080.88</v>
      </c>
      <c r="E76" s="21">
        <v>4706116.5199999996</v>
      </c>
      <c r="F76" s="18"/>
      <c r="G76" s="1"/>
      <c r="H76" s="1"/>
      <c r="I76" s="1"/>
      <c r="J76" s="1"/>
      <c r="K76" s="1"/>
      <c r="L76" s="1"/>
    </row>
    <row r="77" spans="1:12" x14ac:dyDescent="0.2">
      <c r="A77" s="18"/>
      <c r="B77" s="18"/>
      <c r="C77" s="18"/>
      <c r="D77" s="18"/>
      <c r="E77" s="18"/>
      <c r="F77" s="18"/>
      <c r="G77" s="1"/>
      <c r="H77" s="1"/>
      <c r="I77" s="1"/>
      <c r="J77" s="1"/>
      <c r="K77" s="1"/>
      <c r="L77" s="1"/>
    </row>
    <row r="78" spans="1:12" x14ac:dyDescent="0.2">
      <c r="A78" s="18"/>
      <c r="B78" s="18"/>
      <c r="C78" s="18"/>
      <c r="D78" s="18"/>
      <c r="E78" s="18"/>
      <c r="F78" s="18"/>
      <c r="G78" s="1"/>
      <c r="H78" s="1"/>
      <c r="I78" s="1"/>
      <c r="J78" s="1"/>
      <c r="K78" s="1"/>
      <c r="L78" s="1"/>
    </row>
    <row r="79" spans="1:12" x14ac:dyDescent="0.2">
      <c r="A79" s="18"/>
      <c r="B79" s="18"/>
      <c r="C79" s="18"/>
      <c r="D79" s="18"/>
      <c r="E79" s="18"/>
      <c r="F79" s="18"/>
      <c r="G79" s="1"/>
      <c r="H79" s="1"/>
      <c r="I79" s="1"/>
      <c r="J79" s="1"/>
      <c r="K79" s="1"/>
      <c r="L79" s="1"/>
    </row>
    <row r="80" spans="1:12" ht="12" x14ac:dyDescent="0.25">
      <c r="A80" s="28" t="s">
        <v>14</v>
      </c>
      <c r="B80" s="18"/>
      <c r="C80" s="222" t="s">
        <v>142</v>
      </c>
      <c r="D80" s="223"/>
      <c r="E80" s="29"/>
      <c r="G80" s="1"/>
      <c r="H80" s="1"/>
      <c r="I80" s="1"/>
      <c r="J80" s="1"/>
      <c r="K80" s="1"/>
      <c r="L80" s="1"/>
    </row>
    <row r="81" spans="1:12" x14ac:dyDescent="0.2">
      <c r="A81" s="18"/>
      <c r="B81" s="18"/>
      <c r="C81" s="224" t="s">
        <v>143</v>
      </c>
      <c r="D81" s="224"/>
      <c r="E81" s="30" t="s">
        <v>16</v>
      </c>
      <c r="G81" s="1"/>
      <c r="H81" s="1"/>
      <c r="I81" s="1"/>
      <c r="J81" s="1"/>
      <c r="K81" s="1"/>
      <c r="L81" s="1"/>
    </row>
    <row r="82" spans="1:12" x14ac:dyDescent="0.2">
      <c r="A82" s="18"/>
      <c r="B82" s="18"/>
      <c r="C82" s="18"/>
      <c r="D82" s="18"/>
      <c r="E82" s="18"/>
      <c r="F82" s="18"/>
      <c r="G82" s="1"/>
      <c r="H82" s="1"/>
      <c r="I82" s="1"/>
      <c r="J82" s="1"/>
      <c r="K82" s="1"/>
      <c r="L82" s="1"/>
    </row>
    <row r="83" spans="1:12" x14ac:dyDescent="0.2">
      <c r="A83" s="18"/>
      <c r="B83" s="18"/>
      <c r="C83" s="18"/>
      <c r="D83" s="18"/>
      <c r="E83" s="18"/>
      <c r="F83" s="18"/>
      <c r="G83" s="1"/>
      <c r="H83" s="1"/>
      <c r="I83" s="1"/>
      <c r="J83" s="1"/>
      <c r="K83" s="1"/>
      <c r="L83" s="1"/>
    </row>
    <row r="84" spans="1:12" ht="12" x14ac:dyDescent="0.25">
      <c r="A84" s="31" t="s">
        <v>17</v>
      </c>
      <c r="B84" s="18"/>
      <c r="C84" s="223" t="s">
        <v>113</v>
      </c>
      <c r="D84" s="223"/>
      <c r="E84" s="29"/>
      <c r="G84" s="1"/>
      <c r="H84" s="1"/>
      <c r="I84" s="1"/>
      <c r="J84" s="1"/>
      <c r="K84" s="1"/>
      <c r="L84" s="1"/>
    </row>
    <row r="85" spans="1:12" x14ac:dyDescent="0.2">
      <c r="A85" s="18"/>
      <c r="B85" s="18"/>
      <c r="C85" s="224" t="s">
        <v>143</v>
      </c>
      <c r="D85" s="224"/>
      <c r="E85" s="30" t="s">
        <v>16</v>
      </c>
      <c r="G85" s="1"/>
      <c r="H85" s="1"/>
      <c r="I85" s="1"/>
      <c r="J85" s="1"/>
      <c r="K85" s="1"/>
      <c r="L85" s="1"/>
    </row>
    <row r="86" spans="1:12" x14ac:dyDescent="0.2">
      <c r="A86" s="18"/>
      <c r="B86" s="18"/>
      <c r="C86" s="18"/>
      <c r="D86" s="18"/>
      <c r="E86" s="18"/>
      <c r="F86" s="18"/>
      <c r="G86" s="1"/>
      <c r="H86" s="1"/>
      <c r="I86" s="1"/>
      <c r="J86" s="1"/>
      <c r="K86" s="1"/>
      <c r="L86" s="1"/>
    </row>
    <row r="87" spans="1:12" x14ac:dyDescent="0.2">
      <c r="A87" s="18"/>
      <c r="B87" s="18"/>
      <c r="C87" s="18"/>
      <c r="D87" s="18"/>
      <c r="E87" s="18"/>
      <c r="F87" s="18"/>
      <c r="G87" s="1"/>
      <c r="H87" s="1"/>
      <c r="I87" s="1"/>
      <c r="J87" s="1"/>
      <c r="K87" s="1"/>
      <c r="L87" s="1"/>
    </row>
    <row r="88" spans="1:12" x14ac:dyDescent="0.2">
      <c r="A88" s="18"/>
      <c r="B88" s="18"/>
      <c r="C88" s="18"/>
      <c r="D88" s="18"/>
      <c r="E88" s="18"/>
      <c r="F88" s="18"/>
      <c r="G88" s="1"/>
      <c r="H88" s="1"/>
      <c r="I88" s="1"/>
      <c r="J88" s="1"/>
      <c r="K88" s="1"/>
      <c r="L88" s="1"/>
    </row>
    <row r="89" spans="1:12" x14ac:dyDescent="0.2">
      <c r="A89" s="18" t="s">
        <v>18</v>
      </c>
      <c r="B89" s="18"/>
      <c r="C89" s="18"/>
      <c r="D89" s="18"/>
      <c r="E89" s="18"/>
      <c r="F89" s="18"/>
      <c r="G89" s="1"/>
      <c r="H89" s="1"/>
      <c r="I89" s="1"/>
      <c r="J89" s="1"/>
      <c r="K89" s="1"/>
      <c r="L89" s="1"/>
    </row>
    <row r="90" spans="1:12" x14ac:dyDescent="0.2">
      <c r="A90" s="18" t="s">
        <v>19</v>
      </c>
      <c r="B90" s="18"/>
      <c r="C90" s="18"/>
      <c r="D90" s="18"/>
      <c r="E90" s="18"/>
      <c r="F90" s="18"/>
      <c r="G90" s="1"/>
      <c r="H90" s="1"/>
      <c r="I90" s="1"/>
      <c r="J90" s="1"/>
      <c r="K90" s="1"/>
      <c r="L90" s="1"/>
    </row>
    <row r="91" spans="1:12" x14ac:dyDescent="0.2">
      <c r="A91" s="18"/>
      <c r="B91" s="18"/>
      <c r="C91" s="18"/>
      <c r="D91" s="18"/>
      <c r="E91" s="18"/>
      <c r="F91" s="18"/>
      <c r="G91" s="1"/>
      <c r="H91" s="1"/>
      <c r="I91" s="1"/>
      <c r="J91" s="1"/>
      <c r="K91" s="1"/>
      <c r="L91" s="1"/>
    </row>
    <row r="92" spans="1:12" x14ac:dyDescent="0.2">
      <c r="A92" s="18"/>
      <c r="B92" s="18"/>
      <c r="C92" s="18"/>
      <c r="D92" s="18"/>
      <c r="E92" s="18"/>
      <c r="F92" s="18"/>
      <c r="G92" s="1"/>
      <c r="H92" s="1"/>
      <c r="I92" s="1"/>
      <c r="J92" s="1"/>
      <c r="K92" s="1"/>
      <c r="L92" s="1"/>
    </row>
    <row r="93" spans="1:12" x14ac:dyDescent="0.2">
      <c r="A93" s="18"/>
      <c r="B93" s="18"/>
      <c r="C93" s="18"/>
      <c r="D93" s="18"/>
      <c r="E93" s="18"/>
      <c r="F93" s="18"/>
      <c r="G93" s="1"/>
      <c r="H93" s="1"/>
      <c r="I93" s="1"/>
      <c r="J93" s="1"/>
      <c r="K93" s="1"/>
      <c r="L93" s="1"/>
    </row>
    <row r="94" spans="1:12" x14ac:dyDescent="0.2">
      <c r="A94" s="18"/>
      <c r="B94" s="18"/>
      <c r="C94" s="18"/>
      <c r="D94" s="18"/>
      <c r="E94" s="18"/>
      <c r="F94" s="18"/>
      <c r="G94" s="1"/>
      <c r="H94" s="1"/>
      <c r="I94" s="1"/>
      <c r="J94" s="1"/>
      <c r="K94" s="1"/>
      <c r="L94" s="1"/>
    </row>
    <row r="95" spans="1:12" x14ac:dyDescent="0.2">
      <c r="A95" s="18"/>
      <c r="B95" s="18"/>
      <c r="C95" s="18"/>
      <c r="D95" s="18"/>
      <c r="E95" s="18"/>
      <c r="F95" s="18"/>
      <c r="G95" s="1"/>
      <c r="H95" s="1"/>
      <c r="I95" s="1"/>
      <c r="J95" s="1"/>
      <c r="K95" s="1"/>
      <c r="L95" s="1"/>
    </row>
    <row r="96" spans="1:12" x14ac:dyDescent="0.2">
      <c r="A96" s="18"/>
      <c r="B96" s="18"/>
      <c r="C96" s="18"/>
      <c r="D96" s="18"/>
      <c r="E96" s="18"/>
      <c r="F96" s="18"/>
      <c r="G96" s="1"/>
      <c r="H96" s="1"/>
      <c r="I96" s="1"/>
      <c r="J96" s="1"/>
      <c r="K96" s="1"/>
      <c r="L96" s="1"/>
    </row>
    <row r="97" spans="1:12" x14ac:dyDescent="0.2">
      <c r="A97" s="18"/>
      <c r="B97" s="18"/>
      <c r="C97" s="18"/>
      <c r="D97" s="18"/>
      <c r="E97" s="18"/>
      <c r="F97" s="18"/>
      <c r="G97" s="1"/>
      <c r="H97" s="1"/>
      <c r="I97" s="1"/>
      <c r="J97" s="1"/>
      <c r="K97" s="1"/>
      <c r="L97" s="1"/>
    </row>
    <row r="98" spans="1:12" x14ac:dyDescent="0.2">
      <c r="A98" s="18"/>
      <c r="B98" s="18"/>
      <c r="C98" s="18"/>
      <c r="D98" s="18"/>
      <c r="E98" s="18"/>
      <c r="F98" s="18"/>
      <c r="G98" s="1"/>
      <c r="H98" s="1"/>
      <c r="I98" s="1"/>
      <c r="J98" s="1"/>
      <c r="K98" s="1"/>
      <c r="L98" s="1"/>
    </row>
    <row r="99" spans="1:12" x14ac:dyDescent="0.2">
      <c r="A99" s="18"/>
      <c r="B99" s="18"/>
      <c r="C99" s="18"/>
      <c r="D99" s="18"/>
      <c r="E99" s="18"/>
      <c r="F99" s="18"/>
      <c r="G99" s="1"/>
      <c r="H99" s="1"/>
      <c r="I99" s="1"/>
      <c r="J99" s="1"/>
      <c r="K99" s="1"/>
      <c r="L99" s="1"/>
    </row>
    <row r="100" spans="1:12" x14ac:dyDescent="0.2">
      <c r="A100" s="18"/>
      <c r="B100" s="18"/>
      <c r="C100" s="18"/>
      <c r="D100" s="18"/>
      <c r="E100" s="18"/>
      <c r="F100" s="18"/>
      <c r="G100" s="1"/>
      <c r="H100" s="1"/>
      <c r="I100" s="1"/>
      <c r="J100" s="1"/>
      <c r="K100" s="1"/>
      <c r="L100" s="1"/>
    </row>
    <row r="101" spans="1:12" x14ac:dyDescent="0.2">
      <c r="A101" s="18"/>
      <c r="B101" s="18"/>
      <c r="C101" s="18"/>
      <c r="D101" s="18"/>
      <c r="E101" s="18"/>
      <c r="F101" s="18"/>
      <c r="G101" s="1"/>
      <c r="H101" s="1"/>
      <c r="I101" s="1"/>
      <c r="J101" s="1"/>
      <c r="K101" s="1"/>
      <c r="L101" s="1"/>
    </row>
    <row r="102" spans="1:12" x14ac:dyDescent="0.2">
      <c r="A102" s="18"/>
      <c r="B102" s="18"/>
      <c r="C102" s="18"/>
      <c r="D102" s="18"/>
      <c r="E102" s="18"/>
      <c r="F102" s="18"/>
      <c r="G102" s="1"/>
      <c r="H102" s="1"/>
      <c r="I102" s="1"/>
      <c r="J102" s="1"/>
      <c r="K102" s="1"/>
      <c r="L102" s="1"/>
    </row>
    <row r="103" spans="1:12" x14ac:dyDescent="0.2">
      <c r="A103" s="18"/>
      <c r="B103" s="18"/>
      <c r="C103" s="18"/>
      <c r="D103" s="18"/>
      <c r="E103" s="18"/>
      <c r="F103" s="18"/>
      <c r="G103" s="1"/>
      <c r="H103" s="1"/>
      <c r="I103" s="1"/>
      <c r="J103" s="1"/>
      <c r="K103" s="1"/>
      <c r="L103" s="1"/>
    </row>
    <row r="104" spans="1:12" x14ac:dyDescent="0.2">
      <c r="A104" s="18"/>
      <c r="B104" s="18"/>
      <c r="C104" s="18"/>
      <c r="D104" s="18"/>
      <c r="E104" s="18"/>
      <c r="F104" s="18"/>
      <c r="G104" s="1"/>
      <c r="H104" s="1"/>
      <c r="I104" s="1"/>
      <c r="J104" s="1"/>
      <c r="K104" s="1"/>
      <c r="L104" s="1"/>
    </row>
    <row r="105" spans="1:12" x14ac:dyDescent="0.2">
      <c r="A105" s="18"/>
      <c r="B105" s="18"/>
      <c r="C105" s="18"/>
      <c r="D105" s="18"/>
      <c r="E105" s="18"/>
      <c r="F105" s="18"/>
      <c r="G105" s="1"/>
      <c r="H105" s="1"/>
      <c r="I105" s="1"/>
      <c r="J105" s="1"/>
      <c r="K105" s="1"/>
      <c r="L105" s="1"/>
    </row>
    <row r="106" spans="1:12" x14ac:dyDescent="0.2">
      <c r="A106" s="18"/>
      <c r="B106" s="18"/>
      <c r="C106" s="18"/>
      <c r="D106" s="18"/>
      <c r="E106" s="18"/>
      <c r="F106" s="18"/>
      <c r="G106" s="1"/>
      <c r="H106" s="1"/>
      <c r="I106" s="1"/>
      <c r="J106" s="1"/>
      <c r="K106" s="1"/>
      <c r="L106" s="1"/>
    </row>
    <row r="107" spans="1:12" x14ac:dyDescent="0.2">
      <c r="A107" s="18"/>
      <c r="B107" s="18"/>
      <c r="C107" s="18"/>
      <c r="D107" s="18"/>
      <c r="E107" s="18"/>
      <c r="F107" s="18"/>
      <c r="G107" s="1"/>
      <c r="H107" s="1"/>
      <c r="I107" s="1"/>
      <c r="J107" s="1"/>
      <c r="K107" s="1"/>
      <c r="L107" s="1"/>
    </row>
    <row r="108" spans="1:12" x14ac:dyDescent="0.2">
      <c r="A108" s="18"/>
      <c r="B108" s="18"/>
      <c r="C108" s="18"/>
      <c r="D108" s="18"/>
      <c r="E108" s="18"/>
      <c r="F108" s="18"/>
      <c r="G108" s="1"/>
      <c r="H108" s="1"/>
      <c r="I108" s="1"/>
      <c r="J108" s="1"/>
      <c r="K108" s="1"/>
      <c r="L108" s="1"/>
    </row>
    <row r="109" spans="1:12" x14ac:dyDescent="0.2">
      <c r="A109" s="18"/>
      <c r="B109" s="18"/>
      <c r="C109" s="18"/>
      <c r="D109" s="18"/>
      <c r="E109" s="18"/>
      <c r="F109" s="18"/>
      <c r="G109" s="1"/>
      <c r="H109" s="1"/>
      <c r="I109" s="1"/>
      <c r="J109" s="1"/>
      <c r="K109" s="1"/>
      <c r="L109" s="1"/>
    </row>
    <row r="110" spans="1:1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</sheetData>
  <mergeCells count="77">
    <mergeCell ref="A16:C16"/>
    <mergeCell ref="A5:C5"/>
    <mergeCell ref="A6:C6"/>
    <mergeCell ref="A7:E7"/>
    <mergeCell ref="A8:C8"/>
    <mergeCell ref="A9:C9"/>
    <mergeCell ref="A10:C10"/>
    <mergeCell ref="A11:C11"/>
    <mergeCell ref="A12:C12"/>
    <mergeCell ref="A13:C13"/>
    <mergeCell ref="A14:C14"/>
    <mergeCell ref="A15:C15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  <mergeCell ref="A27:C27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A46:C46"/>
    <mergeCell ref="A52:C52"/>
    <mergeCell ref="A53:C53"/>
    <mergeCell ref="A54:C54"/>
    <mergeCell ref="A55:C55"/>
    <mergeCell ref="A56:C56"/>
    <mergeCell ref="C80:D80"/>
    <mergeCell ref="C81:D81"/>
    <mergeCell ref="C84:D84"/>
    <mergeCell ref="C85:D85"/>
    <mergeCell ref="A69:C69"/>
    <mergeCell ref="A70:C70"/>
    <mergeCell ref="A71:C71"/>
    <mergeCell ref="A72:C72"/>
    <mergeCell ref="A73:C73"/>
    <mergeCell ref="A74:C74"/>
    <mergeCell ref="A1:E1"/>
    <mergeCell ref="A75:C75"/>
    <mergeCell ref="A76:C76"/>
    <mergeCell ref="A63:C63"/>
    <mergeCell ref="A64:C64"/>
    <mergeCell ref="A65:C65"/>
    <mergeCell ref="A66:C66"/>
    <mergeCell ref="A67:C67"/>
    <mergeCell ref="A68:C68"/>
    <mergeCell ref="A57:E57"/>
    <mergeCell ref="A58:C58"/>
    <mergeCell ref="A59:C59"/>
    <mergeCell ref="A60:C60"/>
    <mergeCell ref="A61:C61"/>
    <mergeCell ref="A62:C62"/>
    <mergeCell ref="A51:C5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80BDB-02BE-4059-8C39-8477E7A9D04F}">
  <dimension ref="A1:J22"/>
  <sheetViews>
    <sheetView tabSelected="1" workbookViewId="0">
      <selection activeCell="D21" sqref="D21"/>
    </sheetView>
  </sheetViews>
  <sheetFormatPr defaultRowHeight="13.2" x14ac:dyDescent="0.25"/>
  <cols>
    <col min="1" max="2" width="9.140625" style="78"/>
    <col min="3" max="3" width="36.7109375" style="78" customWidth="1"/>
    <col min="4" max="4" width="18.140625" style="78" customWidth="1"/>
    <col min="5" max="5" width="17.85546875" style="78" customWidth="1"/>
    <col min="6" max="7" width="18.7109375" style="78" bestFit="1" customWidth="1"/>
    <col min="8" max="9" width="9.140625" style="78"/>
    <col min="10" max="10" width="14.5703125" style="78" bestFit="1" customWidth="1"/>
    <col min="11" max="16384" width="9.140625" style="78"/>
  </cols>
  <sheetData>
    <row r="1" spans="1:10" customFormat="1" ht="12.6" customHeight="1" x14ac:dyDescent="0.25">
      <c r="A1" s="207" t="s">
        <v>0</v>
      </c>
      <c r="B1" s="207"/>
      <c r="C1" s="207"/>
      <c r="D1" s="207"/>
      <c r="E1" s="207"/>
      <c r="H1" s="204"/>
      <c r="I1" s="204"/>
    </row>
    <row r="2" spans="1:10" customFormat="1" x14ac:dyDescent="0.25">
      <c r="A2" s="32" t="s">
        <v>156</v>
      </c>
      <c r="H2" s="204"/>
      <c r="I2" s="204"/>
    </row>
    <row r="3" spans="1:10" customFormat="1" ht="15.75" customHeight="1" thickBot="1" x14ac:dyDescent="0.3">
      <c r="A3" s="32"/>
      <c r="D3" s="78"/>
      <c r="F3" t="s">
        <v>82</v>
      </c>
      <c r="H3" s="204"/>
      <c r="I3" s="204"/>
    </row>
    <row r="4" spans="1:10" customFormat="1" ht="40.200000000000003" thickBot="1" x14ac:dyDescent="0.3">
      <c r="A4" s="253" t="s">
        <v>148</v>
      </c>
      <c r="B4" s="254"/>
      <c r="C4" s="254"/>
      <c r="D4" s="255" t="s">
        <v>149</v>
      </c>
      <c r="E4" s="255" t="s">
        <v>97</v>
      </c>
      <c r="F4" s="255" t="s">
        <v>150</v>
      </c>
      <c r="G4" s="256" t="s">
        <v>151</v>
      </c>
      <c r="H4" s="204"/>
      <c r="I4" s="204"/>
    </row>
    <row r="5" spans="1:10" x14ac:dyDescent="0.25">
      <c r="A5" s="249" t="s">
        <v>140</v>
      </c>
      <c r="B5" s="250"/>
      <c r="C5" s="251"/>
      <c r="D5" s="135"/>
      <c r="E5" s="128">
        <v>481350</v>
      </c>
      <c r="F5" s="129"/>
      <c r="G5" s="136">
        <v>481350</v>
      </c>
      <c r="H5" s="116"/>
    </row>
    <row r="6" spans="1:10" x14ac:dyDescent="0.25">
      <c r="A6" s="117" t="s">
        <v>137</v>
      </c>
      <c r="B6" s="118"/>
      <c r="C6" s="133"/>
      <c r="D6" s="117"/>
      <c r="E6" s="113"/>
      <c r="F6" s="114">
        <v>-18589333.649999999</v>
      </c>
      <c r="G6" s="115">
        <v>-18589333.649999999</v>
      </c>
      <c r="H6" s="116"/>
    </row>
    <row r="7" spans="1:10" x14ac:dyDescent="0.25">
      <c r="A7" s="117" t="s">
        <v>138</v>
      </c>
      <c r="B7" s="118"/>
      <c r="C7" s="133"/>
      <c r="D7" s="117"/>
      <c r="E7" s="113"/>
      <c r="F7" s="114">
        <v>-18589333.649999999</v>
      </c>
      <c r="G7" s="115">
        <v>-18589333.649999999</v>
      </c>
      <c r="H7" s="116"/>
    </row>
    <row r="8" spans="1:10" x14ac:dyDescent="0.25">
      <c r="A8" s="117" t="s">
        <v>139</v>
      </c>
      <c r="B8" s="118"/>
      <c r="C8" s="133"/>
      <c r="D8" s="117"/>
      <c r="E8" s="113"/>
      <c r="F8" s="113"/>
      <c r="G8" s="115">
        <v>0</v>
      </c>
      <c r="H8" s="116"/>
    </row>
    <row r="9" spans="1:10" ht="13.8" thickBot="1" x14ac:dyDescent="0.3">
      <c r="A9" s="119" t="s">
        <v>158</v>
      </c>
      <c r="B9" s="120"/>
      <c r="C9" s="134"/>
      <c r="D9" s="137"/>
      <c r="E9" s="121">
        <v>481350</v>
      </c>
      <c r="F9" s="122">
        <v>-18589333.649999999</v>
      </c>
      <c r="G9" s="138">
        <v>462761</v>
      </c>
      <c r="H9" s="116"/>
      <c r="J9" s="131"/>
    </row>
    <row r="10" spans="1:10" x14ac:dyDescent="0.25">
      <c r="A10" s="123"/>
      <c r="E10" s="124"/>
      <c r="F10" s="124"/>
      <c r="G10" s="94"/>
      <c r="H10" s="116"/>
    </row>
    <row r="11" spans="1:10" ht="13.8" thickBot="1" x14ac:dyDescent="0.3">
      <c r="A11" s="252"/>
      <c r="B11" s="252"/>
      <c r="C11" s="252"/>
      <c r="D11" s="125"/>
      <c r="E11" s="124"/>
      <c r="F11" s="124"/>
      <c r="G11" s="124"/>
      <c r="H11" s="116"/>
    </row>
    <row r="12" spans="1:10" x14ac:dyDescent="0.25">
      <c r="A12" s="126" t="s">
        <v>136</v>
      </c>
      <c r="B12" s="127"/>
      <c r="C12" s="139"/>
      <c r="D12" s="135"/>
      <c r="E12" s="128">
        <v>481350</v>
      </c>
      <c r="F12" s="129">
        <v>-18589333.649999999</v>
      </c>
      <c r="G12" s="136">
        <v>462761</v>
      </c>
      <c r="H12" s="116"/>
    </row>
    <row r="13" spans="1:10" x14ac:dyDescent="0.25">
      <c r="A13" s="117" t="s">
        <v>81</v>
      </c>
      <c r="B13" s="118"/>
      <c r="C13" s="133"/>
      <c r="D13" s="117"/>
      <c r="E13" s="113"/>
      <c r="F13" s="114"/>
      <c r="G13" s="115"/>
      <c r="H13" s="116"/>
      <c r="J13" s="131"/>
    </row>
    <row r="14" spans="1:10" x14ac:dyDescent="0.25">
      <c r="A14" s="117" t="s">
        <v>141</v>
      </c>
      <c r="B14" s="118"/>
      <c r="C14" s="133"/>
      <c r="D14" s="117"/>
      <c r="E14" s="113"/>
      <c r="F14" s="114">
        <v>-234573024.06999999</v>
      </c>
      <c r="G14" s="115">
        <v>-234573024.06999999</v>
      </c>
      <c r="H14" s="116"/>
    </row>
    <row r="15" spans="1:10" x14ac:dyDescent="0.25">
      <c r="A15" s="117" t="s">
        <v>138</v>
      </c>
      <c r="B15" s="118"/>
      <c r="C15" s="133"/>
      <c r="D15" s="117"/>
      <c r="E15" s="113"/>
      <c r="F15" s="114">
        <v>-234573024.06999999</v>
      </c>
      <c r="G15" s="115">
        <v>-234573024.06999999</v>
      </c>
      <c r="H15" s="116"/>
    </row>
    <row r="16" spans="1:10" x14ac:dyDescent="0.25">
      <c r="A16" s="117" t="s">
        <v>139</v>
      </c>
      <c r="B16" s="118"/>
      <c r="C16" s="133"/>
      <c r="D16" s="117"/>
      <c r="E16" s="113"/>
      <c r="F16" s="114"/>
      <c r="G16" s="132"/>
      <c r="H16" s="116"/>
    </row>
    <row r="17" spans="1:8" ht="13.8" thickBot="1" x14ac:dyDescent="0.3">
      <c r="A17" s="119" t="s">
        <v>157</v>
      </c>
      <c r="B17" s="120"/>
      <c r="C17" s="134"/>
      <c r="D17" s="140"/>
      <c r="E17" s="121">
        <v>481350</v>
      </c>
      <c r="F17" s="122">
        <v>-253162357.72</v>
      </c>
      <c r="G17" s="141">
        <v>228188</v>
      </c>
      <c r="H17" s="116"/>
    </row>
    <row r="18" spans="1:8" x14ac:dyDescent="0.25">
      <c r="E18" s="116"/>
      <c r="F18" s="116"/>
      <c r="G18" s="116"/>
      <c r="H18" s="116"/>
    </row>
    <row r="20" spans="1:8" x14ac:dyDescent="0.25">
      <c r="A20" s="130"/>
      <c r="B20" s="130"/>
      <c r="D20" s="130"/>
    </row>
    <row r="21" spans="1:8" ht="13.8" x14ac:dyDescent="0.25">
      <c r="A21" s="248" t="s">
        <v>15</v>
      </c>
      <c r="B21" s="248"/>
      <c r="C21" s="248"/>
      <c r="D21" s="32" t="s">
        <v>113</v>
      </c>
      <c r="E21" s="32"/>
    </row>
    <row r="22" spans="1:8" ht="13.8" x14ac:dyDescent="0.25">
      <c r="A22" s="248" t="s">
        <v>114</v>
      </c>
      <c r="B22" s="248"/>
      <c r="C22" s="248"/>
      <c r="D22" s="71" t="s">
        <v>17</v>
      </c>
      <c r="E22" s="71"/>
    </row>
  </sheetData>
  <mergeCells count="6">
    <mergeCell ref="A4:C4"/>
    <mergeCell ref="A22:C22"/>
    <mergeCell ref="A1:E1"/>
    <mergeCell ref="A5:C5"/>
    <mergeCell ref="A11:C11"/>
    <mergeCell ref="A21:C2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2025-06-05T10:31:57Z</cp:lastPrinted>
  <dcterms:created xsi:type="dcterms:W3CDTF">2025-05-30T05:59:12Z</dcterms:created>
  <dcterms:modified xsi:type="dcterms:W3CDTF">2025-06-06T11:07:14Z</dcterms:modified>
</cp:coreProperties>
</file>