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p\share$\MSFO\2025\06\KASE\"/>
    </mc:Choice>
  </mc:AlternateContent>
  <bookViews>
    <workbookView xWindow="0" yWindow="0" windowWidth="28800" windowHeight="12180"/>
  </bookViews>
  <sheets>
    <sheet name="ОФП" sheetId="2" r:id="rId1"/>
    <sheet name="ОПиУиПСД" sheetId="3" r:id="rId2"/>
    <sheet name="ОиК" sheetId="1" r:id="rId3"/>
    <sheet name="ОДДС" sheetId="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s>
  <definedNames>
    <definedName name="\a">#REF!</definedName>
    <definedName name="\g">[1]IPR_VOG!$P$8</definedName>
    <definedName name="\h">[1]IPR_VOG!$P$4:$Q$4</definedName>
    <definedName name="\m">#REF!</definedName>
    <definedName name="\n">#REF!</definedName>
    <definedName name="\o">#REF!</definedName>
    <definedName name="\p">[1]IPR_VOG!$P$6:$R$6</definedName>
    <definedName name="\q">[1]IPR_VOG!$P$2</definedName>
    <definedName name="_">#REF!</definedName>
    <definedName name="__10_1">432432861.251</definedName>
    <definedName name="__10_2">1724791017.884</definedName>
    <definedName name="__10_3">25836965436.912</definedName>
    <definedName name="__10_4">59663605475.675</definedName>
    <definedName name="__10pr_1">0</definedName>
    <definedName name="__10pr_2">0</definedName>
    <definedName name="__10pr_3">0</definedName>
    <definedName name="__10pr_4">0</definedName>
    <definedName name="__123Graph_A" hidden="1">[1]IPR_VOG!$U$8:$U$19</definedName>
    <definedName name="__123Graph_AOILIPR" hidden="1">[1]IPR_VOG!$B$8:$B$19</definedName>
    <definedName name="__123Graph_B" hidden="1">[1]IPR_VOG!$V$8:$V$32</definedName>
    <definedName name="__123Graph_LBL_A" hidden="1">[1]IPR_VOG!$V$8:$V$19</definedName>
    <definedName name="__123Graph_LBL_B" hidden="1">[1]IPR_VOG!$W$8:$W$32</definedName>
    <definedName name="__123Graph_X" hidden="1">[1]IPR_VOG!$T$8:$T$32</definedName>
    <definedName name="__123Graph_XOILIPR" hidden="1">[1]IPR_VOG!$D$8:$D$19</definedName>
    <definedName name="__21_1">6043859.44</definedName>
    <definedName name="__21_2">50102275.597</definedName>
    <definedName name="__21_3">403676276.754</definedName>
    <definedName name="__21_4">798347289.022</definedName>
    <definedName name="__21pr_1">302192.972</definedName>
    <definedName name="__21pr_2">2505113.77985</definedName>
    <definedName name="__21pr_3">20183813.8377</definedName>
    <definedName name="__21pr_4">39917364.4511</definedName>
    <definedName name="__22_1">0</definedName>
    <definedName name="__22_2">27788085.643</definedName>
    <definedName name="__22_3">285757354.157</definedName>
    <definedName name="__22_4">3093984845.244</definedName>
    <definedName name="__22pr_1">0</definedName>
    <definedName name="__22pr_2">2778808.5643</definedName>
    <definedName name="__22pr_3">28575735.4157</definedName>
    <definedName name="__22pr_4">309398484.5244</definedName>
    <definedName name="__31_1">377383575.5</definedName>
    <definedName name="__31_2">0</definedName>
    <definedName name="__31_3">5902984.32</definedName>
    <definedName name="__31_4">724264.45</definedName>
    <definedName name="__31pr_1">75476715.1</definedName>
    <definedName name="__31pr_2">0</definedName>
    <definedName name="__31pr_3">1180596.864</definedName>
    <definedName name="__31pr_4">144852.89</definedName>
    <definedName name="__32_1">7809826.24</definedName>
    <definedName name="__32_2">2878000.33</definedName>
    <definedName name="__32_3">534453597.965</definedName>
    <definedName name="__32_4">14768826.15</definedName>
    <definedName name="__32pr_1">1952456.56</definedName>
    <definedName name="__32pr_2">719500.0825</definedName>
    <definedName name="__32pr_3">133613399.49125</definedName>
    <definedName name="__32pr_4">3692206.5375</definedName>
    <definedName name="__40_1">166226983.769</definedName>
    <definedName name="__40_2">340252575.804</definedName>
    <definedName name="__40_3">90688100.27</definedName>
    <definedName name="__40_4">49523717.57</definedName>
    <definedName name="__40pr_1">83113491.8845</definedName>
    <definedName name="__40pr_2">170126287.902</definedName>
    <definedName name="__40pr_3">45344050.135</definedName>
    <definedName name="__40pr_4">24761858.785</definedName>
    <definedName name="__50_1">269084401.631</definedName>
    <definedName name="__50_2">71040246.035</definedName>
    <definedName name="__50_3">2366091835.252</definedName>
    <definedName name="__50_4">325545980.758</definedName>
    <definedName name="__50pr_1">269084401.631</definedName>
    <definedName name="__50pr_2">71040246.035</definedName>
    <definedName name="__50pr_3">2366091835.252</definedName>
    <definedName name="__50pr_4">325545980.758</definedName>
    <definedName name="__A70000">'[2]B-4'!#REF!</definedName>
    <definedName name="__A80000">'[2]B-4'!#REF!</definedName>
    <definedName name="__END1">#REF!</definedName>
    <definedName name="__MAIN__">#REF!</definedName>
    <definedName name="__spReport__">#REF!</definedName>
    <definedName name="__sub1">#REF!</definedName>
    <definedName name="__sub2">#REF!</definedName>
    <definedName name="__sub3">#REF!</definedName>
    <definedName name="__sub4">#REF!</definedName>
    <definedName name="__SUM1">#REF!</definedName>
    <definedName name="__SUM2">#REF!</definedName>
    <definedName name="__SUM3">#REF!</definedName>
    <definedName name="__SUM4">#REF!</definedName>
    <definedName name="__xlfn.BAHTTEXT" hidden="1">#NAME?</definedName>
    <definedName name="_01.03.00">#REF!</definedName>
    <definedName name="_01.04.98">[3]Таблица!#REF!</definedName>
    <definedName name="_01.05.98">[3]Таблица!#REF!</definedName>
    <definedName name="_01.06.98">[3]Таблица!#REF!</definedName>
    <definedName name="_01.08.98">[3]Таблица!#REF!</definedName>
    <definedName name="_01.09.99">[3]Таблица!$BS$3</definedName>
    <definedName name="_01.10.99">[3]Таблица!$BQ$3</definedName>
    <definedName name="_01.11.98">[3]Таблица!#REF!</definedName>
    <definedName name="_10_1">79727510479.201</definedName>
    <definedName name="_10_2">1598859043.432</definedName>
    <definedName name="_10_3">0</definedName>
    <definedName name="_10_4">170853743475.744</definedName>
    <definedName name="_1999">1393188.06</definedName>
    <definedName name="_1999do">1393188.06</definedName>
    <definedName name="_1999dofacti">1393188.06</definedName>
    <definedName name="_1999facti">0</definedName>
    <definedName name="_2000">6225206.131</definedName>
    <definedName name="_2000do">241095477.09</definedName>
    <definedName name="_2000dofacti">0</definedName>
    <definedName name="_2000facti">1020476.262</definedName>
    <definedName name="_2001">862706363.212</definedName>
    <definedName name="_2001facti">105185266.523</definedName>
    <definedName name="_2002">2587179708.065</definedName>
    <definedName name="_2002facti">135048425.8518</definedName>
    <definedName name="_21_1">1227365142.666</definedName>
    <definedName name="_21_2">14211642.772</definedName>
    <definedName name="_21_3">61368257.1333</definedName>
    <definedName name="_21_4">1440296957.313</definedName>
    <definedName name="_22_1">3407530285.044</definedName>
    <definedName name="_22_2">6711041.007</definedName>
    <definedName name="_22_3">340753028.5044</definedName>
    <definedName name="_22_4">6438479629.442</definedName>
    <definedName name="_31.03.98">[3]Таблица!#REF!</definedName>
    <definedName name="_31_1">384010824.27</definedName>
    <definedName name="_31_2">522594.27</definedName>
    <definedName name="_31_3">76802164.854</definedName>
    <definedName name="_31_4">686928278.696</definedName>
    <definedName name="_32_1">559910250.685</definedName>
    <definedName name="_32_2">1812729.62</definedName>
    <definedName name="_32_3">139977562.67125</definedName>
    <definedName name="_32_4">1073679610.969</definedName>
    <definedName name="_40_1">646691377.413</definedName>
    <definedName name="_40_2">173083935.582</definedName>
    <definedName name="_40_3">323345688.7065</definedName>
    <definedName name="_40_4">980713543.202</definedName>
    <definedName name="_50_1">3031762463.676</definedName>
    <definedName name="_50_2">20286262.369</definedName>
    <definedName name="_50_3">3031762463.676</definedName>
    <definedName name="_50_4">4492027831.347</definedName>
    <definedName name="_55__123Graph_ACHART_3" hidden="1">'[4]Prelim Cost'!$B$31:$L$31</definedName>
    <definedName name="_56__123Graph_BCHART_3" hidden="1">'[4]Prelim Cost'!$B$33:$L$33</definedName>
    <definedName name="_57__123Graph_CCHART_3" hidden="1">'[4]Prelim Cost'!$B$36:$L$36</definedName>
    <definedName name="_a">"SELECT AVG(kotvals.low+kotvals.hi)/2"</definedName>
    <definedName name="_a1">"SELECT Round((AVG(kotvals.low)+avg(kotvals.hi))/2),3)"</definedName>
    <definedName name="_a218328" hidden="1">{#N/A,#N/A,FALSE,"A";#N/A,#N/A,FALSE,"B"}</definedName>
    <definedName name="_A70000">'[2]B-4'!#REF!</definedName>
    <definedName name="_A80000">'[2]B-4'!#REF!</definedName>
    <definedName name="_b">"FROM kotirovka.kotvals, kotirovka.msgstore "</definedName>
    <definedName name="_c">"WHERE kotvals.msgid = msgstore.id AND ((kotvals.name='URALS(med)') AND (year(msgstore.kot_date)="</definedName>
    <definedName name="_COL12">'[5]23.6н'!#REF!</definedName>
    <definedName name="_COL5">'[5]23.6н'!#REF!</definedName>
    <definedName name="_COL7">'[5]23.6н'!#REF!</definedName>
    <definedName name="_d">") AND (Month(msgstore.kot_date)="</definedName>
    <definedName name="_day">'[6]Ural med'!$C$5:$M$538</definedName>
    <definedName name="_e">"DSN=kotirovka; uid=mkobrinetz; pwd=data@base; database=kotirovka"</definedName>
    <definedName name="_END1">#REF!</definedName>
    <definedName name="_EPS2">[7]TB!#REF!</definedName>
    <definedName name="_EPS3">[7]TB!#REF!</definedName>
    <definedName name="_EPS4">[7]TB!#REF!</definedName>
    <definedName name="_fg1" hidden="1">{#N/A,#N/A,FALSE,"A";#N/A,#N/A,FALSE,"B"}</definedName>
    <definedName name="_Fill" hidden="1">#REF!</definedName>
    <definedName name="_filterDatabaseActual" hidden="1">'[8]Gen Data'!$A$1:$B$309</definedName>
    <definedName name="_Key1" hidden="1">#REF!</definedName>
    <definedName name="_Key2" hidden="1">#REF!</definedName>
    <definedName name="_kv1">#REF!</definedName>
    <definedName name="_kv2">#REF!</definedName>
    <definedName name="_kv3">#REF!</definedName>
    <definedName name="_kv4">#REF!</definedName>
    <definedName name="_LHR01">#REF!</definedName>
    <definedName name="_LHR02">#REF!</definedName>
    <definedName name="_LHR03">#REF!</definedName>
    <definedName name="_LHR04">#REF!</definedName>
    <definedName name="_LHR05">#REF!</definedName>
    <definedName name="_LHR06">#REF!</definedName>
    <definedName name="_LHR07">#REF!</definedName>
    <definedName name="_LHR08">#REF!</definedName>
    <definedName name="_LHR09">#REF!</definedName>
    <definedName name="_LHR10">#REF!</definedName>
    <definedName name="_LHR11">#REF!</definedName>
    <definedName name="_LHR12">#REF!</definedName>
    <definedName name="_LHR13">#REF!</definedName>
    <definedName name="_LHR14">#REF!</definedName>
    <definedName name="_LHR15">#REF!</definedName>
    <definedName name="_LHR16">#REF!</definedName>
    <definedName name="_LHR17">#REF!</definedName>
    <definedName name="_LHR18">#REF!</definedName>
    <definedName name="_LHR19">#REF!</definedName>
    <definedName name="_LHR20">#REF!</definedName>
    <definedName name="_LHR21">#REF!</definedName>
    <definedName name="_LHR22">#REF!</definedName>
    <definedName name="_LHR23">#REF!</definedName>
    <definedName name="_LHR24">#REF!</definedName>
    <definedName name="_LHR25">#REF!</definedName>
    <definedName name="_LHR26">#REF!</definedName>
    <definedName name="_LHR27">#REF!</definedName>
    <definedName name="_LHR28">#REF!</definedName>
    <definedName name="_LHR29">#REF!</definedName>
    <definedName name="_LHR30">#REF!</definedName>
    <definedName name="_LHR31">#REF!</definedName>
    <definedName name="_LHR32">#REF!</definedName>
    <definedName name="_LHR33">#REF!</definedName>
    <definedName name="_LHR34">#REF!</definedName>
    <definedName name="_LIR01">#REF!</definedName>
    <definedName name="_LIR02">#REF!</definedName>
    <definedName name="_LIR03">#REF!</definedName>
    <definedName name="_LIR04">#REF!</definedName>
    <definedName name="_LIR05">#REF!</definedName>
    <definedName name="_LIR06">#REF!</definedName>
    <definedName name="_LIR07">#REF!</definedName>
    <definedName name="_LIR08">#REF!</definedName>
    <definedName name="_LIR09">#REF!</definedName>
    <definedName name="_LIR10">#REF!</definedName>
    <definedName name="_LIR11">#REF!</definedName>
    <definedName name="_LIR12">#REF!</definedName>
    <definedName name="_LIR13">#REF!</definedName>
    <definedName name="_LIR14">#REF!</definedName>
    <definedName name="_LIR15">#REF!</definedName>
    <definedName name="_LIR16">#REF!</definedName>
    <definedName name="_LIR17">#REF!</definedName>
    <definedName name="_LIR18">#REF!</definedName>
    <definedName name="_LIR19">#REF!</definedName>
    <definedName name="_LIR20">#REF!</definedName>
    <definedName name="_LIR21">#REF!</definedName>
    <definedName name="_LIR22">#REF!</definedName>
    <definedName name="_LIR23">#REF!</definedName>
    <definedName name="_LIR24">#REF!</definedName>
    <definedName name="_LIR25">#REF!</definedName>
    <definedName name="_LIR26">#REF!</definedName>
    <definedName name="_LIR27">#REF!</definedName>
    <definedName name="_LIR28">#REF!</definedName>
    <definedName name="_LIR29">#REF!</definedName>
    <definedName name="_LIR30">#REF!</definedName>
    <definedName name="_LIR31">#REF!</definedName>
    <definedName name="_LIR32">#REF!</definedName>
    <definedName name="_LIR33">#REF!</definedName>
    <definedName name="_LTR01">'[9]Profit &amp; Loss Total'!#REF!</definedName>
    <definedName name="_LTR02">'[9]Profit &amp; Loss Total'!#REF!</definedName>
    <definedName name="_LTR03">'[9]Profit &amp; Loss Total'!#REF!</definedName>
    <definedName name="_LTR04">'[9]Profit &amp; Loss Total'!#REF!</definedName>
    <definedName name="_LTR05">'[9]Profit &amp; Loss Total'!#REF!</definedName>
    <definedName name="_LTR06">'[9]Profit &amp; Loss Total'!#REF!</definedName>
    <definedName name="_LTR07">'[9]Profit &amp; Loss Total'!#REF!</definedName>
    <definedName name="_LTR08">'[9]Profit &amp; Loss Total'!#REF!</definedName>
    <definedName name="_LTR09">'[9]Profit &amp; Loss Total'!#REF!</definedName>
    <definedName name="_LTR10">'[9]Profit &amp; Loss Total'!#REF!</definedName>
    <definedName name="_LTR11">'[9]Profit &amp; Loss Total'!#REF!</definedName>
    <definedName name="_LTR12">'[9]Profit &amp; Loss Total'!#REF!</definedName>
    <definedName name="_LTR13">'[9]Profit &amp; Loss Total'!#REF!</definedName>
    <definedName name="_LTR14">'[9]Profit &amp; Loss Total'!#REF!</definedName>
    <definedName name="_LTR15">'[9]Profit &amp; Loss Total'!#REF!</definedName>
    <definedName name="_LTR16">'[9]Profit &amp; Loss Total'!#REF!</definedName>
    <definedName name="_LTR17">'[9]Profit &amp; Loss Total'!#REF!</definedName>
    <definedName name="_LTR18">'[9]Profit &amp; Loss Total'!#REF!</definedName>
    <definedName name="_LTR19">'[9]Profit &amp; Loss Total'!#REF!</definedName>
    <definedName name="_LTR20">'[9]Profit &amp; Loss Total'!#REF!</definedName>
    <definedName name="_LTR21">'[9]Profit &amp; Loss Total'!#REF!</definedName>
    <definedName name="_LTR22">'[9]Profit &amp; Loss Total'!#REF!</definedName>
    <definedName name="_LTR23">'[9]Profit &amp; Loss Total'!#REF!</definedName>
    <definedName name="_LTR24">'[9]Profit &amp; Loss Total'!#REF!</definedName>
    <definedName name="_LTR25">'[9]Profit &amp; Loss Total'!#REF!</definedName>
    <definedName name="_LTR26">'[9]Profit &amp; Loss Total'!#REF!</definedName>
    <definedName name="_LTR27">'[9]Profit &amp; Loss Total'!#REF!</definedName>
    <definedName name="_mbm66"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_Order1" hidden="1">255</definedName>
    <definedName name="_Order2" hidden="1">255</definedName>
    <definedName name="_pl99">#REF!</definedName>
    <definedName name="_platts">'[6]Ural med'!$C$3:$H$537</definedName>
    <definedName name="_qqq1">[10]UI.1000!_qqq1</definedName>
    <definedName name="_Ref3">#REF!</definedName>
    <definedName name="_ru110">[11]Технотрейд110!$B$1:$L$200</definedName>
    <definedName name="_ru131">[11]КСМ131!$B$1:$L$201</definedName>
    <definedName name="_ru147">[11]Технотрейд147!$B$1:$L$200</definedName>
    <definedName name="_ru148">[11]Технотрейд148!$B$1:$L$200</definedName>
    <definedName name="_ru149">[11]Технотрейд149!$B$1:$L$200</definedName>
    <definedName name="_ru15">[11]Ларс15!$B$1:$L$213</definedName>
    <definedName name="_ru150">[11]Технотрейд150!$B$1:$L$200</definedName>
    <definedName name="_ru151">[11]Технотрейд151!$B$1:$L$200</definedName>
    <definedName name="_ru156">#REF!</definedName>
    <definedName name="_ru159">[11]Технотрейд159!$B$1:$L$200</definedName>
    <definedName name="_ru177">[11]Теско177!$B$1:$L$200</definedName>
    <definedName name="_ru183">'[12]183(руб)'!$B$1:$J$201</definedName>
    <definedName name="_ru216">#REF!</definedName>
    <definedName name="_ru241">[11]Кезьмино241!$B$1:$L$198</definedName>
    <definedName name="_ru242">'[12]242(руб)'!$B$1:$L$212</definedName>
    <definedName name="_ru277">[13]МегаРакурс277!$B$1:$L$202</definedName>
    <definedName name="_ru278">[11]Кезьмино278!$B$1:$L$199</definedName>
    <definedName name="_ru280">[13]Фронт280!$B$1:$L$200</definedName>
    <definedName name="_ru322">#REF!</definedName>
    <definedName name="_ru366">[11]ЦМТ366!$B$1:$L$200</definedName>
    <definedName name="_ru401">[13]Москапстрой401!$B$1:$L$200</definedName>
    <definedName name="_ru406">'[12]406_1(руб)'!$B$1:$L$205</definedName>
    <definedName name="_ru407">[13]ЗападМост407!$B$1:$L$200</definedName>
    <definedName name="_ru421">#REF!</definedName>
    <definedName name="_ru437">#REF!</definedName>
    <definedName name="_ru497">[11]Астиком497!$B$1:$L$206</definedName>
    <definedName name="_ru531">[11]Астиком531!$B$1:$L$202</definedName>
    <definedName name="_ru546">[11]АГВ_СТУДИЯ546!$B$1:$L$200</definedName>
    <definedName name="_ru563">[11]Астиком563!$B$1:$K$202</definedName>
    <definedName name="_ru612">[11]МытищТогрРяды612!$B$1:$L$200</definedName>
    <definedName name="_ru617">[11]Промстроймонолит617!$B$1:$L$200</definedName>
    <definedName name="_ru629">[11]Астиком636!$B$1:$L$200</definedName>
    <definedName name="_ru636">[11]Астиком636!$B$1:$L$200</definedName>
    <definedName name="_ru7231">[11]Монетчик7231!$B$1:$L$200</definedName>
    <definedName name="_ru7257">[11]Монетчик7257!$B$1:$L$200</definedName>
    <definedName name="_ru7277">[11]Монетчик7277!$B$1:$L$200</definedName>
    <definedName name="_ru7629">[11]Реалинвест7629!$B$1:$L$200</definedName>
    <definedName name="_ru98">#REF!</definedName>
    <definedName name="_s10_1">7930284312.521</definedName>
    <definedName name="_s10_2">275917881.832</definedName>
    <definedName name="_s10_3">0</definedName>
    <definedName name="_s10_4">8117770472.71</definedName>
    <definedName name="_s21_1">30804558.147</definedName>
    <definedName name="_s21_2">411667.803</definedName>
    <definedName name="_s21_3">1540227.90735</definedName>
    <definedName name="_s21_4">139535962.79</definedName>
    <definedName name="_s22_1">0</definedName>
    <definedName name="_s22_2">0</definedName>
    <definedName name="_s22_3">0</definedName>
    <definedName name="_s22_4">0</definedName>
    <definedName name="_s31_1">0</definedName>
    <definedName name="_s31_2">0</definedName>
    <definedName name="_s31_3">0</definedName>
    <definedName name="_s31_4">0</definedName>
    <definedName name="_s32_1">0</definedName>
    <definedName name="_s32_2">0</definedName>
    <definedName name="_s32_3">0</definedName>
    <definedName name="_s32_4">0</definedName>
    <definedName name="_s40_1">0</definedName>
    <definedName name="_s40_2">0</definedName>
    <definedName name="_s40_3">0</definedName>
    <definedName name="_s40_4">0</definedName>
    <definedName name="_s50_1">0</definedName>
    <definedName name="_s50_2">0</definedName>
    <definedName name="_s50_3">0</definedName>
    <definedName name="_s50_4">0</definedName>
    <definedName name="_SCF24">'[7]PR CN'!#REF!</definedName>
    <definedName name="_SCF25">'[7]PR CN'!#REF!</definedName>
    <definedName name="_SCF26">#N/A</definedName>
    <definedName name="_SCF27">#N/A</definedName>
    <definedName name="_SCF32">'[7]PR CN'!#REF!</definedName>
    <definedName name="_SCF33">'[7]PR CN'!#REF!</definedName>
    <definedName name="_SCF38">'[7]PR CN'!#REF!</definedName>
    <definedName name="_SCF39">'[7]PR CN'!#REF!</definedName>
    <definedName name="_Sort" hidden="1">#REF!</definedName>
    <definedName name="_SP1">[14]FES!#REF!</definedName>
    <definedName name="_SP10">[14]FES!#REF!</definedName>
    <definedName name="_SP11">[14]FES!#REF!</definedName>
    <definedName name="_SP12">[14]FES!#REF!</definedName>
    <definedName name="_SP13">[14]FES!#REF!</definedName>
    <definedName name="_SP14">[14]FES!#REF!</definedName>
    <definedName name="_SP15">[14]FES!#REF!</definedName>
    <definedName name="_SP16">[14]FES!#REF!</definedName>
    <definedName name="_SP17">[14]FES!#REF!</definedName>
    <definedName name="_SP18">[14]FES!#REF!</definedName>
    <definedName name="_SP19">[14]FES!#REF!</definedName>
    <definedName name="_SP2">[14]FES!#REF!</definedName>
    <definedName name="_SP20">[14]FES!#REF!</definedName>
    <definedName name="_SP3">[14]FES!#REF!</definedName>
    <definedName name="_SP4">[14]FES!#REF!</definedName>
    <definedName name="_SP5">[14]FES!#REF!</definedName>
    <definedName name="_SP7">[14]FES!#REF!</definedName>
    <definedName name="_SP8">[14]FES!#REF!</definedName>
    <definedName name="_SP9">[14]FES!#REF!</definedName>
    <definedName name="_sub1">#REF!</definedName>
    <definedName name="_sub2">#REF!</definedName>
    <definedName name="_sub3">#REF!</definedName>
    <definedName name="_sub4">#REF!</definedName>
    <definedName name="_SUM1">#REF!</definedName>
    <definedName name="_SUM2">#REF!</definedName>
    <definedName name="_SUM3">#REF!</definedName>
    <definedName name="_SUM4">#REF!</definedName>
    <definedName name="_vr102">'[12]102(вал)'!$B$1:$L$202</definedName>
    <definedName name="_vr272">[13]Алькор272!$B$1:$K$200</definedName>
    <definedName name="_vr285">[13]Ингеоком285!$B$1:$L$198</definedName>
    <definedName name="_vr314">[13]ЕТС314!$B$1:$L$200</definedName>
    <definedName name="_vr358">[13]Ингеоком358!$B$1:$L$200</definedName>
    <definedName name="_vr410">#REF!</definedName>
    <definedName name="_vr412">[13]Ингеоком412!$B$1:$L$200</definedName>
    <definedName name="_vr427">'[12]427Ввал'!$B$1:$L$217</definedName>
    <definedName name="_vv1">#REF!</definedName>
    <definedName name="_vv2">#REF!</definedName>
    <definedName name="_vvv1">#REF!</definedName>
    <definedName name="_www12312" hidden="1">{#N/A,#N/A,FALSE,"30";#N/A,#N/A,FALSE,"29";#N/A,#N/A,FALSE,"28";#N/A,#N/A,FALSE,"27";#N/A,#N/A,FALSE,"26";#N/A,#N/A,FALSE,"25";#N/A,#N/A,FALSE,"24";#N/A,#N/A,FALSE,"23";#N/A,#N/A,FALSE,"22";#N/A,#N/A,FALSE,"21";#N/A,#N/A,FALSE,"20";#N/A,#N/A,FALSE,"19";#N/A,#N/A,FALSE,"18"}</definedName>
    <definedName name="_xlnm._FilterDatabase" hidden="1">#REF!</definedName>
    <definedName name="A">#REF!</definedName>
    <definedName name="A_SIGN">#REF!</definedName>
    <definedName name="aa">[10]UI.1000!aa</definedName>
    <definedName name="aaa">#REF!</definedName>
    <definedName name="aaaaa">[10]UI.1000!aaaaa</definedName>
    <definedName name="aaaaaaaaaaaaaaaaaaaaaaaaaa" hidden="1">#REF!</definedName>
    <definedName name="aasd"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aawwa" hidden="1">{#N/A,#N/A,FALSE,"Sheet2";#N/A,#N/A,FALSE,"Sheet3";#N/A,#N/A,FALSE,"Sheet4";#N/A,#N/A,FALSE,"Sheet5";#N/A,#N/A,FALSE,"Sheet7";#N/A,#N/A,FALSE,"Sheet8";#N/A,#N/A,FALSE,"Sheet9";#N/A,#N/A,FALSE,"Sheet10";#N/A,#N/A,FALSE,"Sheet11"}</definedName>
    <definedName name="abc" hidden="1">{#N/A,#N/A,FALSE,"Aging Summary";#N/A,#N/A,FALSE,"Ratio Analysis";#N/A,#N/A,FALSE,"Test 120 Day Accts";#N/A,#N/A,FALSE,"Tickmarks"}</definedName>
    <definedName name="AccessDatabase" hidden="1">"C:\Мои документы\New standart\MS-Reports\Резервирование.mdb"</definedName>
    <definedName name="Account_Balance">#REF!</definedName>
    <definedName name="Accounts">[15]hMapping!$A$111:$I$640</definedName>
    <definedName name="ACwvu.Для._.И.М.." hidden="1">[16]кредпортф!#REF!</definedName>
    <definedName name="ad">[10]UI.1000!ad</definedName>
    <definedName name="adasd" hidden="1">{#N/A,#N/A,FALSE,"A";#N/A,#N/A,FALSE,"B"}</definedName>
    <definedName name="adaysh" hidden="1">{#N/A,#N/A,FALSE,"A";#N/A,#N/A,FALSE,"B"}</definedName>
    <definedName name="adee" hidden="1">{#N/A,#N/A,FALSE,"A";#N/A,#N/A,FALSE,"B-TOT";#N/A,#N/A,FALSE,"Declaration1";#N/A,#N/A,FALSE,"Spravka1";#N/A,#N/A,FALSE,"A (2)";#N/A,#N/A,FALSE,"B-TOT (2)";#N/A,#N/A,FALSE,"Declaration1 (2)";#N/A,#N/A,FALSE,"Spravka1 (2)"}</definedName>
    <definedName name="adfgafd" hidden="1">{#N/A,#N/A,FALSE,"A";#N/A,#N/A,FALSE,"B"}</definedName>
    <definedName name="adfgfdagfd" hidden="1">{#N/A,#N/A,FALSE,"A";#N/A,#N/A,FALSE,"B-TOT";#N/A,#N/A,FALSE,"Declaration1";#N/A,#N/A,FALSE,"Spravka1";#N/A,#N/A,FALSE,"A (2)";#N/A,#N/A,FALSE,"B-TOT (2)";#N/A,#N/A,FALSE,"Declaration1 (2)";#N/A,#N/A,FALSE,"Spravka1 (2)"}</definedName>
    <definedName name="aerg" hidden="1">{#N/A,#N/A,FALSE,"A";#N/A,#N/A,FALSE,"B"}</definedName>
    <definedName name="afde" hidden="1">{#N/A,#N/A,FALSE,"A";#N/A,#N/A,FALSE,"B"}</definedName>
    <definedName name="afdsa" hidden="1">{#N/A,#N/A,FALSE,"A";#N/A,#N/A,FALSE,"B"}</definedName>
    <definedName name="affq" hidden="1">{#N/A,#N/A,FALSE,"A";#N/A,#N/A,FALSE,"B"}</definedName>
    <definedName name="afrgagag" hidden="1">{#N/A,#N/A,FALSE,"A";#N/A,#N/A,FALSE,"B-TOT";#N/A,#N/A,FALSE,"Declaration1";#N/A,#N/A,FALSE,"Spravka1";#N/A,#N/A,FALSE,"A (2)";#N/A,#N/A,FALSE,"B-TOT (2)";#N/A,#N/A,FALSE,"Declaration1 (2)";#N/A,#N/A,FALSE,"Spravka1 (2)"}</definedName>
    <definedName name="aig">#REF!</definedName>
    <definedName name="aigus">#REF!</definedName>
    <definedName name="akshdk" hidden="1">{#N/A,#N/A,FALSE,"A";#N/A,#N/A,FALSE,"B"}</definedName>
    <definedName name="ALIII" hidden="1">#REF!</definedName>
    <definedName name="alksb2">[17]облигации!#REF!</definedName>
    <definedName name="alv">#REF!</definedName>
    <definedName name="anaql" hidden="1">{#N/A,#N/A,FALSE,"Aging Summary";#N/A,#N/A,FALSE,"Ratio Analysis";#N/A,#N/A,FALSE,"Test 120 Day Accts";#N/A,#N/A,FALSE,"Tickmarks"}</definedName>
    <definedName name="APL" hidden="1">{#N/A,#N/A,FALSE,"Aging Summary";#N/A,#N/A,FALSE,"Ratio Analysis";#N/A,#N/A,FALSE,"Test 120 Day Accts";#N/A,#N/A,FALSE,"Tickmarks"}</definedName>
    <definedName name="apr">#REF!</definedName>
    <definedName name="aprkzt">#REF!</definedName>
    <definedName name="aprusd">#REF!</definedName>
    <definedName name="aqsssz" hidden="1">{#N/A,#N/A,FALSE,"A";#N/A,#N/A,FALSE,"B-TOT";#N/A,#N/A,FALSE,"Declaration1";#N/A,#N/A,FALSE,"Spravka1";#N/A,#N/A,FALSE,"A (2)";#N/A,#N/A,FALSE,"B-TOT (2)";#N/A,#N/A,FALSE,"Declaration1 (2)";#N/A,#N/A,FALSE,"Spravka1 (2)"}</definedName>
    <definedName name="ARA_Threshold">#REF!</definedName>
    <definedName name="argart" hidden="1">{#N/A,#N/A,FALSE,"A";#N/A,#N/A,FALSE,"B-TOT";#N/A,#N/A,FALSE,"Declaration1";#N/A,#N/A,FALSE,"Spravka1";#N/A,#N/A,FALSE,"A (2)";#N/A,#N/A,FALSE,"B-TOT (2)";#N/A,#N/A,FALSE,"Declaration1 (2)";#N/A,#N/A,FALSE,"Spravka1 (2)"}</definedName>
    <definedName name="argasdg" hidden="1">{#N/A,#N/A,FALSE,"A";#N/A,#N/A,FALSE,"B"}</definedName>
    <definedName name="arggj" hidden="1">{#N/A,#N/A,FALSE,"A";#N/A,#N/A,FALSE,"B"}</definedName>
    <definedName name="argr" hidden="1">{#N/A,#N/A,FALSE,"A";#N/A,#N/A,FALSE,"B"}</definedName>
    <definedName name="argra" hidden="1">{#N/A,#N/A,FALSE,"A";#N/A,#N/A,FALSE,"B"}</definedName>
    <definedName name="argrdg" hidden="1">{#N/A,#N/A,FALSE,"A";#N/A,#N/A,FALSE,"B-TOT";#N/A,#N/A,FALSE,"Declaration1";#N/A,#N/A,FALSE,"Spravka1";#N/A,#N/A,FALSE,"A (2)";#N/A,#N/A,FALSE,"B-TOT (2)";#N/A,#N/A,FALSE,"Declaration1 (2)";#N/A,#N/A,FALSE,"Spravka1 (2)"}</definedName>
    <definedName name="argrgr" hidden="1">{#N/A,#N/A,FALSE,"A";#N/A,#N/A,FALSE,"B-TOT";#N/A,#N/A,FALSE,"Declaration1";#N/A,#N/A,FALSE,"Spravka1";#N/A,#N/A,FALSE,"A (2)";#N/A,#N/A,FALSE,"B-TOT (2)";#N/A,#N/A,FALSE,"Declaration1 (2)";#N/A,#N/A,FALSE,"Spravka1 (2)"}</definedName>
    <definedName name="ARP_Threshold">#REF!</definedName>
    <definedName name="arsgtrdgs" hidden="1">{#N/A,#N/A,FALSE,"A";#N/A,#N/A,FALSE,"B"}</definedName>
    <definedName name="artgtbvc" hidden="1">{#N/A,#N/A,FALSE,"A";#N/A,#N/A,FALSE,"B-TOT";#N/A,#N/A,FALSE,"Declaration1";#N/A,#N/A,FALSE,"Spravka1";#N/A,#N/A,FALSE,"A (2)";#N/A,#N/A,FALSE,"B-TOT (2)";#N/A,#N/A,FALSE,"Declaration1 (2)";#N/A,#N/A,FALSE,"Spravka1 (2)"}</definedName>
    <definedName name="AS">#REF!</definedName>
    <definedName name="AS2DocOpenMode" hidden="1">"AS2DocumentEdit"</definedName>
    <definedName name="AS2HasNoAutoHeaderFooter" hidden="1">" "</definedName>
    <definedName name="AS2NamedRange" hidden="1">13</definedName>
    <definedName name="AS2ReportLS" hidden="1">1</definedName>
    <definedName name="AS2StaticLS" localSheetId="3" hidden="1">#REF!</definedName>
    <definedName name="AS2StaticLS" hidden="1">#REF!</definedName>
    <definedName name="AS2SyncStepLS" hidden="1">0</definedName>
    <definedName name="AS2TickmarkLS" localSheetId="3" hidden="1">#REF!</definedName>
    <definedName name="AS2TickmarkLS" hidden="1">#REF!</definedName>
    <definedName name="AS2VersionLS" hidden="1">300</definedName>
    <definedName name="Asas">[18]SMSTemp!$B$32</definedName>
    <definedName name="ASASAS">[18]SMSTemp!$B$51</definedName>
    <definedName name="asbn">#REF!</definedName>
    <definedName name="asd">[10]UI.1000!asd</definedName>
    <definedName name="asdas"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asdasdasd"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asdasdasd2"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asde" hidden="1">{#N/A,#N/A,FALSE,"A";#N/A,#N/A,FALSE,"B"}</definedName>
    <definedName name="asdf" hidden="1">{#N/A,#N/A,TRUE,"Лист1";#N/A,#N/A,TRUE,"Лист2";#N/A,#N/A,TRUE,"Лист3"}</definedName>
    <definedName name="asdfads" hidden="1">{#N/A,#N/A,FALSE,"A";#N/A,#N/A,FALSE,"B-TOT";#N/A,#N/A,FALSE,"Declaration1";#N/A,#N/A,FALSE,"Spravka1";#N/A,#N/A,FALSE,"A (2)";#N/A,#N/A,FALSE,"B-TOT (2)";#N/A,#N/A,FALSE,"Declaration1 (2)";#N/A,#N/A,FALSE,"Spravka1 (2)"}</definedName>
    <definedName name="asdfraf" hidden="1">{#N/A,#N/A,FALSE,"A";#N/A,#N/A,FALSE,"B"}</definedName>
    <definedName name="asdsa" hidden="1">{#N/A,#N/A,FALSE,"A";#N/A,#N/A,FALSE,"B"}</definedName>
    <definedName name="asdsad" hidden="1">{#N/A,#N/A,FALSE,"A";#N/A,#N/A,FALSE,"B-TOT";#N/A,#N/A,FALSE,"Declaration1";#N/A,#N/A,FALSE,"Spravka1";#N/A,#N/A,FALSE,"A (2)";#N/A,#N/A,FALSE,"B-TOT (2)";#N/A,#N/A,FALSE,"Declaration1 (2)";#N/A,#N/A,FALSE,"Spravka1 (2)"}</definedName>
    <definedName name="asel1">#REF!</definedName>
    <definedName name="asel12">#REF!</definedName>
    <definedName name="asel1c">#REF!</definedName>
    <definedName name="asel1r">#REF!</definedName>
    <definedName name="asfasfas" hidden="1">{#N/A,#N/A,FALSE,"МТВ"}</definedName>
    <definedName name="asfdasf" hidden="1">{#N/A,#N/A,FALSE,"A";#N/A,#N/A,FALSE,"B"}</definedName>
    <definedName name="asff" hidden="1">{#N/A,#N/A,FALSE,"A";#N/A,#N/A,FALSE,"B"}</definedName>
    <definedName name="asfi">#REF!</definedName>
    <definedName name="asfi3">#REF!</definedName>
    <definedName name="asfi3c">#REF!</definedName>
    <definedName name="asfi3r">#REF!</definedName>
    <definedName name="asfi4np">#REF!</definedName>
    <definedName name="asfi5np">#REF!</definedName>
    <definedName name="asfi6">#REF!</definedName>
    <definedName name="asfi6c">#REF!</definedName>
    <definedName name="asfi6r">#REF!</definedName>
    <definedName name="asfi7np">#REF!</definedName>
    <definedName name="asfi8">#REF!</definedName>
    <definedName name="asfi8c">#REF!</definedName>
    <definedName name="asfi8r">#REF!</definedName>
    <definedName name="asfib4">#REF!</definedName>
    <definedName name="asfib4c">#REF!</definedName>
    <definedName name="asfib4r">#REF!</definedName>
    <definedName name="asfib5">#REF!</definedName>
    <definedName name="asfib5c">#REF!</definedName>
    <definedName name="asfib5r">#REF!</definedName>
    <definedName name="asfib7">#REF!</definedName>
    <definedName name="asfib7c">#REF!</definedName>
    <definedName name="asfib7r">#REF!</definedName>
    <definedName name="asrad" hidden="1">{#N/A,#N/A,FALSE,"A";#N/A,#N/A,FALSE,"B-TOT";#N/A,#N/A,FALSE,"Declaration1";#N/A,#N/A,FALSE,"Spravka1";#N/A,#N/A,FALSE,"A (2)";#N/A,#N/A,FALSE,"B-TOT (2)";#N/A,#N/A,FALSE,"Declaration1 (2)";#N/A,#N/A,FALSE,"Spravka1 (2)"}</definedName>
    <definedName name="assdsd" hidden="1">{#N/A,#N/A,FALSE,"A";#N/A,#N/A,FALSE,"B"}</definedName>
    <definedName name="atfb">#REF!</definedName>
    <definedName name="atfbgdr">#REF!</definedName>
    <definedName name="AuditDate">[19]SMSTemp!$B$4</definedName>
    <definedName name="Aug">[20]!Aug</definedName>
    <definedName name="aver">'[21]IFRS FS'!$J$4</definedName>
    <definedName name="ay">#REF!</definedName>
    <definedName name="azvdsfagt" hidden="1">{#N/A,#N/A,FALSE,"A";#N/A,#N/A,FALSE,"B"}</definedName>
    <definedName name="B_SIGN">#REF!</definedName>
    <definedName name="BAL_STOIMOST">#REF!</definedName>
    <definedName name="Balance_Sheet">#REF!</definedName>
    <definedName name="BANK_BUY">#REF!</definedName>
    <definedName name="BANK_NAME">'[22]7.6-2'!#REF!</definedName>
    <definedName name="BANK_SALE">#REF!</definedName>
    <definedName name="basic_level">'[23]Threshold Table'!$A$6:$C$11</definedName>
    <definedName name="bb">[10]UI.1000!bb</definedName>
    <definedName name="bbbb" hidden="1">{#N/A,#N/A,FALSE,"МТВ"}</definedName>
    <definedName name="BC">[24]hMapping!#REF!</definedName>
    <definedName name="bdbhhrth" hidden="1">{#N/A,#N/A,FALSE,"МТВ"}</definedName>
    <definedName name="Beg_Date">#REF!</definedName>
    <definedName name="bew" hidden="1">{#N/A,#N/A,FALSE,"A";#N/A,#N/A,FALSE,"B"}</definedName>
    <definedName name="bg">#REF!</definedName>
    <definedName name="BG_Del" hidden="1">15</definedName>
    <definedName name="BG_Ins" hidden="1">4</definedName>
    <definedName name="BG_Mod" hidden="1">6</definedName>
    <definedName name="bgg" hidden="1">{#N/A,#N/A,FALSE,"A";#N/A,#N/A,FALSE,"B-TOT";#N/A,#N/A,FALSE,"Declaration1";#N/A,#N/A,FALSE,"Spravka1";#N/A,#N/A,FALSE,"A (2)";#N/A,#N/A,FALSE,"B-TOT (2)";#N/A,#N/A,FALSE,"Declaration1 (2)";#N/A,#N/A,FALSE,"Spravka1 (2)"}</definedName>
    <definedName name="bgus">#REF!</definedName>
    <definedName name="bko">#REF!</definedName>
    <definedName name="bkor">#REF!</definedName>
    <definedName name="BlackPlatePriceBaseIn">#REF!</definedName>
    <definedName name="BlackPlatePriceOptimisticIn">#REF!</definedName>
    <definedName name="BlackPlatePricePessimisticIn">#REF!</definedName>
    <definedName name="BLACKPLATES">#REF!</definedName>
    <definedName name="BlackPlateUnitVariableKZTShareIn">#REF!</definedName>
    <definedName name="BlackPlateUnitVariableRealIn">#REF!</definedName>
    <definedName name="BlackPlateVolumeBaseIn">#REF!</definedName>
    <definedName name="BlackPlateVolumeOptimisticIn">#REF!</definedName>
    <definedName name="BlackPlateVolumePessimisticIn">#REF!</definedName>
    <definedName name="blank_nP10">[25]XLR_NoRangeSheet!$G$6</definedName>
    <definedName name="blank_nP11">[25]XLR_NoRangeSheet!$I$6</definedName>
    <definedName name="blank_nP12">[25]XLR_NoRangeSheet!$K$6</definedName>
    <definedName name="blank_nP13">[25]XLR_NoRangeSheet!$M$6</definedName>
    <definedName name="blank_nP14">[25]XLR_NoRangeSheet!$O$6</definedName>
    <definedName name="blank_nP15">[25]XLR_NoRangeSheet!$Q$6</definedName>
    <definedName name="blank_nP16">[25]XLR_NoRangeSheet!$S$6</definedName>
    <definedName name="blank_nValP10">[25]XLR_NoRangeSheet!$H$6</definedName>
    <definedName name="blank_nValP11">[25]XLR_NoRangeSheet!$J$6</definedName>
    <definedName name="blank_nValP12">[25]XLR_NoRangeSheet!$L$6</definedName>
    <definedName name="blank_nValP13">[25]XLR_NoRangeSheet!$N$6</definedName>
    <definedName name="blank_nValP14">[25]XLR_NoRangeSheet!$P$6</definedName>
    <definedName name="blank_nValP15">[25]XLR_NoRangeSheet!$R$6</definedName>
    <definedName name="blank_nValP16">[25]XLR_NoRangeSheet!$T$6</definedName>
    <definedName name="blank1_nP20">[25]XLR_NoRangeSheet!$B$7</definedName>
    <definedName name="blank1_nP21">[25]XLR_NoRangeSheet!$D$7</definedName>
    <definedName name="blank1_nP22">[25]XLR_NoRangeSheet!$F$7</definedName>
    <definedName name="blank1_nP23">[25]XLR_NoRangeSheet!$H$7</definedName>
    <definedName name="blank1_nP24">[25]XLR_NoRangeSheet!$J$7</definedName>
    <definedName name="blank1_nP25">[25]XLR_NoRangeSheet!$L$7</definedName>
    <definedName name="blank1_nP26">[25]XLR_NoRangeSheet!$N$7</definedName>
    <definedName name="blank1_nValP20">[25]XLR_NoRangeSheet!$C$7</definedName>
    <definedName name="blank1_nValP21">[25]XLR_NoRangeSheet!$E$7</definedName>
    <definedName name="blank1_nValP22">[25]XLR_NoRangeSheet!$G$7</definedName>
    <definedName name="blank1_nValP23">[25]XLR_NoRangeSheet!$I$7</definedName>
    <definedName name="blank1_nValP24">[25]XLR_NoRangeSheet!$K$7</definedName>
    <definedName name="blank1_nValP25">[25]XLR_NoRangeSheet!$M$7</definedName>
    <definedName name="blank1_nValP26">[25]XLR_NoRangeSheet!$O$7</definedName>
    <definedName name="blank10_nP110">[25]XLR_NoRangeSheet!$B$16</definedName>
    <definedName name="blank10_nP111">[25]XLR_NoRangeSheet!$D$16</definedName>
    <definedName name="blank10_nP112">[25]XLR_NoRangeSheet!$F$16</definedName>
    <definedName name="blank10_nP113">[25]XLR_NoRangeSheet!$H$16</definedName>
    <definedName name="blank10_nP114">[25]XLR_NoRangeSheet!$J$16</definedName>
    <definedName name="blank10_nP115">[25]XLR_NoRangeSheet!$L$16</definedName>
    <definedName name="blank10_nP116">[25]XLR_NoRangeSheet!$N$16</definedName>
    <definedName name="blank10_nValP110">[25]XLR_NoRangeSheet!$C$16</definedName>
    <definedName name="blank10_nValP111">[25]XLR_NoRangeSheet!$E$16</definedName>
    <definedName name="blank10_nValP112">[25]XLR_NoRangeSheet!$G$16</definedName>
    <definedName name="blank10_nValP113">[25]XLR_NoRangeSheet!$I$16</definedName>
    <definedName name="blank10_nValP114">[25]XLR_NoRangeSheet!$K$16</definedName>
    <definedName name="blank10_nValP115">[25]XLR_NoRangeSheet!$M$16</definedName>
    <definedName name="blank10_nValP116">[25]XLR_NoRangeSheet!$O$16</definedName>
    <definedName name="BLANK11_NP120" hidden="1">[26]XLR_NoRangeSheet!$B$17</definedName>
    <definedName name="BLANK11_NP121" hidden="1">[26]XLR_NoRangeSheet!$D$17</definedName>
    <definedName name="BLANK11_NP122" hidden="1">[26]XLR_NoRangeSheet!$F$17</definedName>
    <definedName name="BLANK11_NP123" hidden="1">[26]XLR_NoRangeSheet!$H$17</definedName>
    <definedName name="BLANK11_NP124" hidden="1">[26]XLR_NoRangeSheet!$J$17</definedName>
    <definedName name="BLANK11_NP125" hidden="1">[26]XLR_NoRangeSheet!$L$17</definedName>
    <definedName name="BLANK11_NP126" hidden="1">[26]XLR_NoRangeSheet!$N$17</definedName>
    <definedName name="BLANK11_NVALP120" hidden="1">[26]XLR_NoRangeSheet!$C$17</definedName>
    <definedName name="BLANK11_NVALP121" hidden="1">[26]XLR_NoRangeSheet!$E$17</definedName>
    <definedName name="BLANK11_NVALP122" hidden="1">[26]XLR_NoRangeSheet!$G$17</definedName>
    <definedName name="BLANK11_NVALP123" hidden="1">[26]XLR_NoRangeSheet!$I$17</definedName>
    <definedName name="BLANK11_NVALP124" hidden="1">[26]XLR_NoRangeSheet!$K$17</definedName>
    <definedName name="BLANK11_NVALP125" hidden="1">[26]XLR_NoRangeSheet!$M$17</definedName>
    <definedName name="BLANK11_NVALP126" hidden="1">[26]XLR_NoRangeSheet!$O$17</definedName>
    <definedName name="blank2_nP30">[25]XLR_NoRangeSheet!$B$8</definedName>
    <definedName name="blank2_nP31">[25]XLR_NoRangeSheet!$D$8</definedName>
    <definedName name="blank2_nP32">[25]XLR_NoRangeSheet!$F$8</definedName>
    <definedName name="blank2_nP33">[25]XLR_NoRangeSheet!$H$8</definedName>
    <definedName name="blank2_nP34">[25]XLR_NoRangeSheet!$J$8</definedName>
    <definedName name="blank2_nP35">[25]XLR_NoRangeSheet!$L$8</definedName>
    <definedName name="blank2_nP36">[25]XLR_NoRangeSheet!$N$8</definedName>
    <definedName name="blank2_nValP30">[25]XLR_NoRangeSheet!$C$8</definedName>
    <definedName name="blank2_nValP31">[25]XLR_NoRangeSheet!$E$8</definedName>
    <definedName name="blank2_nValP32">[25]XLR_NoRangeSheet!$G$8</definedName>
    <definedName name="blank2_nValP33">[25]XLR_NoRangeSheet!$I$8</definedName>
    <definedName name="blank2_nValP34">[25]XLR_NoRangeSheet!$K$8</definedName>
    <definedName name="blank2_nValP35">[25]XLR_NoRangeSheet!$M$8</definedName>
    <definedName name="blank2_nValP36">[25]XLR_NoRangeSheet!$O$8</definedName>
    <definedName name="BLANK3_NP40" hidden="1">[26]XLR_NoRangeSheet!$B$9</definedName>
    <definedName name="BLANK3_NP41" hidden="1">[26]XLR_NoRangeSheet!$D$9</definedName>
    <definedName name="BLANK3_NP42" hidden="1">[26]XLR_NoRangeSheet!$F$9</definedName>
    <definedName name="BLANK3_NP43" hidden="1">[26]XLR_NoRangeSheet!$H$9</definedName>
    <definedName name="BLANK3_NP44" hidden="1">[26]XLR_NoRangeSheet!$J$9</definedName>
    <definedName name="BLANK3_NP45" hidden="1">[26]XLR_NoRangeSheet!$L$9</definedName>
    <definedName name="BLANK3_NP46" hidden="1">[26]XLR_NoRangeSheet!$N$9</definedName>
    <definedName name="BLANK3_NVALP40" hidden="1">[26]XLR_NoRangeSheet!$C$9</definedName>
    <definedName name="BLANK3_NVALP41" hidden="1">[26]XLR_NoRangeSheet!$E$9</definedName>
    <definedName name="BLANK3_NVALP42" hidden="1">[26]XLR_NoRangeSheet!$G$9</definedName>
    <definedName name="BLANK3_NVALP43" hidden="1">[26]XLR_NoRangeSheet!$I$9</definedName>
    <definedName name="BLANK3_NVALP44" hidden="1">[26]XLR_NoRangeSheet!$K$9</definedName>
    <definedName name="BLANK3_NVALP45" hidden="1">[26]XLR_NoRangeSheet!$M$9</definedName>
    <definedName name="BLANK3_NVALP46" hidden="1">[26]XLR_NoRangeSheet!$O$9</definedName>
    <definedName name="blank4_nP50">[25]XLR_NoRangeSheet!$B$10</definedName>
    <definedName name="blank4_nP51">[25]XLR_NoRangeSheet!$D$10</definedName>
    <definedName name="blank4_nP52">[25]XLR_NoRangeSheet!$F$10</definedName>
    <definedName name="blank4_nP53">[25]XLR_NoRangeSheet!$H$10</definedName>
    <definedName name="blank4_nP54">[25]XLR_NoRangeSheet!$J$10</definedName>
    <definedName name="blank4_nP55">[25]XLR_NoRangeSheet!$L$10</definedName>
    <definedName name="blank4_nP56">[25]XLR_NoRangeSheet!$N$10</definedName>
    <definedName name="blank4_nValP50">[25]XLR_NoRangeSheet!$C$10</definedName>
    <definedName name="blank4_nValP51">[25]XLR_NoRangeSheet!$E$10</definedName>
    <definedName name="blank4_nValP52">[25]XLR_NoRangeSheet!$G$10</definedName>
    <definedName name="blank4_nValP53">[25]XLR_NoRangeSheet!$I$10</definedName>
    <definedName name="blank4_nValP54">[25]XLR_NoRangeSheet!$K$10</definedName>
    <definedName name="blank4_nValP55">[25]XLR_NoRangeSheet!$M$10</definedName>
    <definedName name="blank4_nValP56">[25]XLR_NoRangeSheet!$O$10</definedName>
    <definedName name="blank5_nP60">[25]XLR_NoRangeSheet!$B$11</definedName>
    <definedName name="blank5_nP61">[25]XLR_NoRangeSheet!$D$11</definedName>
    <definedName name="blank5_nP62">[25]XLR_NoRangeSheet!$F$11</definedName>
    <definedName name="blank5_nP63">[25]XLR_NoRangeSheet!$H$11</definedName>
    <definedName name="blank5_nP64">[25]XLR_NoRangeSheet!$J$11</definedName>
    <definedName name="blank5_nP65">[25]XLR_NoRangeSheet!$L$11</definedName>
    <definedName name="blank5_nP66">[25]XLR_NoRangeSheet!$N$11</definedName>
    <definedName name="blank5_nValP60">[25]XLR_NoRangeSheet!$C$11</definedName>
    <definedName name="blank5_nValP61">[25]XLR_NoRangeSheet!$E$11</definedName>
    <definedName name="blank5_nValP62">[25]XLR_NoRangeSheet!$G$11</definedName>
    <definedName name="blank5_nValP63">[25]XLR_NoRangeSheet!$I$11</definedName>
    <definedName name="blank5_nValP64">[25]XLR_NoRangeSheet!$K$11</definedName>
    <definedName name="blank5_nValP65">[25]XLR_NoRangeSheet!$M$11</definedName>
    <definedName name="blank5_nValP66">[25]XLR_NoRangeSheet!$O$11</definedName>
    <definedName name="blank6_nP70">[25]XLR_NoRangeSheet!$B$12</definedName>
    <definedName name="blank6_nP71">[25]XLR_NoRangeSheet!$D$12</definedName>
    <definedName name="blank6_nP72">[25]XLR_NoRangeSheet!$F$12</definedName>
    <definedName name="blank6_nP73">[25]XLR_NoRangeSheet!$H$12</definedName>
    <definedName name="blank6_nP74">[25]XLR_NoRangeSheet!$J$12</definedName>
    <definedName name="blank6_nP75">[25]XLR_NoRangeSheet!$L$12</definedName>
    <definedName name="blank6_nP76">[25]XLR_NoRangeSheet!$N$12</definedName>
    <definedName name="blank6_nValP70">[25]XLR_NoRangeSheet!$C$12</definedName>
    <definedName name="blank6_nValP71">[25]XLR_NoRangeSheet!$E$12</definedName>
    <definedName name="blank6_nValP72">[25]XLR_NoRangeSheet!$G$12</definedName>
    <definedName name="blank6_nValP73">[25]XLR_NoRangeSheet!$I$12</definedName>
    <definedName name="blank6_nValP74">[25]XLR_NoRangeSheet!$K$12</definedName>
    <definedName name="blank6_nValP75">[25]XLR_NoRangeSheet!$M$12</definedName>
    <definedName name="blank6_nValP76">[25]XLR_NoRangeSheet!$O$12</definedName>
    <definedName name="blank7_nP80">[25]XLR_NoRangeSheet!$B$13</definedName>
    <definedName name="BLANK7_NP81" hidden="1">[26]XLR_NoRangeSheet!$D$13</definedName>
    <definedName name="BLANK7_NP82" hidden="1">[26]XLR_NoRangeSheet!$F$13</definedName>
    <definedName name="BLANK7_NP83" hidden="1">[26]XLR_NoRangeSheet!$H$13</definedName>
    <definedName name="BLANK7_NP84" hidden="1">[26]XLR_NoRangeSheet!$J$13</definedName>
    <definedName name="BLANK7_NP85" hidden="1">[26]XLR_NoRangeSheet!$L$13</definedName>
    <definedName name="BLANK7_NP86" hidden="1">[26]XLR_NoRangeSheet!$N$13</definedName>
    <definedName name="BLANK7_NVALP80" hidden="1">[26]XLR_NoRangeSheet!$C$13</definedName>
    <definedName name="BLANK7_NVALP81" hidden="1">[26]XLR_NoRangeSheet!$E$13</definedName>
    <definedName name="BLANK7_NVALP82" hidden="1">[26]XLR_NoRangeSheet!$G$13</definedName>
    <definedName name="BLANK7_NVALP83" hidden="1">[26]XLR_NoRangeSheet!$I$13</definedName>
    <definedName name="BLANK7_NVALP84" hidden="1">[26]XLR_NoRangeSheet!$K$13</definedName>
    <definedName name="BLANK7_NVALP85" hidden="1">[26]XLR_NoRangeSheet!$M$13</definedName>
    <definedName name="BLANK7_NVALP86" hidden="1">[26]XLR_NoRangeSheet!$O$13</definedName>
    <definedName name="blank8_nP90">[25]XLR_NoRangeSheet!$B$14</definedName>
    <definedName name="blank8_nP91">[25]XLR_NoRangeSheet!$D$14</definedName>
    <definedName name="blank8_nP92">[25]XLR_NoRangeSheet!$F$14</definedName>
    <definedName name="blank8_nP93">[25]XLR_NoRangeSheet!$H$14</definedName>
    <definedName name="blank8_nP94">[25]XLR_NoRangeSheet!$J$14</definedName>
    <definedName name="blank8_nP95">[25]XLR_NoRangeSheet!$L$14</definedName>
    <definedName name="blank8_nP96">[25]XLR_NoRangeSheet!$N$14</definedName>
    <definedName name="blank8_nValP90">[25]XLR_NoRangeSheet!$C$14</definedName>
    <definedName name="blank8_nValP91">[25]XLR_NoRangeSheet!$E$14</definedName>
    <definedName name="blank8_nValP92">[25]XLR_NoRangeSheet!$G$14</definedName>
    <definedName name="blank8_nValP93">[25]XLR_NoRangeSheet!$I$14</definedName>
    <definedName name="blank8_nValP94">[25]XLR_NoRangeSheet!$K$14</definedName>
    <definedName name="blank8_nValP95">[25]XLR_NoRangeSheet!$M$14</definedName>
    <definedName name="blank8_nValP96">[25]XLR_NoRangeSheet!$O$14</definedName>
    <definedName name="blank9_nP100">[25]XLR_NoRangeSheet!$B$15</definedName>
    <definedName name="blank9_nP101">[25]XLR_NoRangeSheet!$D$15</definedName>
    <definedName name="blank9_nP102">[25]XLR_NoRangeSheet!$F$15</definedName>
    <definedName name="blank9_nP103">[25]XLR_NoRangeSheet!$H$15</definedName>
    <definedName name="blank9_nP104">[25]XLR_NoRangeSheet!$J$15</definedName>
    <definedName name="blank9_nP105">[25]XLR_NoRangeSheet!$L$15</definedName>
    <definedName name="blank9_nP106">[25]XLR_NoRangeSheet!$N$15</definedName>
    <definedName name="blank9_nValP100">[25]XLR_NoRangeSheet!$C$15</definedName>
    <definedName name="blank9_nValP101">[25]XLR_NoRangeSheet!$E$15</definedName>
    <definedName name="blank9_nValP102">[25]XLR_NoRangeSheet!$G$15</definedName>
    <definedName name="blank9_nValP103">[25]XLR_NoRangeSheet!$I$15</definedName>
    <definedName name="blank9_nValP104">[25]XLR_NoRangeSheet!$K$15</definedName>
    <definedName name="blank9_nValP105">[25]XLR_NoRangeSheet!$M$15</definedName>
    <definedName name="BLANK9_NVALP106" hidden="1">[26]XLR_NoRangeSheet!$O$15</definedName>
    <definedName name="BLAST_FURNACE">#REF!</definedName>
    <definedName name="bpvty"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BS">#REF!</definedName>
    <definedName name="BS_Detay">#REF!</definedName>
    <definedName name="BSL2_LOANS_CA">[27]hAliases!$B$3</definedName>
    <definedName name="BSL2_LOANS_PLI">[27]hAliases!$B$4</definedName>
    <definedName name="btai3">#REF!</definedName>
    <definedName name="btai3c">#REF!</definedName>
    <definedName name="btai3r">#REF!</definedName>
    <definedName name="btai7">#REF!</definedName>
    <definedName name="btai7c">#REF!</definedName>
    <definedName name="btai7r">#REF!</definedName>
    <definedName name="btai8">#REF!</definedName>
    <definedName name="btai8c">#REF!</definedName>
    <definedName name="btai8r">#REF!</definedName>
    <definedName name="btaib1">#REF!</definedName>
    <definedName name="btaib1c">#REF!</definedName>
    <definedName name="btaib1r">#REF!</definedName>
    <definedName name="btaib4">#REF!</definedName>
    <definedName name="btaib4c">#REF!</definedName>
    <definedName name="btaib4r">#REF!</definedName>
    <definedName name="btaib5">#REF!</definedName>
    <definedName name="btaib5c">#REF!</definedName>
    <definedName name="btaib5r">#REF!</definedName>
    <definedName name="btas">#REF!</definedName>
    <definedName name="btas3">#REF!</definedName>
    <definedName name="btas3c">#REF!</definedName>
    <definedName name="btas3r">#REF!</definedName>
    <definedName name="btasb4">#REF!</definedName>
    <definedName name="btasb4c">#REF!</definedName>
    <definedName name="btasb4r">#REF!</definedName>
    <definedName name="btasb5">#REF!</definedName>
    <definedName name="btasb5c">#REF!</definedName>
    <definedName name="btasb5r">#REF!</definedName>
    <definedName name="BUY_DB1">#REF!</definedName>
    <definedName name="BUY_DB10">#REF!</definedName>
    <definedName name="BUY_DB11">#REF!</definedName>
    <definedName name="BUY_DB12">#REF!</definedName>
    <definedName name="BUY_DB13">#REF!</definedName>
    <definedName name="BUY_DB14">#REF!</definedName>
    <definedName name="BUY_DB15">#REF!</definedName>
    <definedName name="BUY_DB16">#REF!</definedName>
    <definedName name="BUY_DB17">#REF!</definedName>
    <definedName name="BUY_DB18">#REF!</definedName>
    <definedName name="BUY_DB19">#REF!</definedName>
    <definedName name="BUY_DB2">#REF!</definedName>
    <definedName name="BUY_DB20">#REF!</definedName>
    <definedName name="BUY_DB21">#REF!</definedName>
    <definedName name="BUY_DB22">#REF!</definedName>
    <definedName name="BUY_DB23">#REF!</definedName>
    <definedName name="BUY_DB24">#REF!</definedName>
    <definedName name="BUY_DB25">#REF!</definedName>
    <definedName name="BUY_DB26">#REF!</definedName>
    <definedName name="BUY_DB27">#REF!</definedName>
    <definedName name="BUY_DB28">#REF!</definedName>
    <definedName name="BUY_DB29">#REF!</definedName>
    <definedName name="BUY_DB3">#REF!</definedName>
    <definedName name="BUY_DB30">#REF!</definedName>
    <definedName name="BUY_DB31">#REF!</definedName>
    <definedName name="BUY_DB4">#REF!</definedName>
    <definedName name="BUY_DB5">#REF!</definedName>
    <definedName name="BUY_DB6">#REF!</definedName>
    <definedName name="BUY_DB7">#REF!</definedName>
    <definedName name="BUY_DB8">#REF!</definedName>
    <definedName name="BUY_DB9">#REF!</definedName>
    <definedName name="BUY_TOTAL">#REF!</definedName>
    <definedName name="bvdhgfnhth"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Cancel">[28]!Cancel</definedName>
    <definedName name="CapexAdditionsReal">[29]Workings!#REF!</definedName>
    <definedName name="CB_BUY">#REF!</definedName>
    <definedName name="CB_SALE">#REF!</definedName>
    <definedName name="ccbn">#REF!</definedName>
    <definedName name="ccc">#REF!</definedName>
    <definedName name="cccc">#REF!</definedName>
    <definedName name="ccj">#REF!</definedName>
    <definedName name="cd">'[30]yO302.1'!#REF!</definedName>
    <definedName name="chart">[31]Sheet1!$A$3:$D$1000</definedName>
    <definedName name="CHF">91.92</definedName>
    <definedName name="chfmb1">#REF!</definedName>
    <definedName name="chfmb1c">#REF!</definedName>
    <definedName name="chfmb1r">#REF!</definedName>
    <definedName name="cis">'[30]yO302.1'!#REF!</definedName>
    <definedName name="CIS_P4_4_1_1_1">[32]СНГ!#REF!</definedName>
    <definedName name="CIS_P4_4_1_1_2">[32]СНГ!#REF!</definedName>
    <definedName name="CIS_P4_4_1_2_1">[32]СНГ!#REF!</definedName>
    <definedName name="CIS_P4_4_1_2_2">[32]СНГ!#REF!</definedName>
    <definedName name="CIS_P4_4_2_1">[32]СНГ!#REF!</definedName>
    <definedName name="CIS_P4_4_2_2">[32]СНГ!#REF!</definedName>
    <definedName name="CIS_P4_4_3_1_1">[32]СНГ!#REF!</definedName>
    <definedName name="CIS_P4_4_3_1_2">[32]СНГ!#REF!</definedName>
    <definedName name="CIS_P4_4_3_2_1">[32]СНГ!#REF!</definedName>
    <definedName name="CIS_P4_4_3_2_2">[32]СНГ!#REF!</definedName>
    <definedName name="CIS_P4_4_4_1">[32]СНГ!#REF!</definedName>
    <definedName name="CIS_P4_4_4_2">[32]СНГ!#REF!</definedName>
    <definedName name="CIS_P4_4_5_1_1">[32]СНГ!#REF!</definedName>
    <definedName name="CIS_P4_4_5_2_1">[32]СНГ!#REF!</definedName>
    <definedName name="CKRF" hidden="1">{#N/A,#N/A,FALSE,"Aging Summary";#N/A,#N/A,FALSE,"Ratio Analysis";#N/A,#N/A,FALSE,"Test 120 Day Accts";#N/A,#N/A,FALSE,"Tickmarks"}</definedName>
    <definedName name="ClearBalans">'[33]Прил 6.1.'!ClearBalans</definedName>
    <definedName name="CLI_BUY">#REF!</definedName>
    <definedName name="CLI_SALE">#REF!</definedName>
    <definedName name="ClientName">[19]SMSTemp!$B$3</definedName>
    <definedName name="CMP_CORP_LOANS">[27]hAliases!$B$5</definedName>
    <definedName name="CMP_RETAIL_LOANS">[27]hAliases!$B$6</definedName>
    <definedName name="Code">#REF!</definedName>
    <definedName name="CokePriceRealIn">#REF!</definedName>
    <definedName name="CokeUnitVariableKZTShareIn">#REF!</definedName>
    <definedName name="CokeUnitVariableRealIn">#REF!</definedName>
    <definedName name="CokeVolumeIn">#REF!</definedName>
    <definedName name="COL10A">'[5]23.6н'!#REF!</definedName>
    <definedName name="COL10B">'[5]23.6н'!#REF!</definedName>
    <definedName name="COLD_ROLLED">#REF!</definedName>
    <definedName name="COLUMN_MARKUP_LABEL">[15]hMapping!$B$3</definedName>
    <definedName name="com">[34]Фортуна!$AL$53</definedName>
    <definedName name="Com_banks_in_D">#REF!</definedName>
    <definedName name="Combined_Book_Value_Totals">[35]SMSTemp!$B$42</definedName>
    <definedName name="Comment">[24]hMapping!#REF!</definedName>
    <definedName name="CompOt">[10]UI.1000!CompOt</definedName>
    <definedName name="CompRas">[10]UI.1000!CompRas</definedName>
    <definedName name="CON_11">#REF!</definedName>
    <definedName name="CON_11_">#REF!</definedName>
    <definedName name="CON_17">#REF!</definedName>
    <definedName name="CON_17_">#REF!</definedName>
    <definedName name="CON_19_">#REF!</definedName>
    <definedName name="CON_6">'[5]23.4н'!$V$24:$V$26</definedName>
    <definedName name="CON_7">#REF!</definedName>
    <definedName name="CON_7_">#REF!</definedName>
    <definedName name="CON_8">'[5]23.4н'!$W$24:$W$26</definedName>
    <definedName name="CON_9">#REF!</definedName>
    <definedName name="CON_9_">#REF!</definedName>
    <definedName name="CONSTRUCTION">#REF!</definedName>
    <definedName name="CONVERTER">#REF!</definedName>
    <definedName name="Cost">#REF!</definedName>
    <definedName name="COVERS">#REF!</definedName>
    <definedName name="CoversPriceBaseIn">#REF!</definedName>
    <definedName name="CoversPriceOptimisticIn">#REF!</definedName>
    <definedName name="CoversPricePessimisticIn">#REF!</definedName>
    <definedName name="CoversUnitVariableKZTShareIn">#REF!</definedName>
    <definedName name="CoversUnitVariableRealIn">#REF!</definedName>
    <definedName name="CoversVolumeBaseIn">#REF!</definedName>
    <definedName name="CoversVolumeOptimisticIn">#REF!</definedName>
    <definedName name="CoversVolumePessimisticIn">#REF!</definedName>
    <definedName name="CRCPriceBaseIn">#REF!</definedName>
    <definedName name="CRCPriceOptimisticIn">#REF!</definedName>
    <definedName name="CRCPricePessimisticIn">#REF!</definedName>
    <definedName name="CRCUnitVariableKZTShareIn">#REF!</definedName>
    <definedName name="CRCUnitVariableRealIn">#REF!</definedName>
    <definedName name="CRCVolumeBaseIn">#REF!</definedName>
    <definedName name="CRCVolumeOptimisticIn">#REF!</definedName>
    <definedName name="CRCVolumePessimisticIn">#REF!</definedName>
    <definedName name="crkf" hidden="1">{#N/A,#N/A,FALSE,"Aging Summary";#N/A,#N/A,FALSE,"Ratio Analysis";#N/A,#N/A,FALSE,"Test 120 Day Accts";#N/A,#N/A,FALSE,"Tickmarks"}</definedName>
    <definedName name="csbn">#REF!</definedName>
    <definedName name="csnab">'[30]yO302.1'!#REF!</definedName>
    <definedName name="ct">'[30]yO302.1'!#REF!</definedName>
    <definedName name="Currency">[15]hMapping!$A$93:$A$100</definedName>
    <definedName name="cv">'[30]yO302.1'!#REF!</definedName>
    <definedName name="cvcxcxv" hidden="1">{#N/A,#N/A,FALSE,"A";#N/A,#N/A,FALSE,"B-TOT";#N/A,#N/A,FALSE,"Declaration1";#N/A,#N/A,FALSE,"Spravka1";#N/A,#N/A,FALSE,"A (2)";#N/A,#N/A,FALSE,"B-TOT (2)";#N/A,#N/A,FALSE,"Declaration1 (2)";#N/A,#N/A,FALSE,"Spravka1 (2)"}</definedName>
    <definedName name="cvo">'[30]yO302.1'!#REF!</definedName>
    <definedName name="cxc" hidden="1">{#N/A,#N/A,FALSE,"A";#N/A,#N/A,FALSE,"B-TOT";#N/A,#N/A,FALSE,"Declaration1";#N/A,#N/A,FALSE,"Spravka1";#N/A,#N/A,FALSE,"A (2)";#N/A,#N/A,FALSE,"B-TOT (2)";#N/A,#N/A,FALSE,"Declaration1 (2)";#N/A,#N/A,FALSE,"Spravka1 (2)"}</definedName>
    <definedName name="cyp">'[36]FS-97'!$BA$90</definedName>
    <definedName name="czhs">'[30]yO302.1'!#REF!</definedName>
    <definedName name="D.800">#REF!</definedName>
    <definedName name="dadfhgst" hidden="1">{#N/A,#N/A,FALSE,"A";#N/A,#N/A,FALSE,"B-TOT";#N/A,#N/A,FALSE,"Declaration1";#N/A,#N/A,FALSE,"Spravka1";#N/A,#N/A,FALSE,"A (2)";#N/A,#N/A,FALSE,"B-TOT (2)";#N/A,#N/A,FALSE,"Declaration1 (2)";#N/A,#N/A,FALSE,"Spravka1 (2)"}</definedName>
    <definedName name="data">[34]Доходный!$N$3</definedName>
    <definedName name="DATA_BEGIN_LABEL">[15]hMapping!$B$2</definedName>
    <definedName name="DATA_C12.1">[37]коды!$A$60:$A$62</definedName>
    <definedName name="DATA_C16">[37]коды!$A$65:$A$70</definedName>
    <definedName name="DATA_C18">[37]коды!$A$73:$A$77</definedName>
    <definedName name="DATA_C2.1">[37]коды!$A$2:$A$4</definedName>
    <definedName name="DATA_C2.2">[37]коды!$A$7:$A$8</definedName>
    <definedName name="DATA_C2.3">[37]коды!$A$11:$A$14</definedName>
    <definedName name="DATA_C20">[37]коды!$A$80:$A$81</definedName>
    <definedName name="DATA_C21">[37]коды!$A$85:$A$116</definedName>
    <definedName name="DATA_C4">[37]оквэд!$A$2:$A$1842</definedName>
    <definedName name="DATA_C5">[37]коды!$A$17:$A$23</definedName>
    <definedName name="DATA_C6">[37]коды!$A$30:$A$39</definedName>
    <definedName name="DATA_C6.1">[37]коды!$A$26:$A$27</definedName>
    <definedName name="DATA_C7">[37]коды!$A$42:$A$45</definedName>
    <definedName name="DATA_C9">[37]коды!$A$48:$A$57</definedName>
    <definedName name="DATA_PROD">#REF!</definedName>
    <definedName name="data1" hidden="1">#REF!</definedName>
    <definedName name="data2" hidden="1">#REF!</definedName>
    <definedName name="data3" hidden="1">#REF!</definedName>
    <definedName name="Date">#REF!</definedName>
    <definedName name="days">'[38]U2.102-5217,2207,2217'!#REF!</definedName>
    <definedName name="DB1_COL1">#REF!</definedName>
    <definedName name="DB1_COL2">#REF!</definedName>
    <definedName name="DB1_COL3">#REF!</definedName>
    <definedName name="DB1_COL4">#REF!</definedName>
    <definedName name="DB2_COL1">#REF!</definedName>
    <definedName name="DB2_COL2">#REF!</definedName>
    <definedName name="DB2_COL3">#REF!</definedName>
    <definedName name="DB2_COL4">#REF!</definedName>
    <definedName name="DB3_COL1">#REF!</definedName>
    <definedName name="DB3_COL2">#REF!</definedName>
    <definedName name="DB3_COL3">#REF!</definedName>
    <definedName name="DB3_COL4">#REF!</definedName>
    <definedName name="dd">[10]UI.1000!dd</definedName>
    <definedName name="DDET">#REF!</definedName>
    <definedName name="ddfd" hidden="1">{#N/A,#N/A,FALSE,"A";#N/A,#N/A,FALSE,"B-TOT";#N/A,#N/A,FALSE,"Declaration1";#N/A,#N/A,FALSE,"Spravka1";#N/A,#N/A,FALSE,"A (2)";#N/A,#N/A,FALSE,"B-TOT (2)";#N/A,#N/A,FALSE,"Declaration1 (2)";#N/A,#N/A,FALSE,"Spravka1 (2)"}</definedName>
    <definedName name="ddff" hidden="1">{#N/A,#N/A,FALSE,"A";#N/A,#N/A,FALSE,"B"}</definedName>
    <definedName name="ddssss" hidden="1">{#N/A,#N/A,FALSE,"A";#N/A,#N/A,FALSE,"B"}</definedName>
    <definedName name="dec" hidden="1">{#N/A,#N/A,FALSE,"A";#N/A,#N/A,FALSE,"B"}</definedName>
    <definedName name="dectax" hidden="1">{#N/A,#N/A,FALSE,"A";#N/A,#N/A,FALSE,"B"}</definedName>
    <definedName name="deltawc">[39]definitions!#REF!</definedName>
    <definedName name="DEM">68.91</definedName>
    <definedName name="Des">[20]!Des</definedName>
    <definedName name="df" hidden="1">{#N/A,#N/A,FALSE,"A";#N/A,#N/A,FALSE,"B"}</definedName>
    <definedName name="dfdf" hidden="1">{#N/A,#N/A,FALSE,"A";#N/A,#N/A,FALSE,"B"}</definedName>
    <definedName name="dfds" hidden="1">{#N/A,#N/A,FALSE,"A";#N/A,#N/A,FALSE,"B"}</definedName>
    <definedName name="dfdsgd" hidden="1">{#N/A,#N/A,FALSE,"A";#N/A,#N/A,FALSE,"B-TOT";#N/A,#N/A,FALSE,"Declaration1";#N/A,#N/A,FALSE,"Spravka1";#N/A,#N/A,FALSE,"A (2)";#N/A,#N/A,FALSE,"B-TOT (2)";#N/A,#N/A,FALSE,"Declaration1 (2)";#N/A,#N/A,FALSE,"Spravka1 (2)"}</definedName>
    <definedName name="df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fgdfgdf"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fgdfgdfdf"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fhfgh" hidden="1">{#N/A,#N/A,FALSE,"A";#N/A,#N/A,FALSE,"B"}</definedName>
    <definedName name="DFSESFES" hidden="1">{#N/A,#N/A,FALSE,"A";#N/A,#N/A,FALSE,"B"}</definedName>
    <definedName name="dfvfdv" hidden="1">{#N/A,#N/A,FALSE,"A";#N/A,#N/A,FALSE,"B"}</definedName>
    <definedName name="dg" hidden="1">{#N/A,#N/A,FALSE,"A";#N/A,#N/A,FALSE,"B-TOT";#N/A,#N/A,FALSE,"Declaration1";#N/A,#N/A,FALSE,"Spravka1";#N/A,#N/A,FALSE,"A (2)";#N/A,#N/A,FALSE,"B-TOT (2)";#N/A,#N/A,FALSE,"Declaration1 (2)";#N/A,#N/A,FALSE,"Spravka1 (2)"}</definedName>
    <definedName name="dgd" hidden="1">{#N/A,#N/A,FALSE,"A";#N/A,#N/A,FALSE,"B-TOT";#N/A,#N/A,FALSE,"Declaration1";#N/A,#N/A,FALSE,"Spravka1";#N/A,#N/A,FALSE,"A (2)";#N/A,#N/A,FALSE,"B-TOT (2)";#N/A,#N/A,FALSE,"Declaration1 (2)";#N/A,#N/A,FALSE,"Spravka1 (2)"}</definedName>
    <definedName name="dgdr" hidden="1">{#N/A,#N/A,FALSE,"A";#N/A,#N/A,FALSE,"B"}</definedName>
    <definedName name="dger" hidden="1">{#N/A,#N/A,FALSE,"A";#N/A,#N/A,FALSE,"B-TOT";#N/A,#N/A,FALSE,"Declaration1";#N/A,#N/A,FALSE,"Spravka1";#N/A,#N/A,FALSE,"A (2)";#N/A,#N/A,FALSE,"B-TOT (2)";#N/A,#N/A,FALSE,"Declaration1 (2)";#N/A,#N/A,FALSE,"Spravka1 (2)"}</definedName>
    <definedName name="dgfdsg" hidden="1">{#N/A,#N/A,FALSE,"A";#N/A,#N/A,FALSE,"B-TOT";#N/A,#N/A,FALSE,"Declaration1";#N/A,#N/A,FALSE,"Spravka1";#N/A,#N/A,FALSE,"A (2)";#N/A,#N/A,FALSE,"B-TOT (2)";#N/A,#N/A,FALSE,"Declaration1 (2)";#N/A,#N/A,FALSE,"Spravka1 (2)"}</definedName>
    <definedName name="dgfter7564" hidden="1">{#N/A,#N/A,FALSE,"МТВ"}</definedName>
    <definedName name="dhdghtr" hidden="1">{#N/A,#N/A,FALSE,"A";#N/A,#N/A,FALSE,"B"}</definedName>
    <definedName name="dher34"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iesel">"Chart 8"</definedName>
    <definedName name="Difference">#REF!</definedName>
    <definedName name="Disaggregations">#REF!</definedName>
    <definedName name="Disclosure">[24]hMapping!#REF!</definedName>
    <definedName name="Disclosure_ID">[24]hMapping!#REF!</definedName>
    <definedName name="Discount" hidden="1">#REF!</definedName>
    <definedName name="display_area_2" hidden="1">#REF!</definedName>
    <definedName name="dkdewkleww">[40]!dkdewkleww</definedName>
    <definedName name="dkwdewld">[40]!dkwdewld</definedName>
    <definedName name="dlksklsakcx">[40]!dlksklsakcx</definedName>
    <definedName name="dntl1">#REF!</definedName>
    <definedName name="dntl12">#REF!</definedName>
    <definedName name="dntl1c">#REF!</definedName>
    <definedName name="dntl1r">#REF!</definedName>
    <definedName name="DO_CODE">'[41]57 СПИКО '!$M$1</definedName>
    <definedName name="Doer">'[42]Общие сведения'!$B$17</definedName>
    <definedName name="dsd" hidden="1">{#N/A,#N/A,FALSE,"A";#N/A,#N/A,FALSE,"B"}</definedName>
    <definedName name="dsf" hidden="1">{#N/A,#N/A,FALSE,"A";#N/A,#N/A,FALSE,"B"}</definedName>
    <definedName name="dsfdsf" hidden="1">{#N/A,#N/A,FALSE,"A";#N/A,#N/A,FALSE,"B-TOT";#N/A,#N/A,FALSE,"Declaration1";#N/A,#N/A,FALSE,"Spravka1";#N/A,#N/A,FALSE,"A (2)";#N/A,#N/A,FALSE,"B-TOT (2)";#N/A,#N/A,FALSE,"Declaration1 (2)";#N/A,#N/A,FALSE,"Spravka1 (2)"}</definedName>
    <definedName name="dsgdfbvnvbn" hidden="1">{#N/A,#N/A,FALSE,"A";#N/A,#N/A,FALSE,"B"}</definedName>
    <definedName name="dsht" hidden="1">{#N/A,#N/A,FALSE,"A";#N/A,#N/A,FALSE,"B"}</definedName>
    <definedName name="dshtret" hidden="1">{#N/A,#N/A,FALSE,"A";#N/A,#N/A,FALSE,"B"}</definedName>
    <definedName name="DT">#REF!</definedName>
    <definedName name="eafeda" hidden="1">'[43]Prelim Cost'!$B$36:$L$36</definedName>
    <definedName name="EBRD_for_D">#REF!</definedName>
    <definedName name="EBTRD_for_D">#REF!</definedName>
    <definedName name="EBTRD_fro_D">#REF!</definedName>
    <definedName name="edds" hidden="1">{#N/A,#N/A,FALSE,"A";#N/A,#N/A,FALSE,"B-TOT";#N/A,#N/A,FALSE,"Declaration1";#N/A,#N/A,FALSE,"Spravka1";#N/A,#N/A,FALSE,"A (2)";#N/A,#N/A,FALSE,"B-TOT (2)";#N/A,#N/A,FALSE,"Declaration1 (2)";#N/A,#N/A,FALSE,"Spravka1 (2)"}</definedName>
    <definedName name="edew" hidden="1">{#N/A,#N/A,FALSE,"A";#N/A,#N/A,FALSE,"B"}</definedName>
    <definedName name="ee" hidden="1">{#N/A,#N/A,FALSE,"A";#N/A,#N/A,FALSE,"B-TOT";#N/A,#N/A,FALSE,"Declaration1";#N/A,#N/A,FALSE,"Spravka1";#N/A,#N/A,FALSE,"A (2)";#N/A,#N/A,FALSE,"B-TOT (2)";#N/A,#N/A,FALSE,"Declaration1 (2)";#N/A,#N/A,FALSE,"Spravka1 (2)"}</definedName>
    <definedName name="eee"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eeeee"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ef" hidden="1">{#N/A,#N/A,FALSE,"A";#N/A,#N/A,FALSE,"B"}</definedName>
    <definedName name="efef" hidden="1">{#N/A,#N/A,FALSE,"A";#N/A,#N/A,FALSE,"B-TOT";#N/A,#N/A,FALSE,"Declaration1";#N/A,#N/A,FALSE,"Spravka1";#N/A,#N/A,FALSE,"A (2)";#N/A,#N/A,FALSE,"B-TOT (2)";#N/A,#N/A,FALSE,"Declaration1 (2)";#N/A,#N/A,FALSE,"Spravka1 (2)"}</definedName>
    <definedName name="efefw4" hidden="1">{#N/A,#N/A,FALSE,"A";#N/A,#N/A,FALSE,"B"}</definedName>
    <definedName name="efgrewf" hidden="1">{#N/A,#N/A,FALSE,"A";#N/A,#N/A,FALSE,"B"}</definedName>
    <definedName name="ege" hidden="1">{#N/A,#N/A,FALSE,"A";#N/A,#N/A,FALSE,"B-TOT";#N/A,#N/A,FALSE,"Declaration1";#N/A,#N/A,FALSE,"Spravka1";#N/A,#N/A,FALSE,"A (2)";#N/A,#N/A,FALSE,"B-TOT (2)";#N/A,#N/A,FALSE,"Declaration1 (2)";#N/A,#N/A,FALSE,"Spravka1 (2)"}</definedName>
    <definedName name="egthyt" hidden="1">{#N/A,#N/A,FALSE,"A";#N/A,#N/A,FALSE,"B-TOT";#N/A,#N/A,FALSE,"Declaration1";#N/A,#N/A,FALSE,"Spravka1";#N/A,#N/A,FALSE,"A (2)";#N/A,#N/A,FALSE,"B-TOT (2)";#N/A,#N/A,FALSE,"Declaration1 (2)";#N/A,#N/A,FALSE,"Spravka1 (2)"}</definedName>
    <definedName name="eheh444"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hrtaergw" hidden="1">{#N/A,#N/A,FALSE,"A";#N/A,#N/A,FALSE,"B"}</definedName>
    <definedName name="ektn">#REF!</definedName>
    <definedName name="ektn12">#REF!</definedName>
    <definedName name="ektn2">#REF!</definedName>
    <definedName name="ektnb1c">#REF!</definedName>
    <definedName name="ektnr">#REF!</definedName>
    <definedName name="EMPTY_MAP">[44]hMapping!$B$4</definedName>
    <definedName name="EMPTY_MAP_VALUE">[24]hHeaders!$F$3</definedName>
    <definedName name="EnergyConcPriceRealIn">#REF!</definedName>
    <definedName name="EnergyConcUnitVariableKZTShareIn">#REF!</definedName>
    <definedName name="EnergyConcUnitVariableRealIn">#REF!</definedName>
    <definedName name="EnergyConcVolumeIn">#REF!</definedName>
    <definedName name="eon">#REF!</definedName>
    <definedName name="eqwrer" hidden="1">{#N/A,#N/A,FALSE,"A";#N/A,#N/A,FALSE,"B"}</definedName>
    <definedName name="er" hidden="1">{#N/A,#N/A,FALSE,"A";#N/A,#N/A,FALSE,"B"}</definedName>
    <definedName name="ere">[45]hCheck!$A$64:$A$78</definedName>
    <definedName name="ereert"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rereer"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rergergegr"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rg" hidden="1">{#N/A,#N/A,FALSE,"A";#N/A,#N/A,FALSE,"B"}</definedName>
    <definedName name="ergerge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rgergege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rgergegergegerg"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rgf" hidden="1">{#N/A,#N/A,FALSE,"A";#N/A,#N/A,FALSE,"B"}</definedName>
    <definedName name="erghtgfc" hidden="1">{#N/A,#N/A,FALSE,"A";#N/A,#N/A,FALSE,"B-TOT";#N/A,#N/A,FALSE,"Declaration1";#N/A,#N/A,FALSE,"Spravka1";#N/A,#N/A,FALSE,"A (2)";#N/A,#N/A,FALSE,"B-TOT (2)";#N/A,#N/A,FALSE,"Declaration1 (2)";#N/A,#N/A,FALSE,"Spravka1 (2)"}</definedName>
    <definedName name="ergr" hidden="1">{#N/A,#N/A,FALSE,"A";#N/A,#N/A,FALSE,"B"}</definedName>
    <definedName name="ert"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ertherhe" hidden="1">{#N/A,#N/A,FALSE,"A";#N/A,#N/A,FALSE,"B-TOT";#N/A,#N/A,FALSE,"Declaration1";#N/A,#N/A,FALSE,"Spravka1";#N/A,#N/A,FALSE,"A (2)";#N/A,#N/A,FALSE,"B-TOT (2)";#N/A,#N/A,FALSE,"Declaration1 (2)";#N/A,#N/A,FALSE,"Spravka1 (2)"}</definedName>
    <definedName name="eruyne" hidden="1">{#N/A,#N/A,FALSE,"A";#N/A,#N/A,FALSE,"B"}</definedName>
    <definedName name="eryeryey"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thfhg" hidden="1">{#N/A,#N/A,FALSE,"A";#N/A,#N/A,FALSE,"B"}</definedName>
    <definedName name="etr" hidden="1">{#N/A,#N/A,FALSE,"A";#N/A,#N/A,FALSE,"B"}</definedName>
    <definedName name="EUR">134.77</definedName>
    <definedName name="euro">#REF!</definedName>
    <definedName name="evdfv" hidden="1">{#N/A,#N/A,FALSE,"A";#N/A,#N/A,FALSE,"B-TOT";#N/A,#N/A,FALSE,"Declaration1";#N/A,#N/A,FALSE,"Spravka1";#N/A,#N/A,FALSE,"A (2)";#N/A,#N/A,FALSE,"B-TOT (2)";#N/A,#N/A,FALSE,"Declaration1 (2)";#N/A,#N/A,FALSE,"Spravka1 (2)"}</definedName>
    <definedName name="ew">[10]UI.1000!ew</definedName>
    <definedName name="ewfdew" hidden="1">{#N/A,#N/A,FALSE,"A";#N/A,#N/A,FALSE,"B"}</definedName>
    <definedName name="ewfr" hidden="1">{#N/A,#N/A,FALSE,"A";#N/A,#N/A,FALSE,"B"}</definedName>
    <definedName name="ewodiwodwq">[40]!ewodiwodwq</definedName>
    <definedName name="ewref" hidden="1">{#N/A,#N/A,FALSE,"A";#N/A,#N/A,FALSE,"B-TOT";#N/A,#N/A,FALSE,"Declaration1";#N/A,#N/A,FALSE,"Spravka1";#N/A,#N/A,FALSE,"A (2)";#N/A,#N/A,FALSE,"B-TOT (2)";#N/A,#N/A,FALSE,"Declaration1 (2)";#N/A,#N/A,FALSE,"Spravka1 (2)"}</definedName>
    <definedName name="ewREQFT" hidden="1">{#N/A,#N/A,FALSE,"A";#N/A,#N/A,FALSE,"B-TOT";#N/A,#N/A,FALSE,"Declaration1";#N/A,#N/A,FALSE,"Spravka1";#N/A,#N/A,FALSE,"A (2)";#N/A,#N/A,FALSE,"B-TOT (2)";#N/A,#N/A,FALSE,"Declaration1 (2)";#N/A,#N/A,FALSE,"Spravka1 (2)"}</definedName>
    <definedName name="Expected_balance">#REF!</definedName>
    <definedName name="Expense">#REF!</definedName>
    <definedName name="extn"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[46]Приложение!$B$2:$B$13</definedName>
    <definedName name="F_DATE1">[41]курсы_010122!#REF!</definedName>
    <definedName name="FactIn">'[29]Macroeconomic Assumptions'!$D$2:$P$2</definedName>
    <definedName name="FAIZ">#REF!</definedName>
    <definedName name="FAIZ2">#REF!</definedName>
    <definedName name="FAIZ3">#REF!</definedName>
    <definedName name="fasrtgrgd" hidden="1">{#N/A,#N/A,FALSE,"A";#N/A,#N/A,FALSE,"B"}</definedName>
    <definedName name="fbvs" hidden="1">{#N/A,#N/A,FALSE,"A";#N/A,#N/A,FALSE,"B"}</definedName>
    <definedName name="FCode" hidden="1">#REF!</definedName>
    <definedName name="FCRED">#REF!</definedName>
    <definedName name="FCurrency">[15]gd!$D$12</definedName>
    <definedName name="fddfdf"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fdf" hidden="1">{#N/A,#N/A,FALSE,"A";#N/A,#N/A,FALSE,"B"}</definedName>
    <definedName name="fdg" hidden="1">{#N/A,#N/A,FALSE,"A";#N/A,#N/A,FALSE,"B"}</definedName>
    <definedName name="fdgdgfd" hidden="1">{#N/A,#N/A,FALSE,"A";#N/A,#N/A,FALSE,"B"}</definedName>
    <definedName name="fdgr" hidden="1">{#N/A,#N/A,FALSE,"A";#N/A,#N/A,FALSE,"B-TOT";#N/A,#N/A,FALSE,"Declaration1";#N/A,#N/A,FALSE,"Spravka1";#N/A,#N/A,FALSE,"A (2)";#N/A,#N/A,FALSE,"B-TOT (2)";#N/A,#N/A,FALSE,"Declaration1 (2)";#N/A,#N/A,FALSE,"Spravka1 (2)"}</definedName>
    <definedName name="fdgsd" hidden="1">{#N/A,#N/A,FALSE,"A";#N/A,#N/A,FALSE,"B"}</definedName>
    <definedName name="fds" hidden="1">{#N/A,#N/A,FALSE,"A";#N/A,#N/A,FALSE,"B"}</definedName>
    <definedName name="fdsfr" hidden="1">{#N/A,#N/A,FALSE,"A";#N/A,#N/A,FALSE,"B"}</definedName>
    <definedName name="fdsgrtd" hidden="1">{#N/A,#N/A,FALSE,"A";#N/A,#N/A,FALSE,"B-TOT";#N/A,#N/A,FALSE,"Declaration1";#N/A,#N/A,FALSE,"Spravka1";#N/A,#N/A,FALSE,"A (2)";#N/A,#N/A,FALSE,"B-TOT (2)";#N/A,#N/A,FALSE,"Declaration1 (2)";#N/A,#N/A,FALSE,"Spravka1 (2)"}</definedName>
    <definedName name="fdsgsfdc" hidden="1">{#N/A,#N/A,FALSE,"A";#N/A,#N/A,FALSE,"B-TOT";#N/A,#N/A,FALSE,"Declaration1";#N/A,#N/A,FALSE,"Spravka1";#N/A,#N/A,FALSE,"A (2)";#N/A,#N/A,FALSE,"B-TOT (2)";#N/A,#N/A,FALSE,"Declaration1 (2)";#N/A,#N/A,FALSE,"Spravka1 (2)"}</definedName>
    <definedName name="fdsvfdsag" hidden="1">{#N/A,#N/A,FALSE,"A";#N/A,#N/A,FALSE,"B-TOT";#N/A,#N/A,FALSE,"Declaration1";#N/A,#N/A,FALSE,"Spravka1";#N/A,#N/A,FALSE,"A (2)";#N/A,#N/A,FALSE,"B-TOT (2)";#N/A,#N/A,FALSE,"Declaration1 (2)";#N/A,#N/A,FALSE,"Spravka1 (2)"}</definedName>
    <definedName name="Feb">[20]!Feb</definedName>
    <definedName name="ffd" hidden="1">{#N/A,#N/A,FALSE,"A";#N/A,#N/A,FALSE,"B"}</definedName>
    <definedName name="fg">[10]UI.1000!fg</definedName>
    <definedName name="fgdfv" hidden="1">{#N/A,#N/A,FALSE,"A";#N/A,#N/A,FALSE,"B-TOT";#N/A,#N/A,FALSE,"Declaration1";#N/A,#N/A,FALSE,"Spravka1";#N/A,#N/A,FALSE,"A (2)";#N/A,#N/A,FALSE,"B-TOT (2)";#N/A,#N/A,FALSE,"Declaration1 (2)";#N/A,#N/A,FALSE,"Spravka1 (2)"}</definedName>
    <definedName name="fgfdshgth" hidden="1">{#N/A,#N/A,FALSE,"A";#N/A,#N/A,FALSE,"B"}</definedName>
    <definedName name="fgfg" hidden="1">{#N/A,#N/A,FALSE,"A";#N/A,#N/A,FALSE,"B-TOT";#N/A,#N/A,FALSE,"Declaration1";#N/A,#N/A,FALSE,"Spravka1";#N/A,#N/A,FALSE,"A (2)";#N/A,#N/A,FALSE,"B-TOT (2)";#N/A,#N/A,FALSE,"Declaration1 (2)";#N/A,#N/A,FALSE,"Spravka1 (2)"}</definedName>
    <definedName name="fgfghj" hidden="1">{#N/A,#N/A,FALSE,"A";#N/A,#N/A,FALSE,"B-TOT";#N/A,#N/A,FALSE,"Declaration1";#N/A,#N/A,FALSE,"Spravka1";#N/A,#N/A,FALSE,"A (2)";#N/A,#N/A,FALSE,"B-TOT (2)";#N/A,#N/A,FALSE,"Declaration1 (2)";#N/A,#N/A,FALSE,"Spravka1 (2)"}</definedName>
    <definedName name="fghbdf" hidden="1">{#N/A,#N/A,FALSE,"A";#N/A,#N/A,FALSE,"B"}</definedName>
    <definedName name="fghf" hidden="1">{#N/A,#N/A,FALSE,"A";#N/A,#N/A,FALSE,"B"}</definedName>
    <definedName name="fghfgf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grdg" hidden="1">{#N/A,#N/A,FALSE,"A";#N/A,#N/A,FALSE,"B"}</definedName>
    <definedName name="fh" hidden="1">{#N/A,#N/A,FALSE,"A";#N/A,#N/A,FALSE,"B"}</definedName>
    <definedName name="fhfhfjkfkf"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fhfjfkfkf"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ibor_Rate_12">#REF!</definedName>
    <definedName name="Fibor_Rate_3">#REF!</definedName>
    <definedName name="Fibor_Rate_6">#REF!</definedName>
    <definedName name="FieldName">'[47]a2.1'!#REF!</definedName>
    <definedName name="Final_Date">#REF!</definedName>
    <definedName name="Final_Period">#REF!</definedName>
    <definedName name="FIO_1">#REF!</definedName>
    <definedName name="FIO_2">#REF!</definedName>
    <definedName name="FIO_A">#REF!</definedName>
    <definedName name="First_Hook">[35]SMSTemp!$B$36</definedName>
    <definedName name="form" hidden="1">{#N/A,#N/A,FALSE,"A";#N/A,#N/A,FALSE,"B"}</definedName>
    <definedName name="Format0Dec">[19]SMSTemp!$B$15</definedName>
    <definedName name="Format2Dec">[19]SMSTemp!$B$13</definedName>
    <definedName name="ForNeiman">[28]!ForNeiman</definedName>
    <definedName name="fr" hidden="1">{#N/A,#N/A,FALSE,"A";#N/A,#N/A,FALSE,"B"}</definedName>
    <definedName name="FR_DATE">#REF!</definedName>
    <definedName name="FR10C2">#REF!</definedName>
    <definedName name="frtfdg" hidden="1">{#N/A,#N/A,FALSE,"A";#N/A,#N/A,FALSE,"B-TOT";#N/A,#N/A,FALSE,"Declaration1";#N/A,#N/A,FALSE,"Spravka1";#N/A,#N/A,FALSE,"A (2)";#N/A,#N/A,FALSE,"B-TOT (2)"}</definedName>
    <definedName name="fsdf" hidden="1">{#N/A,#N/A,FALSE,"A";#N/A,#N/A,FALSE,"B"}</definedName>
    <definedName name="fsdgrtd" hidden="1">{#N/A,#N/A,FALSE,"A";#N/A,#N/A,FALSE,"B-TOT";#N/A,#N/A,FALSE,"Declaration1";#N/A,#N/A,FALSE,"Spravka1";#N/A,#N/A,FALSE,"A (2)";#N/A,#N/A,FALSE,"B-TOT (2)";#N/A,#N/A,FALSE,"Declaration1 (2)";#N/A,#N/A,FALSE,"Spravka1 (2)"}</definedName>
    <definedName name="ftp" hidden="1">{#N/A,#N/A,FALSE,"A";#N/A,#N/A,FALSE,"B-TOT";#N/A,#N/A,FALSE,"Declaration1";#N/A,#N/A,FALSE,"Spravka1";#N/A,#N/A,FALSE,"A (2)";#N/A,#N/A,FALSE,"B-TOT (2)";#N/A,#N/A,FALSE,"Declaration1 (2)";#N/A,#N/A,FALSE,"Spravka1 (2)"}</definedName>
    <definedName name="ftr" hidden="1">{#N/A,#N/A,FALSE,"A";#N/A,#N/A,FALSE,"B"}</definedName>
    <definedName name="fukfu" hidden="1">{#N/A,#N/A,FALSE,"A";#N/A,#N/A,FALSE,"B"}</definedName>
    <definedName name="Fun" hidden="1">{#N/A,#N/A,FALSE,"A";#N/A,#N/A,FALSE,"B"}</definedName>
    <definedName name="fvfdtr" hidden="1">{#N/A,#N/A,FALSE,"A";#N/A,#N/A,FALSE,"B"}</definedName>
    <definedName name="GALCOIL">#REF!</definedName>
    <definedName name="GalvalumPriceBaseIn">#REF!</definedName>
    <definedName name="GalvalumPriceOptimisticIn">#REF!</definedName>
    <definedName name="GalvalumPricePessimisticIn">#REF!</definedName>
    <definedName name="GalvalumUnitVariableKZTShareIn">#REF!</definedName>
    <definedName name="GalvalumUnitVariableRealIn">#REF!</definedName>
    <definedName name="GalvalumVolumeBaseIn">#REF!</definedName>
    <definedName name="GalvalumVolumeOptimisticIn">#REF!</definedName>
    <definedName name="GalvalumVolumePessimisticIn">#REF!</definedName>
    <definedName name="Gandugiri">#REF!</definedName>
    <definedName name="gbhgb" hidden="1">{#N/A,#N/A,FALSE,"A";#N/A,#N/A,FALSE,"B"}</definedName>
    <definedName name="gbp">#REF!</definedName>
    <definedName name="gd" hidden="1">{#N/A,#N/A,FALSE,"A";#N/A,#N/A,FALSE,"B"}</definedName>
    <definedName name="GER_P4_4_1_1_1">[32]Германия!#REF!</definedName>
    <definedName name="GER_P4_4_1_1_2">[32]Германия!#REF!</definedName>
    <definedName name="GER_P4_4_1_2_1">[32]Германия!#REF!</definedName>
    <definedName name="GER_P4_4_1_2_2">[32]Германия!#REF!</definedName>
    <definedName name="GER_P4_4_2_1">[32]Германия!#REF!</definedName>
    <definedName name="GER_P4_4_2_2">[32]Германия!#REF!</definedName>
    <definedName name="GER_P4_4_3_1_1">[32]Германия!#REF!</definedName>
    <definedName name="GER_P4_4_3_1_2">[32]Германия!#REF!</definedName>
    <definedName name="GER_P4_4_3_2_1">[32]Германия!#REF!</definedName>
    <definedName name="GER_P4_4_3_2_2">[32]Германия!#REF!</definedName>
    <definedName name="GER_P4_4_4_1">[32]Германия!#REF!</definedName>
    <definedName name="GER_P4_4_4_2">[32]Германия!#REF!</definedName>
    <definedName name="GER_P4_4_5_1_1">[32]Германия!#REF!</definedName>
    <definedName name="GER_P4_4_5_2_1">[32]Германия!#REF!</definedName>
    <definedName name="gergerg"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gf" hidden="1">{#N/A,#N/A,FALSE,"A";#N/A,#N/A,FALSE,"B"}</definedName>
    <definedName name="gfdsacv" hidden="1">{#N/A,#N/A,FALSE,"A";#N/A,#N/A,FALSE,"B"}</definedName>
    <definedName name="gfdsd"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fgwgt" hidden="1">{#N/A,#N/A,FALSE,"A";#N/A,#N/A,FALSE,"B"}</definedName>
    <definedName name="gfhd" hidden="1">{#N/A,#N/A,FALSE,"A";#N/A,#N/A,FALSE,"B"}</definedName>
    <definedName name="gfnyds" hidden="1">{#N/A,#N/A,FALSE,"A";#N/A,#N/A,FALSE,"B"}</definedName>
    <definedName name="gg">#REF!</definedName>
    <definedName name="ggffgh"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gggg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gggg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h" hidden="1">{#N/A,#N/A,FALSE,"A";#N/A,#N/A,FALSE,"B"}</definedName>
    <definedName name="ghg" hidden="1">{#N/A,#N/A,FALSE,"A";#N/A,#N/A,FALSE,"B"}</definedName>
    <definedName name="ghgnhg" hidden="1">{#N/A,#N/A,FALSE,"A";#N/A,#N/A,FALSE,"B"}</definedName>
    <definedName name="ghis"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hjh" hidden="1">{#N/A,#N/A,FALSE,"A";#N/A,#N/A,FALSE,"B-TOT";#N/A,#N/A,FALSE,"Declaration1";#N/A,#N/A,FALSE,"Spravka1";#N/A,#N/A,FALSE,"A (2)";#N/A,#N/A,FALSE,"B-TOT (2)";#N/A,#N/A,FALSE,"Declaration1 (2)";#N/A,#N/A,FALSE,"Spravka1 (2)"}</definedName>
    <definedName name="ghkghkghk"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hkghkghkgh"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ghkghkgk"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ghwtrg" hidden="1">{#N/A,#N/A,FALSE,"A";#N/A,#N/A,FALSE,"B"}</definedName>
    <definedName name="gi7_00" hidden="1">[48]_texts!$E$98</definedName>
    <definedName name="GK">'[49]КПН уплаченный'!$E$1</definedName>
    <definedName name="glw">#REF!</definedName>
    <definedName name="gnjny" hidden="1">{#N/A,#N/A,FALSE,"A";#N/A,#N/A,FALSE,"B"}</definedName>
    <definedName name="gntyjnty" hidden="1">{#N/A,#N/A,FALSE,"A";#N/A,#N/A,FALSE,"B"}</definedName>
    <definedName name="Grace_Period">#REF!</definedName>
    <definedName name="grergergeg"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grgsdr" hidden="1">{#N/A,#N/A,FALSE,"A";#N/A,#N/A,FALSE,"B-TOT";#N/A,#N/A,FALSE,"Declaration1";#N/A,#N/A,FALSE,"Spravka1";#N/A,#N/A,FALSE,"A (2)";#N/A,#N/A,FALSE,"B-TOT (2)";#N/A,#N/A,FALSE,"Declaration1 (2)";#N/A,#N/A,FALSE,"Spravka1 (2)"}</definedName>
    <definedName name="Group_Member">[15]hMapping!$A$79:$A$90</definedName>
    <definedName name="grtf" hidden="1">{#N/A,#N/A,FALSE,"A";#N/A,#N/A,FALSE,"B"}</definedName>
    <definedName name="grtt" hidden="1">{#N/A,#N/A,FALSE,"A";#N/A,#N/A,FALSE,"B-TOT";#N/A,#N/A,FALSE,"Declaration1";#N/A,#N/A,FALSE,"Spravka1";#N/A,#N/A,FALSE,"A (2)";#N/A,#N/A,FALSE,"B-TOT (2)";#N/A,#N/A,FALSE,"Declaration1 (2)";#N/A,#N/A,FALSE,"Spravka1 (2)"}</definedName>
    <definedName name="gsd" hidden="1">{#N/A,#N/A,FALSE,"A";#N/A,#N/A,FALSE,"B-TOT";#N/A,#N/A,FALSE,"Declaration1";#N/A,#N/A,FALSE,"Spravka1";#N/A,#N/A,FALSE,"A (2)";#N/A,#N/A,FALSE,"B-TOT (2)";#N/A,#N/A,FALSE,"Declaration1 (2)";#N/A,#N/A,FALSE,"Spravka1 (2)"}</definedName>
    <definedName name="gsdgbgh" hidden="1">{#N/A,#N/A,FALSE,"A";#N/A,#N/A,FALSE,"B-TOT";#N/A,#N/A,FALSE,"Declaration1";#N/A,#N/A,FALSE,"Spravka1";#N/A,#N/A,FALSE,"A (2)";#N/A,#N/A,FALSE,"B-TOT (2)";#N/A,#N/A,FALSE,"Declaration1 (2)";#N/A,#N/A,FALSE,"Spravka1 (2)"}</definedName>
    <definedName name="gt" hidden="1">{#N/A,#N/A,FALSE,"A";#N/A,#N/A,FALSE,"B-TOT";#N/A,#N/A,FALSE,"Declaration1";#N/A,#N/A,FALSE,"Spravka1";#N/A,#N/A,FALSE,"A (2)";#N/A,#N/A,FALSE,"B-TOT (2)";#N/A,#N/A,FALSE,"Declaration1 (2)";#N/A,#N/A,FALSE,"Spravka1 (2)"}</definedName>
    <definedName name="guguitg" hidden="1">{#N/A,#N/A,FALSE,"A";#N/A,#N/A,FALSE,"B-TOT";#N/A,#N/A,FALSE,"Declaration1";#N/A,#N/A,FALSE,"Spravka1";#N/A,#N/A,FALSE,"A (2)";#N/A,#N/A,FALSE,"B-TOT (2)";#N/A,#N/A,FALSE,"Declaration1 (2)";#N/A,#N/A,FALSE,"Spravka1 (2)"}</definedName>
    <definedName name="hdnb" hidden="1">{#N/A,#N/A,FALSE,"A";#N/A,#N/A,FALSE,"B-TOT";#N/A,#N/A,FALSE,"Declaration1";#N/A,#N/A,FALSE,"Spravka1";#N/A,#N/A,FALSE,"A (2)";#N/A,#N/A,FALSE,"B-TOT (2)";#N/A,#N/A,FALSE,"Declaration1 (2)";#N/A,#N/A,FALSE,"Spravka1 (2)"}</definedName>
    <definedName name="head_1">#REF!</definedName>
    <definedName name="head_2">#REF!</definedName>
    <definedName name="head_3">#REF!</definedName>
    <definedName name="head_4">#REF!</definedName>
    <definedName name="head_5">#REF!</definedName>
    <definedName name="hfcxtn"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hfvf"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hgdd" hidden="1">{#N/A,#N/A,FALSE,"A";#N/A,#N/A,FALSE,"B"}</definedName>
    <definedName name="hgdjdgyj" hidden="1">{#N/A,#N/A,FALSE,"A";#N/A,#N/A,FALSE,"B"}</definedName>
    <definedName name="hgdsff" hidden="1">{#N/A,#N/A,FALSE,"A";#N/A,#N/A,FALSE,"B-TOT";#N/A,#N/A,FALSE,"Declaration1";#N/A,#N/A,FALSE,"Spravka1";#N/A,#N/A,FALSE,"A (2)";#N/A,#N/A,FALSE,"B-TOT (2)";#N/A,#N/A,FALSE,"Declaration1 (2)";#N/A,#N/A,FALSE,"Spravka1 (2)"}</definedName>
    <definedName name="hgf" hidden="1">{#N/A,#N/A,FALSE,"A";#N/A,#N/A,FALSE,"B-TOT";#N/A,#N/A,FALSE,"Declaration1";#N/A,#N/A,FALSE,"Spravka1";#N/A,#N/A,FALSE,"A (2)";#N/A,#N/A,FALSE,"B-TOT (2)";#N/A,#N/A,FALSE,"Declaration1 (2)";#N/A,#N/A,FALSE,"Spravka1 (2)"}</definedName>
    <definedName name="hgfh" hidden="1">{#N/A,#N/A,FALSE,"A";#N/A,#N/A,FALSE,"B"}</definedName>
    <definedName name="hgg" hidden="1">{#N/A,#N/A,FALSE,"A";#N/A,#N/A,FALSE,"B-TOT";#N/A,#N/A,FALSE,"Declaration1";#N/A,#N/A,FALSE,"Spravka1";#N/A,#N/A,FALSE,"A (2)";#N/A,#N/A,FALSE,"B-TOT (2)";#N/A,#N/A,FALSE,"Declaration1 (2)";#N/A,#N/A,FALSE,"Spravka1 (2)"}</definedName>
    <definedName name="hggfdgfd" hidden="1">{#N/A,#N/A,FALSE,"A";#N/A,#N/A,FALSE,"B-TOT";#N/A,#N/A,FALSE,"Declaration1";#N/A,#N/A,FALSE,"Spravka1";#N/A,#N/A,FALSE,"A (2)";#N/A,#N/A,FALSE,"B-TOT (2)";#N/A,#N/A,FALSE,"Declaration1 (2)";#N/A,#N/A,FALSE,"Spravka1 (2)"}</definedName>
    <definedName name="hgj" hidden="1">{#N/A,#N/A,FALSE,"A";#N/A,#N/A,FALSE,"B-TOT";#N/A,#N/A,FALSE,"Declaration1";#N/A,#N/A,FALSE,"Spravka1";#N/A,#N/A,FALSE,"A (2)";#N/A,#N/A,FALSE,"B-TOT (2)";#N/A,#N/A,FALSE,"Declaration1 (2)";#N/A,#N/A,FALSE,"Spravka1 (2)"}</definedName>
    <definedName name="HGK">[50]Приложение!$B$2:$B$13</definedName>
    <definedName name="hgnhgngh" hidden="1">{#N/A,#N/A,FALSE,"A";#N/A,#N/A,FALSE,"B"}</definedName>
    <definedName name="hh">[46]Приложение!$B$2:$B$13</definedName>
    <definedName name="hhhoh" hidden="1">{#N/A,#N/A,FALSE,"A";#N/A,#N/A,FALSE,"B"}</definedName>
    <definedName name="hhjhj" hidden="1">{#N/A,#N/A,FALSE,"A";#N/A,#N/A,FALSE,"B"}</definedName>
    <definedName name="HiddenRows" hidden="1">#REF!</definedName>
    <definedName name="hihhi" hidden="1">{#N/A,#N/A,FALSE,"A";#N/A,#N/A,FALSE,"B"}</definedName>
    <definedName name="HJ" hidden="1">{#N/A,#N/A,FALSE,"A";#N/A,#N/A,FALSE,"B"}</definedName>
    <definedName name="hjg" hidden="1">{#N/A,#N/A,FALSE,"A";#N/A,#N/A,FALSE,"B-TOT";#N/A,#N/A,FALSE,"Declaration1";#N/A,#N/A,FALSE,"Spravka1";#N/A,#N/A,FALSE,"A (2)";#N/A,#N/A,FALSE,"B-TOT (2)";#N/A,#N/A,FALSE,"Declaration1 (2)";#N/A,#N/A,FALSE,"Spravka1 (2)"}</definedName>
    <definedName name="hjhhh" hidden="1">{#N/A,#N/A,FALSE,"A";#N/A,#N/A,FALSE,"B"}</definedName>
    <definedName name="hndg" hidden="1">{#N/A,#N/A,FALSE,"A";#N/A,#N/A,FALSE,"B"}</definedName>
    <definedName name="hozu">'[30]yO302.1'!#REF!</definedName>
    <definedName name="HR">#REF!</definedName>
    <definedName name="HR_SALES">#REF!</definedName>
    <definedName name="HRCPriceBaseIn">#REF!</definedName>
    <definedName name="HRCPriceOptimisticIn">#REF!</definedName>
    <definedName name="HRCPricePessimisticIn">#REF!</definedName>
    <definedName name="HRCUnitVariableKZTShareIn">#REF!</definedName>
    <definedName name="HRCUnitVariableRealIn">#REF!</definedName>
    <definedName name="HRCVolumeBaseIn">#REF!</definedName>
    <definedName name="HRCVolumeOptimisticIn">#REF!</definedName>
    <definedName name="HRCVolumePessimisticIn">#REF!</definedName>
    <definedName name="HRM">#REF!</definedName>
    <definedName name="hsbk">#REF!</definedName>
    <definedName name="hsbkli">#REF!</definedName>
    <definedName name="hsbkp">#REF!</definedName>
    <definedName name="hsli">#REF!</definedName>
    <definedName name="I" hidden="1">{#N/A,#N/A,FALSE,"Aging Summary";#N/A,#N/A,FALSE,"Ratio Analysis";#N/A,#N/A,FALSE,"Test 120 Day Accts";#N/A,#N/A,FALSE,"Tickmarks"}</definedName>
    <definedName name="iDate">#REF!</definedName>
    <definedName name="IFC_for_D">#REF!</definedName>
    <definedName name="ikhggh" hidden="1">{#N/A,#N/A,FALSE,"A";#N/A,#N/A,FALSE,"B-TOT";#N/A,#N/A,FALSE,"Declaration1";#N/A,#N/A,FALSE,"Spravka1";#N/A,#N/A,FALSE,"A (2)";#N/A,#N/A,FALSE,"B-TOT (2)";#N/A,#N/A,FALSE,"Declaration1 (2)";#N/A,#N/A,FALSE,"Spravka1 (2)"}</definedName>
    <definedName name="ikhjhggh" hidden="1">{#N/A,#N/A,FALSE,"A";#N/A,#N/A,FALSE,"B"}</definedName>
    <definedName name="Income_202" hidden="1">{#N/A,#N/A,FALSE,"A";#N/A,#N/A,FALSE,"B"}</definedName>
    <definedName name="Income_Statement">#REF!</definedName>
    <definedName name="inte">#REF!</definedName>
    <definedName name="interest">'[38]U2.102-5217,2207,2217'!#REF!</definedName>
    <definedName name="InterestSubordinatedFixedIncurred">[29]Workings!#REF!</definedName>
    <definedName name="InterestSubordinatedFloatingIncurred">[29]Workings!#REF!</definedName>
    <definedName name="Interim_Date">#REF!</definedName>
    <definedName name="interm_level">'[23]Threshold Table'!$D$6:$F$11</definedName>
    <definedName name="Interval">[35]SMSTemp!$B$35</definedName>
    <definedName name="IntRateSubordinatedFixed">[29]Workings!#REF!</definedName>
    <definedName name="IntRateSubordinatedFloating">[29]Workings!#REF!</definedName>
    <definedName name="invaluta">#REF!</definedName>
    <definedName name="Irina"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SP">#REF!</definedName>
    <definedName name="ISP_DATA">#REF!</definedName>
    <definedName name="ISP_NAME">'[22]7.6-2'!#REF!</definedName>
    <definedName name="ISP_PHONE">'[22]7.6-2'!#REF!</definedName>
    <definedName name="ISPPHONE">#REF!</definedName>
    <definedName name="IT1_3">#REF!</definedName>
    <definedName name="IT1_4">#REF!</definedName>
    <definedName name="IT2_3">#REF!</definedName>
    <definedName name="IT2_4">#REF!</definedName>
    <definedName name="IT3_3">#REF!</definedName>
    <definedName name="IT3_4">#REF!</definedName>
    <definedName name="IT4_3">#REF!</definedName>
    <definedName name="IT4_4">#REF!</definedName>
    <definedName name="item">[51]Статьи!$A$3:$B$55</definedName>
    <definedName name="itemm">[52]Статьи!$A$3:$B$42</definedName>
    <definedName name="iuk" hidden="1">{#N/A,#N/A,FALSE,"A";#N/A,#N/A,FALSE,"B"}</definedName>
    <definedName name="iuuu" hidden="1">{#N/A,#N/A,FALSE,"A";#N/A,#N/A,FALSE,"B"}</definedName>
    <definedName name="Jan">[20]!Jan</definedName>
    <definedName name="jgg" hidden="1">{#N/A,#N/A,FALSE,"A";#N/A,#N/A,FALSE,"B"}</definedName>
    <definedName name="jgkgkjgkgklj" hidden="1">{#N/A,#N/A,FALSE,"Сентябрь";#N/A,#N/A,FALSE,"Пояснительная сентябре 99"}</definedName>
    <definedName name="jh" hidden="1">{#N/A,#N/A,FALSE,"A";#N/A,#N/A,FALSE,"B"}</definedName>
    <definedName name="jhfjh" hidden="1">{#N/A,#N/A,FALSE,"A";#N/A,#N/A,FALSE,"B"}</definedName>
    <definedName name="jhfjyfyuf" hidden="1">{#N/A,#N/A,FALSE,"A";#N/A,#N/A,FALSE,"B-TOT";#N/A,#N/A,FALSE,"Declaration1";#N/A,#N/A,FALSE,"Spravka1";#N/A,#N/A,FALSE,"A (2)";#N/A,#N/A,FALSE,"B-TOT (2)";#N/A,#N/A,FALSE,"Declaration1 (2)";#N/A,#N/A,FALSE,"Spravka1 (2)"}</definedName>
    <definedName name="jhjh" hidden="1">{#N/A,#N/A,FALSE,"A";#N/A,#N/A,FALSE,"B"}</definedName>
    <definedName name="jhjljl"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jhkhg" hidden="1">{#N/A,#N/A,FALSE,"A";#N/A,#N/A,FALSE,"B"}</definedName>
    <definedName name="jhyt" hidden="1">{#N/A,#N/A,FALSE,"A";#N/A,#N/A,FALSE,"B"}</definedName>
    <definedName name="jjdggu" hidden="1">{#N/A,#N/A,FALSE,"A";#N/A,#N/A,FALSE,"B-TOT";#N/A,#N/A,FALSE,"Declaration1";#N/A,#N/A,FALSE,"Spravka1";#N/A,#N/A,FALSE,"A (2)";#N/A,#N/A,FALSE,"B-TOT (2)";#N/A,#N/A,FALSE,"Declaration1 (2)";#N/A,#N/A,FALSE,"Spravka1 (2)"}</definedName>
    <definedName name="jjj" hidden="1">{#N/A,#N/A,FALSE,"A";#N/A,#N/A,FALSE,"B"}</definedName>
    <definedName name="jjjhh" hidden="1">{#N/A,#N/A,FALSE,"A";#N/A,#N/A,FALSE,"B-TOT";#N/A,#N/A,FALSE,"Declaration1";#N/A,#N/A,FALSE,"Spravka1";#N/A,#N/A,FALSE,"A (2)";#N/A,#N/A,FALSE,"B-TOT (2)";#N/A,#N/A,FALSE,"Declaration1 (2)";#N/A,#N/A,FALSE,"Spravka1 (2)"}</definedName>
    <definedName name="jjjj" hidden="1">{#N/A,#N/A,FALSE,"A";#N/A,#N/A,FALSE,"B"}</definedName>
    <definedName name="jjjj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k" hidden="1">{#N/A,#N/A,FALSE,"A";#N/A,#N/A,FALSE,"B"}</definedName>
    <definedName name="jkgkjgkjgkjgkjgkjkj" hidden="1">{#N/A,#N/A,FALSE,"30";#N/A,#N/A,FALSE,"29";#N/A,#N/A,FALSE,"28";#N/A,#N/A,FALSE,"27";#N/A,#N/A,FALSE,"26";#N/A,#N/A,FALSE,"25";#N/A,#N/A,FALSE,"24";#N/A,#N/A,FALSE,"23";#N/A,#N/A,FALSE,"22";#N/A,#N/A,FALSE,"21";#N/A,#N/A,FALSE,"20";#N/A,#N/A,FALSE,"19";#N/A,#N/A,FALSE,"18"}</definedName>
    <definedName name="jkhkhkhkhk" hidden="1">{#N/A,#N/A,FALSE,"Aging Summary";#N/A,#N/A,FALSE,"Ratio Analysis";#N/A,#N/A,FALSE,"Test 120 Day Accts";#N/A,#N/A,FALSE,"Tickmarks"}</definedName>
    <definedName name="jklhh"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kokjoi" hidden="1">{#N/A,#N/A,FALSE,"A";#N/A,#N/A,FALSE,"B"}</definedName>
    <definedName name="jkuyjfg" hidden="1">{#N/A,#N/A,FALSE,"A";#N/A,#N/A,FALSE,"B"}</definedName>
    <definedName name="jkyuk" hidden="1">{#N/A,#N/A,FALSE,"A";#N/A,#N/A,FALSE,"B"}</definedName>
    <definedName name="JPYDiscount">#REF!</definedName>
    <definedName name="JPYLen">#REF!</definedName>
    <definedName name="jty" hidden="1">{#N/A,#N/A,FALSE,"A";#N/A,#N/A,FALSE,"B-TOT";#N/A,#N/A,FALSE,"Declaration1";#N/A,#N/A,FALSE,"Spravka1";#N/A,#N/A,FALSE,"A (2)";#N/A,#N/A,FALSE,"B-TOT (2)";#N/A,#N/A,FALSE,"Declaration1 (2)";#N/A,#N/A,FALSE,"Spravka1 (2)"}</definedName>
    <definedName name="jtyjtjytj"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ul">[20]!Jul</definedName>
    <definedName name="June">[20]!June</definedName>
    <definedName name="junekzt">#REF!</definedName>
    <definedName name="juneusd">#REF!</definedName>
    <definedName name="junkzt">#REF!</definedName>
    <definedName name="jytjtyjt"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ytyjtyj"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k">[10]UI.1000!k</definedName>
    <definedName name="kafi">#REF!</definedName>
    <definedName name="kafic">#REF!</definedName>
    <definedName name="kafir">#REF!</definedName>
    <definedName name="kassb1">#REF!</definedName>
    <definedName name="kassb1c">#REF!</definedName>
    <definedName name="kassb1r">#REF!</definedName>
    <definedName name="kastb2">#REF!</definedName>
    <definedName name="kastb2c">#REF!</definedName>
    <definedName name="kastb2r">#REF!</definedName>
    <definedName name="katr1np">#REF!</definedName>
    <definedName name="katrb1">#REF!</definedName>
    <definedName name="katrb1c">#REF!</definedName>
    <definedName name="katrb1r">#REF!</definedName>
    <definedName name="Kaufman" hidden="1">{#N/A,#N/A,FALSE,"A";#N/A,#N/A,FALSE,"B-TOT";#N/A,#N/A,FALSE,"Declaration1";#N/A,#N/A,FALSE,"Spravka1";#N/A,#N/A,FALSE,"A (2)";#N/A,#N/A,FALSE,"B-TOT (2)";#N/A,#N/A,FALSE,"Declaration1 (2)";#N/A,#N/A,FALSE,"Spravka1 (2)"}</definedName>
    <definedName name="KAZ_P4_4_1_1_1">[32]Казахстан!#REF!</definedName>
    <definedName name="KAZ_P4_4_1_1_2">[32]Казахстан!#REF!</definedName>
    <definedName name="KAZ_P4_4_1_2_1">[32]Казахстан!#REF!</definedName>
    <definedName name="KAZ_P4_4_1_2_2">[32]Казахстан!#REF!</definedName>
    <definedName name="KAZ_P4_4_2_1">[32]Казахстан!#REF!</definedName>
    <definedName name="KAZ_P4_4_2_2">[32]Казахстан!#REF!</definedName>
    <definedName name="KAZ_P4_4_3_1_1">[32]Казахстан!#REF!</definedName>
    <definedName name="KAZ_P4_4_3_1_2">[32]Казахстан!#REF!</definedName>
    <definedName name="KAZ_P4_4_3_2_1">[32]Казахстан!#REF!</definedName>
    <definedName name="KAZ_P4_4_3_2_2">[32]Казахстан!#REF!</definedName>
    <definedName name="KAZ_P4_4_4_1">[32]Казахстан!#REF!</definedName>
    <definedName name="KAZ_P4_4_4_2">[32]Казахстан!#REF!</definedName>
    <definedName name="KAZ_P4_4_5_1_1">[32]Казахстан!#REF!</definedName>
    <definedName name="KAZ_P4_4_5_2_1">[32]Казахстан!#REF!</definedName>
    <definedName name="kazi2">#REF!</definedName>
    <definedName name="kazi2c">#REF!</definedName>
    <definedName name="kazi2r">#REF!</definedName>
    <definedName name="kdts">#REF!</definedName>
    <definedName name="kdtsc">#REF!</definedName>
    <definedName name="kdtsr">#REF!</definedName>
    <definedName name="kfdjklfjl"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KFN">'[5]23.4н'!$V$13</definedName>
    <definedName name="KFON">'[5]23.4н'!$Q$13</definedName>
    <definedName name="kfw">#REF!</definedName>
    <definedName name="kfwr">#REF!</definedName>
    <definedName name="kghkgkgk"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kgkuhg" hidden="1">{#N/A,#N/A,FALSE,"A";#N/A,#N/A,FALSE,"B-TOT";#N/A,#N/A,FALSE,"Declaration1";#N/A,#N/A,FALSE,"Spravka1";#N/A,#N/A,FALSE,"A (2)";#N/A,#N/A,FALSE,"B-TOT (2)";#N/A,#N/A,FALSE,"Declaration1 (2)";#N/A,#N/A,FALSE,"Spravka1 (2)"}</definedName>
    <definedName name="khg" hidden="1">{#N/A,#N/A,FALSE,"A";#N/A,#N/A,FALSE,"B-TOT";#N/A,#N/A,FALSE,"Declaration1";#N/A,#N/A,FALSE,"Spravka1";#N/A,#N/A,FALSE,"A (2)";#N/A,#N/A,FALSE,"B-TOT (2)";#N/A,#N/A,FALSE,"Declaration1 (2)";#N/A,#N/A,FALSE,"Spravka1 (2)"}</definedName>
    <definedName name="kik" hidden="1">{#N/A,#N/A,FALSE,"A";#N/A,#N/A,FALSE,"B"}</definedName>
    <definedName name="kikfjhj" hidden="1">{#N/A,#N/A,FALSE,"A";#N/A,#N/A,FALSE,"B"}</definedName>
    <definedName name="kjg" hidden="1">{#N/A,#N/A,FALSE,"A";#N/A,#N/A,FALSE,"B"}</definedName>
    <definedName name="kjh" hidden="1">{#N/A,#N/A,FALSE,"A";#N/A,#N/A,FALSE,"B"}</definedName>
    <definedName name="kjhuhoiu" hidden="1">{#N/A,#N/A,FALSE,"A";#N/A,#N/A,FALSE,"B"}</definedName>
    <definedName name="kk" hidden="1">{#N/A,#N/A,FALSE,"A";#N/A,#N/A,FALSE,"B"}</definedName>
    <definedName name="kkb">#REF!</definedName>
    <definedName name="kkgb">#REF!</definedName>
    <definedName name="kkgbp">#REF!</definedName>
    <definedName name="kkk" hidden="1">{#N/A,#N/A,FALSE,"A";#N/A,#N/A,FALSE,"B"}</definedName>
    <definedName name="KL" hidden="1">{#N/A,#N/A,FALSE,"A";#N/A,#N/A,FALSE,"B"}</definedName>
    <definedName name="klwkdlwd" localSheetId="3" hidden="1">{#N/A,#N/A,FALSE,"Aging Summary";#N/A,#N/A,FALSE,"Ratio Analysis";#N/A,#N/A,FALSE,"Test 120 Day Accts";#N/A,#N/A,FALSE,"Tickmarks"}</definedName>
    <definedName name="klwkdlwd" hidden="1">{#N/A,#N/A,FALSE,"Aging Summary";#N/A,#N/A,FALSE,"Ratio Analysis";#N/A,#N/A,FALSE,"Test 120 Day Accts";#N/A,#N/A,FALSE,"Tickmarks"}</definedName>
    <definedName name="klwklwqd">[40]!klwklwqd</definedName>
    <definedName name="kmg">#REF!</definedName>
    <definedName name="Kompassenko" hidden="1">{#N/A,#N/A,FALSE,"A";#N/A,#N/A,FALSE,"B"}</definedName>
    <definedName name="kond1">#REF!</definedName>
    <definedName name="kond1c">#REF!</definedName>
    <definedName name="kond1r">#REF!</definedName>
    <definedName name="kredit1999">75463567.314</definedName>
    <definedName name="kredit1999do">292135473.97</definedName>
    <definedName name="kredit2000">8498529.14</definedName>
    <definedName name="kredit2000do">1277924394.137</definedName>
    <definedName name="kredit2001">1247343.99</definedName>
    <definedName name="kredit2002">9448.31</definedName>
    <definedName name="kuikui" hidden="1">{#N/A,#N/A,FALSE,"A";#N/A,#N/A,FALSE,"B"}</definedName>
    <definedName name="Kumkol" hidden="1">{#N/A,#N/A,FALSE,"Сентябрь";#N/A,#N/A,FALSE,"Пояснительная сентябре 99"}</definedName>
    <definedName name="KUR">#REF!</definedName>
    <definedName name="kurs">[3]Таблица!#REF!</definedName>
    <definedName name="kuykyu" hidden="1">{#N/A,#N/A,FALSE,"A";#N/A,#N/A,FALSE,"B"}</definedName>
    <definedName name="kuyth" hidden="1">{#N/A,#N/A,FALSE,"A";#N/A,#N/A,FALSE,"B"}</definedName>
    <definedName name="Kvartal">[20]!Kvartal</definedName>
    <definedName name="kyuj" hidden="1">{#N/A,#N/A,FALSE,"A";#N/A,#N/A,FALSE,"B-TOT";#N/A,#N/A,FALSE,"Declaration1";#N/A,#N/A,FALSE,"Spravka1";#N/A,#N/A,FALSE,"A (2)";#N/A,#N/A,FALSE,"B-TOT (2)";#N/A,#N/A,FALSE,"Declaration1 (2)";#N/A,#N/A,FALSE,"Spravka1 (2)"}</definedName>
    <definedName name="kzab2">#REF!</definedName>
    <definedName name="kzasb2">#REF!</definedName>
    <definedName name="kzasb2c">#REF!</definedName>
    <definedName name="kzasb2r">#REF!</definedName>
    <definedName name="kznh2">#REF!</definedName>
    <definedName name="kznh2c">#REF!</definedName>
    <definedName name="kznh2r">#REF!</definedName>
    <definedName name="kzta">#REF!</definedName>
    <definedName name="kztk">#REF!</definedName>
    <definedName name="kzzn">#REF!</definedName>
    <definedName name="l" hidden="1">{#N/A,#N/A,FALSE,"A";#N/A,#N/A,FALSE,"B-TOT";#N/A,#N/A,FALSE,"Declaration1";#N/A,#N/A,FALSE,"Spravka1";#N/A,#N/A,FALSE,"A (2)";#N/A,#N/A,FALSE,"B-TOT (2)"}</definedName>
    <definedName name="L_Adjust">[53]Links!$H$1:$H$65536</definedName>
    <definedName name="L_AJE_Tot">[53]Links!$G$1:$G$65536</definedName>
    <definedName name="L_CY_Beg">[53]Links!$F$1:$F$65536</definedName>
    <definedName name="L_CY_End">[53]Links!$J$1:$J$65536</definedName>
    <definedName name="L_PY_End">[53]Links!$K$1:$K$65536</definedName>
    <definedName name="L_RJE_Tot">[53]Links!$I$1:$I$65536</definedName>
    <definedName name="LandTax">#REF!</definedName>
    <definedName name="Lease_Maturity">[24]hMapping!#REF!</definedName>
    <definedName name="Libor_Rate_12">#REF!</definedName>
    <definedName name="Libor_Rate_3">#REF!</definedName>
    <definedName name="Libor_Rate_6">#REF!</definedName>
    <definedName name="ljlk" hidden="1">{#N/A,#N/A,FALSE,"A";#N/A,#N/A,FALSE,"B"}</definedName>
    <definedName name="lk" hidden="1">{#N/A,#N/A,FALSE,"A";#N/A,#N/A,FALSE,"B"}</definedName>
    <definedName name="LKff" hidden="1">{#N/A,#N/A,FALSE,"A";#N/A,#N/A,FALSE,"B"}</definedName>
    <definedName name="lkklskxlsx">[40]!lkklskxlsx</definedName>
    <definedName name="lkli" hidden="1">{#N/A,#N/A,FALSE,"A";#N/A,#N/A,FALSE,"B"}</definedName>
    <definedName name="ll" hidden="1">{#N/A,#N/A,FALSE,"A";#N/A,#N/A,FALSE,"B"}</definedName>
    <definedName name="llj" hidden="1">{#N/A,#N/A,FALSE,"A";#N/A,#N/A,FALSE,"B"}</definedName>
    <definedName name="LLL">'[54]KAZAK RECO ST 99'!$A$1:$A$263,'[54]KAZAK RECO ST 99'!$K$1:$S$263</definedName>
    <definedName name="LLPs" hidden="1">{#N/A,#N/A,FALSE,"Sheet1"}</definedName>
    <definedName name="LN">[15]hMapping!$A$75:$A$76</definedName>
    <definedName name="LNG">[15]gd!$D$10</definedName>
    <definedName name="LNGn">[55]hMapping!$B$43</definedName>
    <definedName name="LNGn1">[56]hMapping!$B$154</definedName>
    <definedName name="LOIU" hidden="1">{#N/A,#N/A,FALSE,"A";#N/A,#N/A,FALSE,"B"}</definedName>
    <definedName name="looi" hidden="1">{#N/A,#N/A,FALSE,"A";#N/A,#N/A,FALSE,"B"}</definedName>
    <definedName name="louoi" hidden="1">{#N/A,#N/A,FALSE,"A";#N/A,#N/A,FALSE,"B-TOT";#N/A,#N/A,FALSE,"Declaration1";#N/A,#N/A,FALSE,"Spravka1";#N/A,#N/A,FALSE,"A (2)";#N/A,#N/A,FALSE,"B-TOT (2)";#N/A,#N/A,FALSE,"Declaration1 (2)";#N/A,#N/A,FALSE,"Spravka1 (2)"}</definedName>
    <definedName name="LU" hidden="1">{#N/A,#N/A,FALSE,"A";#N/A,#N/A,FALSE,"B"}</definedName>
    <definedName name="lvnc">'[30]yO302.1'!#REF!</definedName>
    <definedName name="M" hidden="1">{#N/A,#N/A,FALSE,"Aging Summary";#N/A,#N/A,FALSE,"Ratio Analysis";#N/A,#N/A,FALSE,"Test 120 Day Accts";#N/A,#N/A,FALSE,"Tickmarks"}</definedName>
    <definedName name="M_DAYS">#REF!</definedName>
    <definedName name="m_dep_I">#REF!</definedName>
    <definedName name="m_dep_I1">#REF!</definedName>
    <definedName name="m_dep_N">#REF!</definedName>
    <definedName name="M_PERC_M1">'[57]average-months'!$F$16</definedName>
    <definedName name="M_PERC_YEAR1">'[58]average-years'!$F$6</definedName>
    <definedName name="Ma">[20]!Ma</definedName>
    <definedName name="mas_1">#REF!</definedName>
    <definedName name="mas_2">#REF!</definedName>
    <definedName name="mas_2_new">#REF!</definedName>
    <definedName name="mas_3">#REF!</definedName>
    <definedName name="mas_4">#REF!</definedName>
    <definedName name="mas_new">#REF!</definedName>
    <definedName name="mas_spisok">#REF!</definedName>
    <definedName name="Maturity">[24]hMapping!#REF!</definedName>
    <definedName name="mauusdz">#REF!</definedName>
    <definedName name="May">[20]!May</definedName>
    <definedName name="maykzt">#REF!</definedName>
    <definedName name="maykzts">#REF!</definedName>
    <definedName name="mayusd">#REF!</definedName>
    <definedName name="mDate">#REF!</definedName>
    <definedName name="MEMBER_CODE">#REF!</definedName>
    <definedName name="MEMBER_NAME">#REF!</definedName>
    <definedName name="Menu">[28]!Menu</definedName>
    <definedName name="metadom">[13]МЕТА_ДОМ383!$B$1:$L$225</definedName>
    <definedName name="mfckewkf2lff2">[40]!mfckewkf2lff2</definedName>
    <definedName name="mhfmjr4" hidden="1">'[43]Prelim Cost'!$B$33:$L$33</definedName>
    <definedName name="MidlingsPriceRealIn">#REF!</definedName>
    <definedName name="MidlingsUnitVariableKZTShareIn">#REF!</definedName>
    <definedName name="MidlingsUnitVariableRealIn">#REF!</definedName>
    <definedName name="MidlingsVolumeIn">#REF!</definedName>
    <definedName name="mnvmnvmv" hidden="1">{#N/A,#N/A,FALSE,"Sheet2";#N/A,#N/A,FALSE,"Sheet3";#N/A,#N/A,FALSE,"Sheet4";#N/A,#N/A,FALSE,"Sheet5";#N/A,#N/A,FALSE,"Sheet7";#N/A,#N/A,FALSE,"Sheet8";#N/A,#N/A,FALSE,"Sheet9";#N/A,#N/A,FALSE,"Sheet10";#N/A,#N/A,FALSE,"Sheet11"}</definedName>
    <definedName name="Monetary_Precision">#REF!</definedName>
    <definedName name="money">[34]Фортуна!$AG$48</definedName>
    <definedName name="Month">[20]!Month</definedName>
    <definedName name="movement" hidden="1">{#N/A,#N/A,FALSE,"A";#N/A,#N/A,FALSE,"B"}</definedName>
    <definedName name="movement1" hidden="1">{#N/A,#N/A,FALSE,"A";#N/A,#N/A,FALSE,"B"}</definedName>
    <definedName name="mrek4">#REF!</definedName>
    <definedName name="mrek4c">#REF!</definedName>
    <definedName name="mrek4r">#REF!</definedName>
    <definedName name="mrekb1">#REF!</definedName>
    <definedName name="mrekb3">#REF!</definedName>
    <definedName name="mrekb3c">#REF!</definedName>
    <definedName name="mrekb3r">#REF!</definedName>
    <definedName name="mxp">#REF!</definedName>
    <definedName name="NBK">89.57</definedName>
    <definedName name="NBVTotalBf">[29]Workings!#REF!</definedName>
    <definedName name="Negative_Rec_Cnt">[35]SMSTemp!$B$50</definedName>
    <definedName name="Negative_Values">[35]SMSTemp!$B$31</definedName>
    <definedName name="Net_Book_Value">[35]SMSTemp!$B$30</definedName>
    <definedName name="NETTO_DB1">#REF!</definedName>
    <definedName name="NETTO_DB10">#REF!</definedName>
    <definedName name="NETTO_DB11">#REF!</definedName>
    <definedName name="NETTO_DB12">#REF!</definedName>
    <definedName name="NETTO_DB13">#REF!</definedName>
    <definedName name="NETTO_DB14">#REF!</definedName>
    <definedName name="NETTO_DB15">#REF!</definedName>
    <definedName name="NETTO_DB16">#REF!</definedName>
    <definedName name="NETTO_DB17">#REF!</definedName>
    <definedName name="NETTO_DB18">#REF!</definedName>
    <definedName name="NETTO_DB19">#REF!</definedName>
    <definedName name="NETTO_DB2">#REF!</definedName>
    <definedName name="NETTO_DB20">#REF!</definedName>
    <definedName name="NETTO_DB21">#REF!</definedName>
    <definedName name="NETTO_DB22">#REF!</definedName>
    <definedName name="NETTO_DB23">#REF!</definedName>
    <definedName name="NETTO_DB24">#REF!</definedName>
    <definedName name="NETTO_DB25">#REF!</definedName>
    <definedName name="NETTO_DB26">#REF!</definedName>
    <definedName name="NETTO_DB27">#REF!</definedName>
    <definedName name="NETTO_DB28">#REF!</definedName>
    <definedName name="NETTO_DB29">#REF!</definedName>
    <definedName name="NETTO_DB3">#REF!</definedName>
    <definedName name="NETTO_DB30">#REF!</definedName>
    <definedName name="NETTO_DB31">#REF!</definedName>
    <definedName name="NETTO_DB4">#REF!</definedName>
    <definedName name="NETTO_DB5">#REF!</definedName>
    <definedName name="NETTO_DB6">#REF!</definedName>
    <definedName name="NETTO_DB7">#REF!</definedName>
    <definedName name="NETTO_DB8">#REF!</definedName>
    <definedName name="NETTO_DB9">#REF!</definedName>
    <definedName name="NETTO_TOTAL">#REF!</definedName>
    <definedName name="new_index">[59]CPI!$A$1:$H$97</definedName>
    <definedName name="Next_Year">#REF!</definedName>
    <definedName name="nhg" hidden="1">{#N/A,#N/A,FALSE,"A";#N/A,#N/A,FALSE,"B"}</definedName>
    <definedName name="nhnh" hidden="1">{#N/A,#N/A,FALSE,"A";#N/A,#N/A,FALSE,"B"}</definedName>
    <definedName name="No">[28]!No</definedName>
    <definedName name="Note" hidden="1">{#N/A,#N/A,FALSE,"A";#N/A,#N/A,FALSE,"B"}</definedName>
    <definedName name="NOTES">[7]TB!#REF!</definedName>
    <definedName name="Now">[20]!Now</definedName>
    <definedName name="nrefnehr" hidden="1">'[43]Prelim Cost'!$B$31:$L$31</definedName>
    <definedName name="ntyyhth" hidden="1">{#N/A,#N/A,FALSE,"A";#N/A,#N/A,FALSE,"B"}</definedName>
    <definedName name="NUM_DB1">#REF!</definedName>
    <definedName name="o">#REF!</definedName>
    <definedName name="OBS" hidden="1">'[60]PBC PIT Фин. инст.'!$E$4:$E$33</definedName>
    <definedName name="Oct">[20]!Oct</definedName>
    <definedName name="oi"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ok">[40]!ok</definedName>
    <definedName name="okk">[40]!okk</definedName>
    <definedName name="oldcalculation" hidden="1">{#N/A,#N/A,FALSE,"A";#N/A,#N/A,FALSE,"B"}</definedName>
    <definedName name="OPER_COST">#REF!</definedName>
    <definedName name="OPER_DATE_DB1">#REF!</definedName>
    <definedName name="OPER_TYPE_DB1">#REF!</definedName>
    <definedName name="OPIC">#REF!</definedName>
    <definedName name="ordbb2">#REF!</definedName>
    <definedName name="ordbb2c">#REF!</definedName>
    <definedName name="ordbb2r">#REF!</definedName>
    <definedName name="OrderTable" hidden="1">#REF!</definedName>
    <definedName name="OSTBUMNACH">#REF!</definedName>
    <definedName name="OtherCoalRevenueIn">#REF!</definedName>
    <definedName name="OtherCoalRevenueKZTShareIn">#REF!</definedName>
    <definedName name="OtherCoalUnitVariableMarginIn">#REF!</definedName>
    <definedName name="OtherSteelRevenueIn">#REF!</definedName>
    <definedName name="OtherSteelRevenueKZTShareIn">#REF!</definedName>
    <definedName name="OtherSteelUnitVariableMarginIn">#REF!</definedName>
    <definedName name="over">#REF!</definedName>
    <definedName name="overhead">#REF!</definedName>
    <definedName name="P" hidden="1">{#N/A,#N/A,FALSE,"Aging Summary";#N/A,#N/A,FALSE,"Ratio Analysis";#N/A,#N/A,FALSE,"Test 120 Day Accts";#N/A,#N/A,FALSE,"Tickmarks"}</definedName>
    <definedName name="P_10_1">#REF!</definedName>
    <definedName name="P_10_2">#REF!</definedName>
    <definedName name="P_11_1">#REF!</definedName>
    <definedName name="P_11_2">#REF!</definedName>
    <definedName name="P_12_1">#REF!</definedName>
    <definedName name="P_12_2">#REF!</definedName>
    <definedName name="P_13_1">#REF!</definedName>
    <definedName name="P_13_2">#REF!</definedName>
    <definedName name="P_14_1">#REF!</definedName>
    <definedName name="P_14_2">#REF!</definedName>
    <definedName name="P_15_1">#REF!</definedName>
    <definedName name="P_15_2">#REF!</definedName>
    <definedName name="P_16_1">#REF!</definedName>
    <definedName name="P_16_2">#REF!</definedName>
    <definedName name="P_17_1">#REF!</definedName>
    <definedName name="P_17_2">#REF!</definedName>
    <definedName name="P_18_1">#REF!</definedName>
    <definedName name="P_18_2">#REF!</definedName>
    <definedName name="P_19_1">#REF!</definedName>
    <definedName name="P_19_2">#REF!</definedName>
    <definedName name="P_20_1">#REF!</definedName>
    <definedName name="P_20_2">#REF!</definedName>
    <definedName name="P_21_1">#REF!</definedName>
    <definedName name="P_21_2">#REF!</definedName>
    <definedName name="P_22_1">#REF!</definedName>
    <definedName name="P_22_2">#REF!</definedName>
    <definedName name="P_23_1">#REF!</definedName>
    <definedName name="P_23_2">#REF!</definedName>
    <definedName name="P_24_1">#REF!</definedName>
    <definedName name="P_24_2">#REF!</definedName>
    <definedName name="P_25_1">#REF!</definedName>
    <definedName name="P_25_2">#REF!</definedName>
    <definedName name="P_26_1">#REF!</definedName>
    <definedName name="P_26_2">#REF!</definedName>
    <definedName name="P_27_1">#REF!</definedName>
    <definedName name="P_27_2">#REF!</definedName>
    <definedName name="P_28_1">#REF!</definedName>
    <definedName name="P_28_2">#REF!</definedName>
    <definedName name="P_29_1">#REF!</definedName>
    <definedName name="P_29_2">#REF!</definedName>
    <definedName name="P_3_1">#REF!</definedName>
    <definedName name="P_3_2">#REF!</definedName>
    <definedName name="P_30_1">#REF!</definedName>
    <definedName name="P_30_2">#REF!</definedName>
    <definedName name="P_31_1">#REF!</definedName>
    <definedName name="P_31_2">#REF!</definedName>
    <definedName name="P_32_1">#REF!</definedName>
    <definedName name="P_32_2">#REF!</definedName>
    <definedName name="P_33_1">#REF!</definedName>
    <definedName name="P_33_2">#REF!</definedName>
    <definedName name="P_34_1">#REF!</definedName>
    <definedName name="P_34_2">#REF!</definedName>
    <definedName name="P_35_1">#REF!</definedName>
    <definedName name="P_35_2">#REF!</definedName>
    <definedName name="P_36_1">#REF!</definedName>
    <definedName name="P_36_2">#REF!</definedName>
    <definedName name="P_37_1">#REF!</definedName>
    <definedName name="P_37_2">#REF!</definedName>
    <definedName name="P_38_1">#REF!</definedName>
    <definedName name="P_38_2">#REF!</definedName>
    <definedName name="P_39_1">#REF!</definedName>
    <definedName name="P_39_2">#REF!</definedName>
    <definedName name="P_4_1">#REF!</definedName>
    <definedName name="P_4_2">#REF!</definedName>
    <definedName name="P_40_1">#REF!</definedName>
    <definedName name="P_40_2">#REF!</definedName>
    <definedName name="P_40806">#REF!</definedName>
    <definedName name="P_40806_">#REF!</definedName>
    <definedName name="P_40809">#REF!</definedName>
    <definedName name="P_40809_">#REF!</definedName>
    <definedName name="P_40812">#REF!</definedName>
    <definedName name="P_40812_">#REF!</definedName>
    <definedName name="P_40814">#REF!</definedName>
    <definedName name="P_40814_">#REF!</definedName>
    <definedName name="P_40815">#REF!</definedName>
    <definedName name="P_40815_">#REF!</definedName>
    <definedName name="P_41_1">#REF!</definedName>
    <definedName name="P_41_2">#REF!</definedName>
    <definedName name="P_42_1">#REF!</definedName>
    <definedName name="P_42_2">#REF!</definedName>
    <definedName name="P_43_1">#REF!</definedName>
    <definedName name="P_43_2">#REF!</definedName>
    <definedName name="P_44_1">#REF!</definedName>
    <definedName name="P_44_2">#REF!</definedName>
    <definedName name="P_45_1">#REF!</definedName>
    <definedName name="P_45_2">#REF!</definedName>
    <definedName name="P_46_1">#REF!</definedName>
    <definedName name="P_46_2">#REF!</definedName>
    <definedName name="P_47_1">#REF!</definedName>
    <definedName name="P_47_2">#REF!</definedName>
    <definedName name="P_47426">#REF!</definedName>
    <definedName name="P_47426_">#REF!</definedName>
    <definedName name="P_48_1">#REF!</definedName>
    <definedName name="P_48_2">#REF!</definedName>
    <definedName name="P_49_1">#REF!</definedName>
    <definedName name="P_49_2">#REF!</definedName>
    <definedName name="P_5_1">#REF!</definedName>
    <definedName name="P_5_2">#REF!</definedName>
    <definedName name="P_50_1">#REF!</definedName>
    <definedName name="P_50_2">#REF!</definedName>
    <definedName name="P_51_1">#REF!</definedName>
    <definedName name="P_51_2">#REF!</definedName>
    <definedName name="P_52_1">#REF!</definedName>
    <definedName name="P_52_2">#REF!</definedName>
    <definedName name="P_53_1">#REF!</definedName>
    <definedName name="P_53_2">#REF!</definedName>
    <definedName name="P_54_1">#REF!</definedName>
    <definedName name="P_54_2">#REF!</definedName>
    <definedName name="P_55_1">#REF!</definedName>
    <definedName name="P_55_2">#REF!</definedName>
    <definedName name="P_56_1">#REF!</definedName>
    <definedName name="P_56_2">#REF!</definedName>
    <definedName name="P_57_1">#REF!</definedName>
    <definedName name="P_57_2">#REF!</definedName>
    <definedName name="P_58_1">#REF!</definedName>
    <definedName name="P_58_2">#REF!</definedName>
    <definedName name="P_59_1">#REF!</definedName>
    <definedName name="P_59_2">#REF!</definedName>
    <definedName name="P_6_1">#REF!</definedName>
    <definedName name="P_6_2">#REF!</definedName>
    <definedName name="P_60_1">#REF!</definedName>
    <definedName name="P_60_2">#REF!</definedName>
    <definedName name="P_61_1">#REF!</definedName>
    <definedName name="P_61_2">#REF!</definedName>
    <definedName name="P_62_1">#REF!</definedName>
    <definedName name="P_62_2">#REF!</definedName>
    <definedName name="P_63_1">#REF!</definedName>
    <definedName name="P_63_2">#REF!</definedName>
    <definedName name="P_64_1">#REF!</definedName>
    <definedName name="P_64_2">#REF!</definedName>
    <definedName name="P_65_1">#REF!</definedName>
    <definedName name="P_65_2">#REF!</definedName>
    <definedName name="P_7_1">#REF!</definedName>
    <definedName name="P_7_2">#REF!</definedName>
    <definedName name="P_9_1">#REF!</definedName>
    <definedName name="P_9_2">#REF!</definedName>
    <definedName name="paym" hidden="1">{#N/A,#N/A,FALSE,"A";#N/A,#N/A,FALSE,"B"}</definedName>
    <definedName name="Paymcompared" hidden="1">{#N/A,#N/A,FALSE,"A";#N/A,#N/A,FALSE,"B-TOT";#N/A,#N/A,FALSE,"Declaration1";#N/A,#N/A,FALSE,"Spravka1";#N/A,#N/A,FALSE,"A (2)";#N/A,#N/A,FALSE,"B-TOT (2)";#N/A,#N/A,FALSE,"Declaration1 (2)";#N/A,#N/A,FALSE,"Spravka1 (2)"}</definedName>
    <definedName name="PBC_1">#N/A</definedName>
    <definedName name="PBC_2">#N/A</definedName>
    <definedName name="pc">#REF!</definedName>
    <definedName name="pere">#REF!</definedName>
    <definedName name="Period">'[49]КПН уплаченный'!$D$1</definedName>
    <definedName name="PICK_3">[61]July_03_Pg8!#REF!</definedName>
    <definedName name="PICKLEHR">#REF!</definedName>
    <definedName name="PICKLING_4">#REF!</definedName>
    <definedName name="PICKLING_GALV">[61]July_03_Pg8!#REF!</definedName>
    <definedName name="PIPES">#REF!</definedName>
    <definedName name="PipesPriceBaseIn">#REF!</definedName>
    <definedName name="PipesPriceOptimisticIn">#REF!</definedName>
    <definedName name="PipesPricePessimisticIn">#REF!</definedName>
    <definedName name="PipesUnitVariableKZTShareIn">#REF!</definedName>
    <definedName name="PipesUnitVariableRealIn">#REF!</definedName>
    <definedName name="PipesVolumeBaseIn">#REF!</definedName>
    <definedName name="PipesVolumeOptimisticIn">#REF!</definedName>
    <definedName name="PipesVolumePessimisticIn">#REF!</definedName>
    <definedName name="piyh">#REF!</definedName>
    <definedName name="Platts">'[6]Ural med'!$C$120:$F$537</definedName>
    <definedName name="plqtr">#REF!,#REF!</definedName>
    <definedName name="plqtr199">#REF!</definedName>
    <definedName name="plqtr299">'[54]KAZAK RECO ST 99'!$A$1:$A$263,'[54]KAZAK RECO ST 99'!$K$1:$S$263</definedName>
    <definedName name="plv">#REF!</definedName>
    <definedName name="plytd">#REF!,#REF!</definedName>
    <definedName name="plytd2">#REF!,#REF!</definedName>
    <definedName name="plytd99">'[54]KAZAK RECO ST 99'!$A$1:$A$263,'[54]KAZAK RECO ST 99'!$AL$1:$AO$263</definedName>
    <definedName name="pmt" hidden="1">{#N/A,#N/A,FALSE,"A";#N/A,#N/A,FALSE,"B-TOT";#N/A,#N/A,FALSE,"Declaration1";#N/A,#N/A,FALSE,"Spravka1";#N/A,#N/A,FALSE,"A (2)";#N/A,#N/A,FALSE,"B-TOT (2)";#N/A,#N/A,FALSE,"Declaration1 (2)";#N/A,#N/A,FALSE,"Spravka1 (2)"}</definedName>
    <definedName name="pName">#REF!</definedName>
    <definedName name="podg">[40]!podg</definedName>
    <definedName name="podgotovka">[40]!podgotovka</definedName>
    <definedName name="poooly" hidden="1">{#N/A,#N/A,FALSE,"A";#N/A,#N/A,FALSE,"B-TOT";#N/A,#N/A,FALSE,"Declaration1";#N/A,#N/A,FALSE,"Spravka1";#N/A,#N/A,FALSE,"A (2)";#N/A,#N/A,FALSE,"B-TOT (2)";#N/A,#N/A,FALSE,"Declaration1 (2)";#N/A,#N/A,FALSE,"Spravka1 (2)"}</definedName>
    <definedName name="POOTCHNED">#REF!</definedName>
    <definedName name="PopDate">[19]SMSTemp!$B$7</definedName>
    <definedName name="Population_Count">[35]SMSTemp!$B$33</definedName>
    <definedName name="Positive_Rec_Cnt">[35]SMSTemp!$B$51</definedName>
    <definedName name="Positive_Values">[35]SMSTemp!$B$32</definedName>
    <definedName name="PRELIMINARY_BALANCE_SHEET">#REF!</definedName>
    <definedName name="Premiums" hidden="1">{#N/A,#N/A,FALSE,"A";#N/A,#N/A,FALSE,"B-TOT";#N/A,#N/A,FALSE,"Declaration1";#N/A,#N/A,FALSE,"Spravka1";#N/A,#N/A,FALSE,"A (2)";#N/A,#N/A,FALSE,"B-TOT (2)";#N/A,#N/A,FALSE,"Declaration1 (2)";#N/A,#N/A,FALSE,"Spravka1 (2)"}</definedName>
    <definedName name="PrepBy">[19]SMSTemp!$B$6</definedName>
    <definedName name="prevdate">'[62]Структура группы'!$L$2</definedName>
    <definedName name="pril_5_3">#REF!</definedName>
    <definedName name="pril_5_3_1">#REF!</definedName>
    <definedName name="pril_5_3_2">#REF!</definedName>
    <definedName name="pril_5_3_3">#REF!</definedName>
    <definedName name="pril_5_3_4">#REF!</definedName>
    <definedName name="pril_5_4_1">#REF!</definedName>
    <definedName name="pril_5_5">#REF!</definedName>
    <definedName name="Print_Area_MI">[7]TB!#REF!</definedName>
    <definedName name="ProdForm" hidden="1">#REF!</definedName>
    <definedName name="Product" hidden="1">#REF!</definedName>
    <definedName name="pz">'[30]yO302.1'!#REF!</definedName>
    <definedName name="q">'[63]Cost 99v98'!$S$10</definedName>
    <definedName name="Q_REP_REPORT_DATE" hidden="1">[64]XLR_NoRangeSheet!$D$7</definedName>
    <definedName name="QDATE_RDATE" hidden="1">[65]XLR_NoRangeSheet!$B$13</definedName>
    <definedName name="QDATE_REPDATE">[66]G2TempSheet!$B$4</definedName>
    <definedName name="QDOP_DO_CODE" hidden="1">[67]XLR_NoRangeSheet!$K$7</definedName>
    <definedName name="QDOP_FIO_A" hidden="1">[68]XLR_NoRangeSheet!$F$7</definedName>
    <definedName name="QDOP_ISP_DATA" hidden="1">[68]XLR_NoRangeSheet!$I$7</definedName>
    <definedName name="QDOP_ISP_NAME" hidden="1">[68]XLR_NoRangeSheet!$G$7</definedName>
    <definedName name="QDOP_ISP_PHONE" hidden="1">[68]XLR_NoRangeSheet!$H$7</definedName>
    <definedName name="QDOP_KURS_BYR" hidden="1">[67]XLR_NoRangeSheet!$L$7</definedName>
    <definedName name="QDOP_KURS_EUR" hidden="1">[67]XLR_NoRangeSheet!$M$7</definedName>
    <definedName name="QDOP_KURS_KZT" hidden="1">[67]XLR_NoRangeSheet!$P$7</definedName>
    <definedName name="QDOP_KURS_TRY" hidden="1">[67]XLR_NoRangeSheet!$N$7</definedName>
    <definedName name="QDOP_KURS_UAH" hidden="1">[67]XLR_NoRangeSheet!$O$7</definedName>
    <definedName name="QDOP_STUFF_A" hidden="1">[68]XLR_NoRangeSheet!$E$7</definedName>
    <definedName name="qerwftqre" hidden="1">{#N/A,#N/A,FALSE,"A";#N/A,#N/A,FALSE,"B"}</definedName>
    <definedName name="qerwtqet" hidden="1">{#N/A,#N/A,FALSE,"A";#N/A,#N/A,FALSE,"B"}</definedName>
    <definedName name="qewrewf" hidden="1">{#N/A,#N/A,FALSE,"A";#N/A,#N/A,FALSE,"B"}</definedName>
    <definedName name="qfgqr" hidden="1">{#N/A,#N/A,FALSE,"A";#N/A,#N/A,FALSE,"B"}</definedName>
    <definedName name="qfrf" hidden="1">{#N/A,#N/A,FALSE,"A";#N/A,#N/A,FALSE,"B-TOT";#N/A,#N/A,FALSE,"Declaration1";#N/A,#N/A,FALSE,"Spravka1";#N/A,#N/A,FALSE,"A (2)";#N/A,#N/A,FALSE,"B-TOT (2)";#N/A,#N/A,FALSE,"Declaration1 (2)";#N/A,#N/A,FALSE,"Spravka1 (2)"}</definedName>
    <definedName name="qgfqre" hidden="1">{#N/A,#N/A,FALSE,"A";#N/A,#N/A,FALSE,"B"}</definedName>
    <definedName name="qgrfdzvgbsf" hidden="1">{#N/A,#N/A,FALSE,"A";#N/A,#N/A,FALSE,"B"}</definedName>
    <definedName name="qqca" hidden="1">{#N/A,#N/A,FALSE,"A";#N/A,#N/A,FALSE,"B"}</definedName>
    <definedName name="qqq">[10]UI.1000!qqq</definedName>
    <definedName name="qreqdc" hidden="1">{#N/A,#N/A,FALSE,"A";#N/A,#N/A,FALSE,"B-TOT";#N/A,#N/A,FALSE,"Declaration1";#N/A,#N/A,FALSE,"Spravka1";#N/A,#N/A,FALSE,"A (2)";#N/A,#N/A,FALSE,"B-TOT (2)";#N/A,#N/A,FALSE,"Declaration1 (2)";#N/A,#N/A,FALSE,"Spravka1 (2)"}</definedName>
    <definedName name="qrfd" hidden="1">{#N/A,#N/A,FALSE,"A";#N/A,#N/A,FALSE,"B-TOT";#N/A,#N/A,FALSE,"Declaration1";#N/A,#N/A,FALSE,"Spravka1";#N/A,#N/A,FALSE,"A (2)";#N/A,#N/A,FALSE,"B-TOT (2)";#N/A,#N/A,FALSE,"Declaration1 (2)";#N/A,#N/A,FALSE,"Spravka1 (2)"}</definedName>
    <definedName name="qrfgdz" hidden="1">{#N/A,#N/A,FALSE,"A";#N/A,#N/A,FALSE,"B-TOT";#N/A,#N/A,FALSE,"Declaration1";#N/A,#N/A,FALSE,"Spravka1";#N/A,#N/A,FALSE,"A (2)";#N/A,#N/A,FALSE,"B-TOT (2)";#N/A,#N/A,FALSE,"Declaration1 (2)";#N/A,#N/A,FALSE,"Spravka1 (2)"}</definedName>
    <definedName name="qrgfqf" hidden="1">{#N/A,#N/A,FALSE,"A";#N/A,#N/A,FALSE,"B"}</definedName>
    <definedName name="qrgfz" hidden="1">{#N/A,#N/A,FALSE,"A";#N/A,#N/A,FALSE,"B"}</definedName>
    <definedName name="qrgqfg" hidden="1">{#N/A,#N/A,FALSE,"A";#N/A,#N/A,FALSE,"B"}</definedName>
    <definedName name="qrgr" hidden="1">{#N/A,#N/A,FALSE,"A";#N/A,#N/A,FALSE,"B-TOT";#N/A,#N/A,FALSE,"Declaration1";#N/A,#N/A,FALSE,"Spravka1";#N/A,#N/A,FALSE,"A (2)";#N/A,#N/A,FALSE,"B-TOT (2)";#N/A,#N/A,FALSE,"Declaration1 (2)";#N/A,#N/A,FALSE,"Spravka1 (2)"}</definedName>
    <definedName name="qrtfxzv" hidden="1">{#N/A,#N/A,FALSE,"A";#N/A,#N/A,FALSE,"B-TOT";#N/A,#N/A,FALSE,"Declaration1";#N/A,#N/A,FALSE,"Spravka1";#N/A,#N/A,FALSE,"A (2)";#N/A,#N/A,FALSE,"B-TOT (2)";#N/A,#N/A,FALSE,"Declaration1 (2)";#N/A,#N/A,FALSE,"Spravka1 (2)"}</definedName>
    <definedName name="qrtyqge" hidden="1">{#N/A,#N/A,FALSE,"A";#N/A,#N/A,FALSE,"B"}</definedName>
    <definedName name="qrvg" hidden="1">{#N/A,#N/A,FALSE,"A";#N/A,#N/A,FALSE,"B"}</definedName>
    <definedName name="qs">[10]UI.1000!qs</definedName>
    <definedName name="qsda" hidden="1">{#N/A,#N/A,FALSE,"A";#N/A,#N/A,FALSE,"B-TOT";#N/A,#N/A,FALSE,"Declaration1";#N/A,#N/A,FALSE,"Spravka1";#N/A,#N/A,FALSE,"A (2)";#N/A,#N/A,FALSE,"B-TOT (2)";#N/A,#N/A,FALSE,"Declaration1 (2)";#N/A,#N/A,FALSE,"Spravka1 (2)"}</definedName>
    <definedName name="QUERY1_POK1_13780">[69]G2TempSheet!$B$5</definedName>
    <definedName name="QUERY1_POK1_13790">[69]G2TempSheet!$C$5</definedName>
    <definedName name="QUERY1_POK1_13820">[69]G2TempSheet!$G$5</definedName>
    <definedName name="QUERY1_POK1_13840">[69]G2TempSheet!$D$5</definedName>
    <definedName name="QUERY1_POK1_13870A">[69]G2TempSheet!$E$5</definedName>
    <definedName name="QUERY1_POK1_13870B">[69]G2TempSheet!$F$5</definedName>
    <definedName name="QUERY1_POK10_13780">[69]G2TempSheet!$BM$5</definedName>
    <definedName name="QUERY1_POK10_13790">[69]G2TempSheet!$BN$5</definedName>
    <definedName name="QUERY1_POK10_13820">[69]G2TempSheet!$BR$5</definedName>
    <definedName name="QUERY1_POK10_13840">[69]G2TempSheet!$BO$5</definedName>
    <definedName name="QUERY1_POK10_13870A">[69]G2TempSheet!$BP$5</definedName>
    <definedName name="QUERY1_POK10_13870B">[69]G2TempSheet!$BQ$5</definedName>
    <definedName name="QUERY1_POK11_13780">[69]G2TempSheet!$BT$5</definedName>
    <definedName name="QUERY1_POK11_13790">[69]G2TempSheet!$BU$5</definedName>
    <definedName name="QUERY1_POK11_13820">[69]G2TempSheet!$BY$5</definedName>
    <definedName name="QUERY1_POK11_13840">[69]G2TempSheet!$BV$5</definedName>
    <definedName name="QUERY1_POK11_13870A">[69]G2TempSheet!$BW$5</definedName>
    <definedName name="QUERY1_POK11_13870B">[69]G2TempSheet!$BX$5</definedName>
    <definedName name="QUERY1_POK12_13780">[69]G2TempSheet!$CA$5</definedName>
    <definedName name="QUERY1_POK12_13790">[69]G2TempSheet!$CB$5</definedName>
    <definedName name="QUERY1_POK12_13820">[69]G2TempSheet!$CF$5</definedName>
    <definedName name="QUERY1_POK12_13840">[69]G2TempSheet!$CC$5</definedName>
    <definedName name="QUERY1_POK12_13870A">[69]G2TempSheet!$CD$5</definedName>
    <definedName name="QUERY1_POK12_13870B">[69]G2TempSheet!$CE$5</definedName>
    <definedName name="QUERY1_POK13_13780">[69]G2TempSheet!$CH$5</definedName>
    <definedName name="QUERY1_POK13_13790">[69]G2TempSheet!$CI$5</definedName>
    <definedName name="QUERY1_POK13_13820">[69]G2TempSheet!$CM$5</definedName>
    <definedName name="QUERY1_POK13_13840">[69]G2TempSheet!$CJ$5</definedName>
    <definedName name="QUERY1_POK13_13870A">[69]G2TempSheet!$CK$5</definedName>
    <definedName name="QUERY1_POK13_13870B">[69]G2TempSheet!$CL$5</definedName>
    <definedName name="QUERY1_POK14_13780">[69]G2TempSheet!$CO$5</definedName>
    <definedName name="QUERY1_POK14_13790">[69]G2TempSheet!$CP$5</definedName>
    <definedName name="QUERY1_POK14_13820">[69]G2TempSheet!$CT$5</definedName>
    <definedName name="QUERY1_POK14_13840">[69]G2TempSheet!$CQ$5</definedName>
    <definedName name="QUERY1_POK14_13870A">[69]G2TempSheet!$CR$5</definedName>
    <definedName name="QUERY1_POK14_13870B">[69]G2TempSheet!$CS$5</definedName>
    <definedName name="QUERY1_POK15_13780">[69]G2TempSheet!$CV$5</definedName>
    <definedName name="QUERY1_POK15_13790">[69]G2TempSheet!$CW$5</definedName>
    <definedName name="QUERY1_POK15_13820">[69]G2TempSheet!$DA$5</definedName>
    <definedName name="QUERY1_POK15_13840">[69]G2TempSheet!$CX$5</definedName>
    <definedName name="QUERY1_POK15_13870A">[69]G2TempSheet!$CY$5</definedName>
    <definedName name="QUERY1_POK15_13870B">[69]G2TempSheet!$CZ$5</definedName>
    <definedName name="QUERY1_POK16_13780">[69]G2TempSheet!$DC$5</definedName>
    <definedName name="QUERY1_POK16_13790">[69]G2TempSheet!$DD$5</definedName>
    <definedName name="QUERY1_POK16_13820">[69]G2TempSheet!$DH$5</definedName>
    <definedName name="QUERY1_POK16_13840">[69]G2TempSheet!$DE$5</definedName>
    <definedName name="QUERY1_POK16_13870A">[69]G2TempSheet!$DF$5</definedName>
    <definedName name="QUERY1_POK16_13870B">[69]G2TempSheet!$DG$5</definedName>
    <definedName name="QUERY1_POK17_13780">[69]G2TempSheet!$DJ$5</definedName>
    <definedName name="QUERY1_POK17_13790">[69]G2TempSheet!$DK$5</definedName>
    <definedName name="QUERY1_POK17_13820">[69]G2TempSheet!$DO$5</definedName>
    <definedName name="QUERY1_POK17_13840">[69]G2TempSheet!$DL$5</definedName>
    <definedName name="QUERY1_POK17_13870A">[69]G2TempSheet!$DM$5</definedName>
    <definedName name="QUERY1_POK17_13870B">[69]G2TempSheet!$DN$5</definedName>
    <definedName name="QUERY1_POK18_13790">[69]G2TempSheet!$DR$5</definedName>
    <definedName name="QUERY1_POK18_13820">[69]G2TempSheet!$DV$5</definedName>
    <definedName name="QUERY1_POK18_13840">[69]G2TempSheet!$DS$5</definedName>
    <definedName name="QUERY1_POK18_13870A">[69]G2TempSheet!$DT$5</definedName>
    <definedName name="QUERY1_POK18_13870B">[69]G2TempSheet!$DU$5</definedName>
    <definedName name="QUERY1_POK2_13780">[69]G2TempSheet!$I$5</definedName>
    <definedName name="QUERY1_POK2_13790">[69]G2TempSheet!$J$5</definedName>
    <definedName name="QUERY1_POK2_13820">[69]G2TempSheet!$N$5</definedName>
    <definedName name="QUERY1_POK2_13840">[69]G2TempSheet!$K$5</definedName>
    <definedName name="QUERY1_POK2_13870A">[69]G2TempSheet!$L$5</definedName>
    <definedName name="QUERY1_POK2_13870B">[69]G2TempSheet!$M$5</definedName>
    <definedName name="QUERY1_POK3_13780">[69]G2TempSheet!$P$5</definedName>
    <definedName name="QUERY1_POK3_13790">[69]G2TempSheet!$Q$5</definedName>
    <definedName name="QUERY1_POK3_13820">[69]G2TempSheet!$U$5</definedName>
    <definedName name="QUERY1_POK3_13840">[69]G2TempSheet!$R$5</definedName>
    <definedName name="QUERY1_POK3_13870A">[69]G2TempSheet!$S$5</definedName>
    <definedName name="QUERY1_POK3_13870B">[69]G2TempSheet!$T$5</definedName>
    <definedName name="QUERY1_POK4_13780">[69]G2TempSheet!$W$5</definedName>
    <definedName name="QUERY1_POK4_13790">[69]G2TempSheet!$X$5</definedName>
    <definedName name="QUERY1_POK4_13820">[69]G2TempSheet!$AB$5</definedName>
    <definedName name="QUERY1_POK4_13840">[69]G2TempSheet!$Y$5</definedName>
    <definedName name="QUERY1_POK4_13870A">[69]G2TempSheet!$Z$5</definedName>
    <definedName name="QUERY1_POK4_13870B">[69]G2TempSheet!$AA$5</definedName>
    <definedName name="QUERY1_POK5_13780">[69]G2TempSheet!$AD$5</definedName>
    <definedName name="QUERY1_POK5_13790">[69]G2TempSheet!$AE$5</definedName>
    <definedName name="QUERY1_POK5_13820">[69]G2TempSheet!$AI$5</definedName>
    <definedName name="QUERY1_POK5_13840">[69]G2TempSheet!$AF$5</definedName>
    <definedName name="QUERY1_POK5_13870A">[69]G2TempSheet!$AG$5</definedName>
    <definedName name="QUERY1_POK5_13870B">[69]G2TempSheet!$AH$5</definedName>
    <definedName name="QUERY1_POK6_13780">[69]G2TempSheet!$AK$5</definedName>
    <definedName name="QUERY1_POK6_13790">[69]G2TempSheet!$AL$5</definedName>
    <definedName name="QUERY1_POK6_13820">[69]G2TempSheet!$AP$5</definedName>
    <definedName name="QUERY1_POK6_13840">[69]G2TempSheet!$AM$5</definedName>
    <definedName name="QUERY1_POK6_13870A">[69]G2TempSheet!$AN$5</definedName>
    <definedName name="QUERY1_POK6_13870B">[69]G2TempSheet!$AO$5</definedName>
    <definedName name="QUERY1_POK7_13780">[69]G2TempSheet!$AR$5</definedName>
    <definedName name="QUERY1_POK7_13790">[69]G2TempSheet!$AS$5</definedName>
    <definedName name="QUERY1_POK7_13820">[69]G2TempSheet!$AW$5</definedName>
    <definedName name="QUERY1_POK7_13840">[69]G2TempSheet!$AT$5</definedName>
    <definedName name="QUERY1_POK7_13870A">[69]G2TempSheet!$AU$5</definedName>
    <definedName name="QUERY1_POK7_13870B">[69]G2TempSheet!$AV$5</definedName>
    <definedName name="QUERY1_POK8_13780">[69]G2TempSheet!$AY$5</definedName>
    <definedName name="QUERY1_POK8_13790">[69]G2TempSheet!$AZ$5</definedName>
    <definedName name="QUERY1_POK8_13820">[69]G2TempSheet!$BD$5</definedName>
    <definedName name="QUERY1_POK8_13840">[69]G2TempSheet!$BA$5</definedName>
    <definedName name="QUERY1_POK8_13870A">[69]G2TempSheet!$BB$5</definedName>
    <definedName name="QUERY1_POK8_13870B">[69]G2TempSheet!$BC$5</definedName>
    <definedName name="QUERY1_POK9_13780">[69]G2TempSheet!$BF$5</definedName>
    <definedName name="QUERY1_POK9_13790">[69]G2TempSheet!$BG$5</definedName>
    <definedName name="QUERY1_POK9_13820">[69]G2TempSheet!$BK$5</definedName>
    <definedName name="QUERY1_POK9_13840">[69]G2TempSheet!$BH$5</definedName>
    <definedName name="QUERY1_POK9_13870A">[69]G2TempSheet!$BI$5</definedName>
    <definedName name="QUERY1_POK9_13870B">[69]G2TempSheet!$BJ$5</definedName>
    <definedName name="qw" hidden="1">{#N/A,#N/A,FALSE,"A";#N/A,#N/A,FALSE,"B-TOT";#N/A,#N/A,FALSE,"Declaration1";#N/A,#N/A,FALSE,"Spravka1";#N/A,#N/A,FALSE,"A (2)";#N/A,#N/A,FALSE,"B-TOT (2)";#N/A,#N/A,FALSE,"Declaration1 (2)";#N/A,#N/A,FALSE,"Spravka1 (2)"}</definedName>
    <definedName name="qwd" hidden="1">{#N/A,#N/A,FALSE,"A";#N/A,#N/A,FALSE,"B"}</definedName>
    <definedName name="qwdas" hidden="1">{#N/A,#N/A,FALSE,"A";#N/A,#N/A,FALSE,"B"}</definedName>
    <definedName name="qwdd" hidden="1">{#N/A,#N/A,FALSE,"A";#N/A,#N/A,FALSE,"B"}</definedName>
    <definedName name="qwdeefdfds" hidden="1">{#N/A,#N/A,FALSE,"A";#N/A,#N/A,FALSE,"B"}</definedName>
    <definedName name="qwds" hidden="1">{#N/A,#N/A,FALSE,"A";#N/A,#N/A,FALSE,"B"}</definedName>
    <definedName name="qwdw" hidden="1">{#N/A,#N/A,FALSE,"A";#N/A,#N/A,FALSE,"B-TOT";#N/A,#N/A,FALSE,"Declaration1";#N/A,#N/A,FALSE,"Spravka1";#N/A,#N/A,FALSE,"A (2)";#N/A,#N/A,FALSE,"B-TOT (2)";#N/A,#N/A,FALSE,"Declaration1 (2)";#N/A,#N/A,FALSE,"Spravka1 (2)"}</definedName>
    <definedName name="qwe">#REF!</definedName>
    <definedName name="qwee" hidden="1">{#N/A,#N/A,FALSE,"A";#N/A,#N/A,FALSE,"B"}</definedName>
    <definedName name="qwefqwre" hidden="1">{#N/A,#N/A,FALSE,"A";#N/A,#N/A,FALSE,"B"}</definedName>
    <definedName name="qweqw"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qweqwd" hidden="1">{#N/A,#N/A,FALSE,"A";#N/A,#N/A,FALSE,"B"}</definedName>
    <definedName name="qwerqre" hidden="1">{#N/A,#N/A,FALSE,"A";#N/A,#N/A,FALSE,"B"}</definedName>
    <definedName name="qwerty">'[70]WCS BS'!$B$1:$L$172</definedName>
    <definedName name="qwes" hidden="1">{#N/A,#N/A,FALSE,"A";#N/A,#N/A,FALSE,"B-TOT";#N/A,#N/A,FALSE,"Declaration1";#N/A,#N/A,FALSE,"Spravka1";#N/A,#N/A,FALSE,"A (2)";#N/A,#N/A,FALSE,"B-TOT (2)";#N/A,#N/A,FALSE,"Declaration1 (2)";#N/A,#N/A,FALSE,"Spravka1 (2)"}</definedName>
    <definedName name="qwq">#REF!</definedName>
    <definedName name="qwqed" hidden="1">{#N/A,#N/A,FALSE,"A";#N/A,#N/A,FALSE,"B-TOT";#N/A,#N/A,FALSE,"Declaration1";#N/A,#N/A,FALSE,"Spravka1";#N/A,#N/A,FALSE,"A (2)";#N/A,#N/A,FALSE,"B-TOT (2)";#N/A,#N/A,FALSE,"Declaration1 (2)";#N/A,#N/A,FALSE,"Spravka1 (2)"}</definedName>
    <definedName name="qwrad" hidden="1">{#N/A,#N/A,FALSE,"A";#N/A,#N/A,FALSE,"B"}</definedName>
    <definedName name="QWRQ" hidden="1">{#N/A,#N/A,FALSE,"A";#N/A,#N/A,FALSE,"B"}</definedName>
    <definedName name="qww" hidden="1">{#N/A,#N/A,FALSE,"A";#N/A,#N/A,FALSE,"B"}</definedName>
    <definedName name="R_Factor">#REF!</definedName>
    <definedName name="ragragsfg" hidden="1">{#N/A,#N/A,FALSE,"A";#N/A,#N/A,FALSE,"B-TOT";#N/A,#N/A,FALSE,"Declaration1";#N/A,#N/A,FALSE,"Spravka1";#N/A,#N/A,FALSE,"A (2)";#N/A,#N/A,FALSE,"B-TOT (2)";#N/A,#N/A,FALSE,"Declaration1 (2)";#N/A,#N/A,FALSE,"Spravka1 (2)"}</definedName>
    <definedName name="Random_Book_Value_Totals">[19]SMSTemp!$B$48</definedName>
    <definedName name="Random_Net_Book_Value">[19]SMSTemp!$B$45</definedName>
    <definedName name="Random_Population_Count">[19]SMSTemp!$B$46</definedName>
    <definedName name="Random_Sample_Size">[19]SMSTemp!$B$47</definedName>
    <definedName name="RANGE_DATA11">'[71]2_4'!$B$7:$CN$24</definedName>
    <definedName name="RANGE_DATA12">'[71]2_4'!$B$29:$CN$46</definedName>
    <definedName name="RANGE_DATA13">'[71]2_4'!$B$51:$CN$68</definedName>
    <definedName name="RANGE_DATA14">'[71]2_4'!$B$73:$CN$90</definedName>
    <definedName name="RANGE_KODS">#REF!</definedName>
    <definedName name="RANGE01">[41]курсы_010122!#REF!</definedName>
    <definedName name="rate">'[72]прил-1'!$F$4</definedName>
    <definedName name="rav" hidden="1">{#N/A,#N/A,FALSE,"A";#N/A,#N/A,FALSE,"B"}</definedName>
    <definedName name="RawCoalPriceRealIn">#REF!</definedName>
    <definedName name="RawCoalUnitVariableKZTShareIn">#REF!</definedName>
    <definedName name="RawCoalUnitVariableRealIn">#REF!</definedName>
    <definedName name="RawCoalVolumeIn">#REF!</definedName>
    <definedName name="RCArea" hidden="1">#REF!</definedName>
    <definedName name="rdgrdgsf" hidden="1">{#N/A,#N/A,FALSE,"A";#N/A,#N/A,FALSE,"B-TOT";#N/A,#N/A,FALSE,"Declaration1";#N/A,#N/A,FALSE,"Spravka1";#N/A,#N/A,FALSE,"A (2)";#N/A,#N/A,FALSE,"B-TOT (2)";#N/A,#N/A,FALSE,"Declaration1 (2)";#N/A,#N/A,FALSE,"Spravka1 (2)"}</definedName>
    <definedName name="rdgtrdhtjh" hidden="1">{#N/A,#N/A,FALSE,"A";#N/A,#N/A,FALSE,"B-TOT";#N/A,#N/A,FALSE,"Declaration1";#N/A,#N/A,FALSE,"Spravka1";#N/A,#N/A,FALSE,"A (2)";#N/A,#N/A,FALSE,"B-TOT (2)";#N/A,#N/A,FALSE,"Declaration1 (2)";#N/A,#N/A,FALSE,"Spravka1 (2)"}</definedName>
    <definedName name="rdgz">#REF!</definedName>
    <definedName name="rds">#REF!</definedName>
    <definedName name="RE" hidden="1">{#N/A,#N/A,FALSE,"A";#N/A,#N/A,FALSE,"B"}</definedName>
    <definedName name="Receipe">#REF!</definedName>
    <definedName name="reert"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ef_1">#REF!</definedName>
    <definedName name="Ref_10">#REF!</definedName>
    <definedName name="Ref_11">#REF!</definedName>
    <definedName name="Ref_12">#REF!</definedName>
    <definedName name="Ref_2">#REF!</definedName>
    <definedName name="Ref_3">#REF!</definedName>
    <definedName name="Ref_4">#REF!</definedName>
    <definedName name="Ref_5">#REF!</definedName>
    <definedName name="Ref_6">#REF!</definedName>
    <definedName name="Ref_7">#REF!</definedName>
    <definedName name="Ref_8">#REF!</definedName>
    <definedName name="Ref_9">#REF!</definedName>
    <definedName name="regerge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egionwise" hidden="1">{#N/A,#N/A,FALSE,"Sheet1"}</definedName>
    <definedName name="regre" hidden="1">{#N/A,#N/A,FALSE,"A";#N/A,#N/A,FALSE,"B-TOT";#N/A,#N/A,FALSE,"Declaration1";#N/A,#N/A,FALSE,"Spravka1";#N/A,#N/A,FALSE,"A (2)";#N/A,#N/A,FALSE,"B-TOT (2)";#N/A,#N/A,FALSE,"Declaration1 (2)";#N/A,#N/A,FALSE,"Spravka1 (2)"}</definedName>
    <definedName name="regwfcv" hidden="1">{#N/A,#N/A,FALSE,"A";#N/A,#N/A,FALSE,"B"}</definedName>
    <definedName name="regxsg" hidden="1">{#N/A,#N/A,FALSE,"A";#N/A,#N/A,FALSE,"B"}</definedName>
    <definedName name="RepDate">'[42]Общие сведения'!$B$5</definedName>
    <definedName name="RepHeader">#REF!</definedName>
    <definedName name="repocl">[34]СИ!$AD$29</definedName>
    <definedName name="repoop">[34]СИ!$W$29</definedName>
    <definedName name="REPORT_DATE">#REF!</definedName>
    <definedName name="Residual_difference">#REF!</definedName>
    <definedName name="rett">[73]Статьи!$A$3:$B$55</definedName>
    <definedName name="reyhjy" hidden="1">{#N/A,#N/A,FALSE,"A";#N/A,#N/A,FALSE,"B"}</definedName>
    <definedName name="REZ_CODE_DB1">#REF!</definedName>
    <definedName name="REZ_NAME_DB1">#REF!</definedName>
    <definedName name="rf" hidden="1">{#N/A,#N/A,FALSE,"A";#N/A,#N/A,FALSE,"B-TOT";#N/A,#N/A,FALSE,"Declaration1";#N/A,#N/A,FALSE,"Spravka1";#N/A,#N/A,FALSE,"A (2)";#N/A,#N/A,FALSE,"B-TOT (2)";#N/A,#N/A,FALSE,"Declaration1 (2)";#N/A,#N/A,FALSE,"Spravka1 (2)"}</definedName>
    <definedName name="rfdsgbvs" hidden="1">{#N/A,#N/A,FALSE,"A";#N/A,#N/A,FALSE,"B"}</definedName>
    <definedName name="rfff" hidden="1">{#N/A,#N/A,FALSE,"Sheet1"}</definedName>
    <definedName name="rgagr" hidden="1">{#N/A,#N/A,FALSE,"A";#N/A,#N/A,FALSE,"B"}</definedName>
    <definedName name="rgegeger"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gerge" hidden="1">{#N/A,#N/A,FALSE,"A";#N/A,#N/A,FALSE,"B"}</definedName>
    <definedName name="rgergegerge"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gewgv" hidden="1">{#N/A,#N/A,FALSE,"A";#N/A,#N/A,FALSE,"B"}</definedName>
    <definedName name="rgf" hidden="1">{#N/A,#N/A,FALSE,"A";#N/A,#N/A,FALSE,"B-TOT";#N/A,#N/A,FALSE,"Declaration1";#N/A,#N/A,FALSE,"Spravka1";#N/A,#N/A,FALSE,"A (2)";#N/A,#N/A,FALSE,"B-TOT (2)";#N/A,#N/A,FALSE,"Declaration1 (2)";#N/A,#N/A,FALSE,"Spravka1 (2)"}</definedName>
    <definedName name="rgre" hidden="1">{#N/A,#N/A,FALSE,"A";#N/A,#N/A,FALSE,"B"}</definedName>
    <definedName name="rgrg" hidden="1">{#N/A,#N/A,FALSE,"A";#N/A,#N/A,FALSE,"B-TOT";#N/A,#N/A,FALSE,"Declaration1";#N/A,#N/A,FALSE,"Spravka1";#N/A,#N/A,FALSE,"A (2)";#N/A,#N/A,FALSE,"B-TOT (2)";#N/A,#N/A,FALSE,"Declaration1 (2)";#N/A,#N/A,FALSE,"Spravka1 (2)"}</definedName>
    <definedName name="rgtrg" hidden="1">{#N/A,#N/A,FALSE,"A";#N/A,#N/A,FALSE,"B"}</definedName>
    <definedName name="rjhjdf" hidden="1">{#N/A,#N/A,FALSE,"МТВ"}</definedName>
    <definedName name="rngChartRange">#REF!</definedName>
    <definedName name="rngDataAll">#REF!</definedName>
    <definedName name="rngEnd">#REF!</definedName>
    <definedName name="rngIATACode">#REF!</definedName>
    <definedName name="rngResStart">#REF!</definedName>
    <definedName name="rngStart">#REF!</definedName>
    <definedName name="rngUpdate">#REF!</definedName>
    <definedName name="rosab2">#REF!</definedName>
    <definedName name="rosab2c">#REF!</definedName>
    <definedName name="rosab2r">#REF!</definedName>
    <definedName name="rr">[45]hCheck!$A$21:$A$33</definedName>
    <definedName name="rreg" hidden="1">{#N/A,#N/A,FALSE,"A";#N/A,#N/A,FALSE,"B"}</definedName>
    <definedName name="rscxvrf" hidden="1">{#N/A,#N/A,FALSE,"A";#N/A,#N/A,FALSE,"B-TOT";#N/A,#N/A,FALSE,"Declaration1";#N/A,#N/A,FALSE,"Spravka1";#N/A,#N/A,FALSE,"A (2)";#N/A,#N/A,FALSE,"B-TOT (2)";#N/A,#N/A,FALSE,"Declaration1 (2)";#N/A,#N/A,FALSE,"Spravka1 (2)"}</definedName>
    <definedName name="rtg" hidden="1">{#N/A,#N/A,FALSE,"A";#N/A,#N/A,FALSE,"B-TOT";#N/A,#N/A,FALSE,"Declaration1";#N/A,#N/A,FALSE,"Spravka1";#N/A,#N/A,FALSE,"A (2)";#N/A,#N/A,FALSE,"B-TOT (2)";#N/A,#N/A,FALSE,"Declaration1 (2)";#N/A,#N/A,FALSE,"Spravka1 (2)"}</definedName>
    <definedName name="rty">#REF!</definedName>
    <definedName name="rtyyn" hidden="1">{#N/A,#N/A,FALSE,"A";#N/A,#N/A,FALSE,"B"}</definedName>
    <definedName name="ru156_10">[13]ДВПС156_10!$B$1:$L$200</definedName>
    <definedName name="ru156_2">#REF!</definedName>
    <definedName name="ru156_3">'[12]156_3(руб)'!$B$1:$L$200</definedName>
    <definedName name="ru156_4">'[12]156_4(руб)'!$B$2:$L$203</definedName>
    <definedName name="ru156_5">'[12]156_5(руб)'!$B$1:$L$202</definedName>
    <definedName name="ru156_6">'[12]156_6(руб)'!$B$1:$L$201</definedName>
    <definedName name="ru156_7">'[12]156_7(руб)'!$B$1:$J$200</definedName>
    <definedName name="ru156_9">[13]ДВПС156_9!$B$1:$L$200</definedName>
    <definedName name="ru207_1">#REF!</definedName>
    <definedName name="ru207_2">#REF!</definedName>
    <definedName name="ru260_1">#REF!</definedName>
    <definedName name="ru359k">[11]Теско359к!$B$1:$L$199</definedName>
    <definedName name="ru406_1">[13]Мосбанкрем406_1!$B$1:$L$204</definedName>
    <definedName name="ru406_3">'[13]Мосбанкрем406_3 '!$B$1:$L$200</definedName>
    <definedName name="ru421_2">#REF!</definedName>
    <definedName name="rublek">#REF!</definedName>
    <definedName name="rujhf" hidden="1">{#N/A,#N/A,FALSE,"A";#N/A,#N/A,FALSE,"B-TOT";#N/A,#N/A,FALSE,"Declaration1";#N/A,#N/A,FALSE,"Spravka1";#N/A,#N/A,FALSE,"A (2)";#N/A,#N/A,FALSE,"B-TOT (2)";#N/A,#N/A,FALSE,"Declaration1 (2)";#N/A,#N/A,FALSE,"Spravka1 (2)"}</definedName>
    <definedName name="rukuf" hidden="1">{#N/A,#N/A,FALSE,"A";#N/A,#N/A,FALSE,"B-TOT";#N/A,#N/A,FALSE,"Declaration1";#N/A,#N/A,FALSE,"Spravka1";#N/A,#N/A,FALSE,"A (2)";#N/A,#N/A,FALSE,"B-TOT (2)";#N/A,#N/A,FALSE,"Declaration1 (2)";#N/A,#N/A,FALSE,"Spravka1 (2)"}</definedName>
    <definedName name="RUR">4.97</definedName>
    <definedName name="RUR_CODE">#REF!</definedName>
    <definedName name="Rwvu.Для._.И.М.." hidden="1">[16]кредпортф!#REF!,[16]кредпортф!$E:$T,[16]кредпортф!$V:$W,[16]кредпортф!$Y:$Z,[16]кредпортф!$AB:$AB,[16]кредпортф!$AF:$AF,[16]кредпортф!$AH:$AM,[16]кредпортф!$AR:$AU,[16]кредпортф!$AX:$AY,[16]кредпортф!$BA:$BA,[16]кредпортф!$BC:$BI,[16]кредпортф!$BK:$BO</definedName>
    <definedName name="Rwvu.Ревизорам." hidden="1">[16]кредпортф!#REF!,[16]кредпортф!$E:$S,[16]кредпортф!$V:$W,[16]кредпортф!$Y:$Z,[16]кредпортф!$AB:$AB,[16]кредпортф!$AF:$AF,[16]кредпортф!$AH:$AJ,[16]кредпортф!$AM:$AM,[16]кредпортф!$AR:$AU,[16]кредпортф!$AX:$AY,[16]кредпортф!$BA:$BA,[16]кредпортф!$BC:$BI,[16]кредпортф!$BM:$BO</definedName>
    <definedName name="rytege" hidden="1">{#N/A,#N/A,FALSE,"A";#N/A,#N/A,FALSE,"B-TOT";#N/A,#N/A,FALSE,"Declaration1";#N/A,#N/A,FALSE,"Spravka1";#N/A,#N/A,FALSE,"A (2)";#N/A,#N/A,FALSE,"B-TOT (2)";#N/A,#N/A,FALSE,"Declaration1 (2)";#N/A,#N/A,FALSE,"Spravka1 (2)"}</definedName>
    <definedName name="rytshh" hidden="1">{#N/A,#N/A,FALSE,"A";#N/A,#N/A,FALSE,"B"}</definedName>
    <definedName name="s">[46]Приложение!$D$2:$D$4</definedName>
    <definedName name="S_AcctDes">#REF!</definedName>
    <definedName name="S_Adjust">#REF!</definedName>
    <definedName name="S_Adjust_Data">#REF!</definedName>
    <definedName name="S_Adjust_GT">#REF!</definedName>
    <definedName name="S_AJE_Tot">#REF!</definedName>
    <definedName name="S_AJE_Tot_Data">#REF!</definedName>
    <definedName name="S_AJE_Tot_GT">#REF!</definedName>
    <definedName name="S_CompNum">#REF!</definedName>
    <definedName name="S_CY_Beg">#REF!</definedName>
    <definedName name="S_CY_Beg_Data">#REF!</definedName>
    <definedName name="S_CY_Beg_GT">#REF!</definedName>
    <definedName name="S_CY_End">#REF!</definedName>
    <definedName name="S_CY_End_Data">#REF!</definedName>
    <definedName name="S_CY_End_GT">#REF!</definedName>
    <definedName name="S_Diff_Amt">#REF!</definedName>
    <definedName name="S_Diff_Pct">#REF!</definedName>
    <definedName name="S_GrpNum">#REF!</definedName>
    <definedName name="S_Headings">#REF!</definedName>
    <definedName name="S_KeyValue">#REF!</definedName>
    <definedName name="S_PY_End">#REF!</definedName>
    <definedName name="S_PY_End_Data">#REF!</definedName>
    <definedName name="S_PY_End_GT">#REF!</definedName>
    <definedName name="S_RJE_Tot">#REF!</definedName>
    <definedName name="S_RJE_Tot_Data">#REF!</definedName>
    <definedName name="S_RJE_Tot_GT">#REF!</definedName>
    <definedName name="S_RowNum">#REF!</definedName>
    <definedName name="S1_">#REF!</definedName>
    <definedName name="s1_0">#REF!</definedName>
    <definedName name="s1_1">#REF!</definedName>
    <definedName name="S10_">#REF!</definedName>
    <definedName name="S11_">#REF!</definedName>
    <definedName name="S12_">#REF!</definedName>
    <definedName name="S13_">#REF!</definedName>
    <definedName name="S14_">#REF!</definedName>
    <definedName name="S15_">#REF!</definedName>
    <definedName name="S16_">#REF!</definedName>
    <definedName name="S17_">#REF!</definedName>
    <definedName name="S18_">#REF!</definedName>
    <definedName name="S19_">#REF!</definedName>
    <definedName name="S2_">#REF!</definedName>
    <definedName name="S20_">#REF!</definedName>
    <definedName name="S3_">#REF!</definedName>
    <definedName name="S4_">#REF!</definedName>
    <definedName name="S5_">#REF!</definedName>
    <definedName name="S6_">#REF!</definedName>
    <definedName name="S7_">#REF!</definedName>
    <definedName name="S8_">#REF!</definedName>
    <definedName name="S9_">#REF!</definedName>
    <definedName name="sad" hidden="1">{#N/A,#N/A,FALSE,"A";#N/A,#N/A,FALSE,"B"}</definedName>
    <definedName name="sadas" hidden="1">{#N/A,#N/A,FALSE,"МТВ"}</definedName>
    <definedName name="sadrgdrtgy" hidden="1">{#N/A,#N/A,FALSE,"A";#N/A,#N/A,FALSE,"B"}</definedName>
    <definedName name="sadsad" hidden="1">{#N/A,#N/A,FALSE,"A";#N/A,#N/A,FALSE,"B"}</definedName>
    <definedName name="sadsdsac" hidden="1">{#N/A,#N/A,FALSE,"A";#N/A,#N/A,FALSE,"B"}</definedName>
    <definedName name="saf" hidden="1">{#N/A,#N/A,FALSE,"A";#N/A,#N/A,FALSE,"B"}</definedName>
    <definedName name="safdgsrtg" hidden="1">{#N/A,#N/A,FALSE,"A";#N/A,#N/A,FALSE,"B-TOT";#N/A,#N/A,FALSE,"Declaration1";#N/A,#N/A,FALSE,"Spravka1";#N/A,#N/A,FALSE,"A (2)";#N/A,#N/A,FALSE,"B-TOT (2)";#N/A,#N/A,FALSE,"Declaration1 (2)";#N/A,#N/A,FALSE,"Spravka1 (2)"}</definedName>
    <definedName name="safdgwrt" hidden="1">{#N/A,#N/A,FALSE,"A";#N/A,#N/A,FALSE,"B-TOT";#N/A,#N/A,FALSE,"Declaration1";#N/A,#N/A,FALSE,"Spravka1";#N/A,#N/A,FALSE,"A (2)";#N/A,#N/A,FALSE,"B-TOT (2)";#N/A,#N/A,FALSE,"Declaration1 (2)";#N/A,#N/A,FALSE,"Spravka1 (2)"}</definedName>
    <definedName name="SALINS">#REF!</definedName>
    <definedName name="Sample_Size">[35]SMSTemp!$B$34</definedName>
    <definedName name="Sampled_Stratum_total">[35]SMSTemp!$B$40</definedName>
    <definedName name="sasd" hidden="1">{#N/A,#N/A,FALSE,"A";#N/A,#N/A,FALSE,"B-TOT";#N/A,#N/A,FALSE,"Declaration1";#N/A,#N/A,FALSE,"Spravka1";#N/A,#N/A,FALSE,"A (2)";#N/A,#N/A,FALSE,"B-TOT (2)";#N/A,#N/A,FALSE,"Declaration1 (2)";#N/A,#N/A,FALSE,"Spravka1 (2)"}</definedName>
    <definedName name="SaveData">[28]!SaveData</definedName>
    <definedName name="sbg" hidden="1">{#N/A,#N/A,FALSE,"A";#N/A,#N/A,FALSE,"B-TOT";#N/A,#N/A,FALSE,"Declaration1";#N/A,#N/A,FALSE,"Spravka1";#N/A,#N/A,FALSE,"A (2)";#N/A,#N/A,FALSE,"B-TOT (2)";#N/A,#N/A,FALSE,"Declaration1 (2)";#N/A,#N/A,FALSE,"Spravka1 (2)"}</definedName>
    <definedName name="sc" hidden="1">{#N/A,#N/A,FALSE,"A";#N/A,#N/A,FALSE,"B-TOT";#N/A,#N/A,FALSE,"Declaration1";#N/A,#N/A,FALSE,"Spravka1";#N/A,#N/A,FALSE,"A (2)";#N/A,#N/A,FALSE,"B-TOT (2)";#N/A,#N/A,FALSE,"Declaration1 (2)";#N/A,#N/A,FALSE,"Spravka1 (2)"}</definedName>
    <definedName name="sd" hidden="1">{#N/A,#N/A,FALSE,"A";#N/A,#N/A,FALSE,"B-TOT";#N/A,#N/A,FALSE,"Declaration1";#N/A,#N/A,FALSE,"Spravka1";#N/A,#N/A,FALSE,"A (2)";#N/A,#N/A,FALSE,"B-TOT (2)";#N/A,#N/A,FALSE,"Declaration1 (2)";#N/A,#N/A,FALSE,"Spravka1 (2)"}</definedName>
    <definedName name="sd5tshts" hidden="1">{#N/A,#N/A,FALSE,"A";#N/A,#N/A,FALSE,"B"}</definedName>
    <definedName name="sdafvfd" hidden="1">{#N/A,#N/A,FALSE,"A";#N/A,#N/A,FALSE,"B"}</definedName>
    <definedName name="sdb" hidden="1">{#N/A,#N/A,FALSE,"A";#N/A,#N/A,FALSE,"B-TOT";#N/A,#N/A,FALSE,"Declaration1";#N/A,#N/A,FALSE,"Spravka1";#N/A,#N/A,FALSE,"A (2)";#N/A,#N/A,FALSE,"B-TOT (2)";#N/A,#N/A,FALSE,"Declaration1 (2)";#N/A,#N/A,FALSE,"Spravka1 (2)"}</definedName>
    <definedName name="sdbgs" hidden="1">{#N/A,#N/A,FALSE,"A";#N/A,#N/A,FALSE,"B"}</definedName>
    <definedName name="sdbt" hidden="1">{#N/A,#N/A,FALSE,"A";#N/A,#N/A,FALSE,"B"}</definedName>
    <definedName name="sdcvx" hidden="1">{#N/A,#N/A,FALSE,"A";#N/A,#N/A,FALSE,"B-TOT";#N/A,#N/A,FALSE,"Declaration1";#N/A,#N/A,FALSE,"Spravka1";#N/A,#N/A,FALSE,"A (2)";#N/A,#N/A,FALSE,"B-TOT (2)";#N/A,#N/A,FALSE,"Declaration1 (2)";#N/A,#N/A,FALSE,"Spravka1 (2)"}</definedName>
    <definedName name="sddd" hidden="1">{#N/A,#N/A,FALSE,"Aging Summary";#N/A,#N/A,FALSE,"Ratio Analysis";#N/A,#N/A,FALSE,"Test 120 Day Accts";#N/A,#N/A,FALSE,"Tickmarks"}</definedName>
    <definedName name="sdf" hidden="1">{#N/A,#N/A,FALSE,"A";#N/A,#N/A,FALSE,"B"}</definedName>
    <definedName name="sdfbgdb" hidden="1">{#N/A,#N/A,FALSE,"A";#N/A,#N/A,FALSE,"B"}</definedName>
    <definedName name="sdfbwgt" hidden="1">{#N/A,#N/A,FALSE,"A";#N/A,#N/A,FALSE,"B"}</definedName>
    <definedName name="sdfd" hidden="1">{#N/A,#N/A,FALSE,"A";#N/A,#N/A,FALSE,"B-TOT";#N/A,#N/A,FALSE,"Declaration1";#N/A,#N/A,FALSE,"Spravka1";#N/A,#N/A,FALSE,"A (2)";#N/A,#N/A,FALSE,"B-TOT (2)";#N/A,#N/A,FALSE,"Declaration1 (2)";#N/A,#N/A,FALSE,"Spravka1 (2)"}</definedName>
    <definedName name="sdfds" hidden="1">{#N/A,#N/A,FALSE,"A";#N/A,#N/A,FALSE,"B-TOT";#N/A,#N/A,FALSE,"Declaration1";#N/A,#N/A,FALSE,"Spravka1";#N/A,#N/A,FALSE,"A (2)";#N/A,#N/A,FALSE,"B-TOT (2)";#N/A,#N/A,FALSE,"Declaration1 (2)";#N/A,#N/A,FALSE,"Spravka1 (2)"}</definedName>
    <definedName name="sdff">[10]UI.1000!sdff</definedName>
    <definedName name="sdfsd" hidden="1">{#N/A,#N/A,FALSE,"A";#N/A,#N/A,FALSE,"B-TOT";#N/A,#N/A,FALSE,"Declaration1";#N/A,#N/A,FALSE,"Spravka1";#N/A,#N/A,FALSE,"A (2)";#N/A,#N/A,FALSE,"B-TOT (2)";#N/A,#N/A,FALSE,"Declaration1 (2)";#N/A,#N/A,FALSE,"Spravka1 (2)"}</definedName>
    <definedName name="sdgfsdgsdg" hidden="1">{#N/A,#N/A,FALSE,"МТВ"}</definedName>
    <definedName name="sdgtghst" hidden="1">{#N/A,#N/A,FALSE,"A";#N/A,#N/A,FALSE,"B-TOT";#N/A,#N/A,FALSE,"Declaration1";#N/A,#N/A,FALSE,"Spravka1";#N/A,#N/A,FALSE,"A (2)";#N/A,#N/A,FALSE,"B-TOT (2)";#N/A,#N/A,FALSE,"Declaration1 (2)";#N/A,#N/A,FALSE,"Spravka1 (2)"}</definedName>
    <definedName name="sdhgsdh" hidden="1">{#N/A,#N/A,FALSE,"A";#N/A,#N/A,FALSE,"B-TOT";#N/A,#N/A,FALSE,"Declaration1";#N/A,#N/A,FALSE,"Spravka1";#N/A,#N/A,FALSE,"A (2)";#N/A,#N/A,FALSE,"B-TOT (2)";#N/A,#N/A,FALSE,"Declaration1 (2)";#N/A,#N/A,FALSE,"Spravka1 (2)"}</definedName>
    <definedName name="sdhsth" hidden="1">{#N/A,#N/A,FALSE,"A";#N/A,#N/A,FALSE,"B-TOT";#N/A,#N/A,FALSE,"Declaration1";#N/A,#N/A,FALSE,"Spravka1";#N/A,#N/A,FALSE,"A (2)";#N/A,#N/A,FALSE,"B-TOT (2)";#N/A,#N/A,FALSE,"Declaration1 (2)";#N/A,#N/A,FALSE,"Spravka1 (2)"}</definedName>
    <definedName name="sdjfht" hidden="1">{#N/A,#N/A,FALSE,"A";#N/A,#N/A,FALSE,"B"}</definedName>
    <definedName name="sdqwe" hidden="1">{#N/A,#N/A,FALSE,"A";#N/A,#N/A,FALSE,"B"}</definedName>
    <definedName name="sdrhgdt" hidden="1">{#N/A,#N/A,FALSE,"A";#N/A,#N/A,FALSE,"B-TOT";#N/A,#N/A,FALSE,"Declaration1";#N/A,#N/A,FALSE,"Spravka1";#N/A,#N/A,FALSE,"A (2)";#N/A,#N/A,FALSE,"B-TOT (2)";#N/A,#N/A,FALSE,"Declaration1 (2)";#N/A,#N/A,FALSE,"Spravka1 (2)"}</definedName>
    <definedName name="sdrtgcv" hidden="1">{#N/A,#N/A,FALSE,"A";#N/A,#N/A,FALSE,"B"}</definedName>
    <definedName name="sds" hidden="1">{#N/A,#N/A,FALSE,"A";#N/A,#N/A,FALSE,"B"}</definedName>
    <definedName name="sdsd" hidden="1">{#N/A,#N/A,FALSE,"A";#N/A,#N/A,FALSE,"B-TOT";#N/A,#N/A,FALSE,"Declaration1";#N/A,#N/A,FALSE,"Spravka1";#N/A,#N/A,FALSE,"A (2)";#N/A,#N/A,FALSE,"B-TOT (2)";#N/A,#N/A,FALSE,"Declaration1 (2)";#N/A,#N/A,FALSE,"Spravka1 (2)"}</definedName>
    <definedName name="sdtg" hidden="1">{#N/A,#N/A,FALSE,"A";#N/A,#N/A,FALSE,"B-TOT";#N/A,#N/A,FALSE,"Declaration1";#N/A,#N/A,FALSE,"Spravka1";#N/A,#N/A,FALSE,"A (2)";#N/A,#N/A,FALSE,"B-TOT (2)";#N/A,#N/A,FALSE,"Declaration1 (2)";#N/A,#N/A,FALSE,"Spravka1 (2)"}</definedName>
    <definedName name="sdtsd" hidden="1">{#N/A,#N/A,FALSE,"A";#N/A,#N/A,FALSE,"B-TOT";#N/A,#N/A,FALSE,"Declaration1";#N/A,#N/A,FALSE,"Spravka1";#N/A,#N/A,FALSE,"A (2)";#N/A,#N/A,FALSE,"B-TOT (2)";#N/A,#N/A,FALSE,"Declaration1 (2)";#N/A,#N/A,FALSE,"Spravka1 (2)"}</definedName>
    <definedName name="sdvcdsfvdsgd" hidden="1">{#N/A,#N/A,FALSE,"A";#N/A,#N/A,FALSE,"B-TOT";#N/A,#N/A,FALSE,"Declaration1";#N/A,#N/A,FALSE,"Spravka1";#N/A,#N/A,FALSE,"A (2)";#N/A,#N/A,FALSE,"B-TOT (2)";#N/A,#N/A,FALSE,"Declaration1 (2)";#N/A,#N/A,FALSE,"Spravka1 (2)"}</definedName>
    <definedName name="Sector">[24]hMapping!#REF!</definedName>
    <definedName name="Security">#REF!</definedName>
    <definedName name="Segment">[24]hMapping!#REF!</definedName>
    <definedName name="Sep">[20]!Sep</definedName>
    <definedName name="sf">[10]UI.1000!sf</definedName>
    <definedName name="sfdgsdt" hidden="1">{#N/A,#N/A,FALSE,"A";#N/A,#N/A,FALSE,"B"}</definedName>
    <definedName name="sfdsfs" hidden="1">{#N/A,#N/A,FALSE,"A";#N/A,#N/A,FALSE,"B"}</definedName>
    <definedName name="sfghdsf" hidden="1">{#N/A,#N/A,FALSE,"A";#N/A,#N/A,FALSE,"B-TOT";#N/A,#N/A,FALSE,"Declaration1";#N/A,#N/A,FALSE,"Spravka1";#N/A,#N/A,FALSE,"A (2)";#N/A,#N/A,FALSE,"B-TOT (2)";#N/A,#N/A,FALSE,"Declaration1 (2)";#N/A,#N/A,FALSE,"Spravka1 (2)"}</definedName>
    <definedName name="sfhgfdsht" hidden="1">{#N/A,#N/A,FALSE,"A";#N/A,#N/A,FALSE,"B"}</definedName>
    <definedName name="sgbgsh" hidden="1">{#N/A,#N/A,FALSE,"A";#N/A,#N/A,FALSE,"B-TOT";#N/A,#N/A,FALSE,"Declaration1";#N/A,#N/A,FALSE,"Spravka1";#N/A,#N/A,FALSE,"A (2)";#N/A,#N/A,FALSE,"B-TOT (2)";#N/A,#N/A,FALSE,"Declaration1 (2)";#N/A,#N/A,FALSE,"Spravka1 (2)"}</definedName>
    <definedName name="sgsdgs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heet_names">[74]hMapping!$A$3:$C$64</definedName>
    <definedName name="shgth" hidden="1">{#N/A,#N/A,FALSE,"A";#N/A,#N/A,FALSE,"B"}</definedName>
    <definedName name="shit" hidden="1">{#N/A,#N/A,FALSE,"Aging Summary";#N/A,#N/A,FALSE,"Ratio Analysis";#N/A,#N/A,FALSE,"Test 120 Day Accts";#N/A,#N/A,FALSE,"Tickmarks"}</definedName>
    <definedName name="shit1" hidden="1">{#N/A,#N/A,FALSE,"Aging Summary";#N/A,#N/A,FALSE,"Ratio Analysis";#N/A,#N/A,FALSE,"Test 120 Day Accts";#N/A,#N/A,FALSE,"Tickmarks"}</definedName>
    <definedName name="SHOP_3_ex_TP">[61]July_03_Pg8!#REF!</definedName>
    <definedName name="SHOP3">#REF!</definedName>
    <definedName name="SHP3SUMMARY">#REF!</definedName>
    <definedName name="shthhs" hidden="1">{#N/A,#N/A,FALSE,"A";#N/A,#N/A,FALSE,"B"}</definedName>
    <definedName name="shtyht" hidden="1">{#N/A,#N/A,FALSE,"A";#N/A,#N/A,FALSE,"B"}</definedName>
    <definedName name="SINTER">#REF!</definedName>
    <definedName name="sitr">#REF!</definedName>
    <definedName name="SLABBING">[61]July_03_Pg8!#REF!</definedName>
    <definedName name="SlabPriceBaseIn">#REF!</definedName>
    <definedName name="SlabPriceOptimisticIn">#REF!</definedName>
    <definedName name="SlabPricePessimisticIn">#REF!</definedName>
    <definedName name="SLABS">#REF!</definedName>
    <definedName name="SlabUnitVariableKZTShareIn">#REF!</definedName>
    <definedName name="SlabUnitVariableRealIn">#REF!</definedName>
    <definedName name="SlabVolumeBaseIn">#REF!</definedName>
    <definedName name="SlabVolumeOptimisticIn">#REF!</definedName>
    <definedName name="SlabVolumePessimisticIn">#REF!</definedName>
    <definedName name="slav">#REF!</definedName>
    <definedName name="slavr">#REF!</definedName>
    <definedName name="slb">#REF!</definedName>
    <definedName name="SlimePriceRealIn">#REF!</definedName>
    <definedName name="SlimeUnitVariableKZTShareIn">#REF!</definedName>
    <definedName name="SlimeUnitVariableRealIn">#REF!</definedName>
    <definedName name="SlimeVolumeIn">#REF!</definedName>
    <definedName name="snbyhy" hidden="1">{#N/A,#N/A,FALSE,"A";#N/A,#N/A,FALSE,"B"}</definedName>
    <definedName name="SOCIE">[24]hMapping!#REF!</definedName>
    <definedName name="SocT" hidden="1">{#N/A,#N/A,FALSE,"A";#N/A,#N/A,FALSE,"B"}</definedName>
    <definedName name="SOTCHNED">'[75]13-4'!#REF!</definedName>
    <definedName name="SOURCE">#REF!</definedName>
    <definedName name="SpecialPrice" hidden="1">#REF!</definedName>
    <definedName name="Sponsor_for_D">#REF!</definedName>
    <definedName name="srgrsdtg" hidden="1">{#N/A,#N/A,FALSE,"A";#N/A,#N/A,FALSE,"B"}</definedName>
    <definedName name="ssd"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SDFD" hidden="1">{#N/A,#N/A,FALSE,"A";#N/A,#N/A,FALSE,"B-TOT";#N/A,#N/A,FALSE,"Declaration1";#N/A,#N/A,FALSE,"Spravka1";#N/A,#N/A,FALSE,"A (2)";#N/A,#N/A,FALSE,"B-TOT (2)";#N/A,#N/A,FALSE,"Declaration1 (2)";#N/A,#N/A,FALSE,"Spravka1 (2)"}</definedName>
    <definedName name="sss">129</definedName>
    <definedName name="ST" hidden="1">{#N/A,#N/A,FALSE,"A";#N/A,#N/A,FALSE,"B-TOT";#N/A,#N/A,FALSE,"Declaration1";#N/A,#N/A,FALSE,"Spravka1";#N/A,#N/A,FALSE,"A (2)";#N/A,#N/A,FALSE,"B-TOT (2)";#N/A,#N/A,FALSE,"Declaration1 (2)";#N/A,#N/A,FALSE,"Spravka1 (2)"}</definedName>
    <definedName name="starkis">#REF!</definedName>
    <definedName name="STAT_1_FIO_A" hidden="1">[76]XLR_NoRangeSheet!$U$10</definedName>
    <definedName name="STAT_1_FIO_B" hidden="1">[76]XLR_NoRangeSheet!$V$10</definedName>
    <definedName name="STAT_1_S_1_10" hidden="1">[76]XLR_NoRangeSheet!$DR$9</definedName>
    <definedName name="STAT_1_S_1_12" hidden="1">[76]XLR_NoRangeSheet!$GO$9</definedName>
    <definedName name="STAT_1_S_1_4" hidden="1">[76]XLR_NoRangeSheet!$H$8</definedName>
    <definedName name="STAT_1_S_1_5" hidden="1">[76]XLR_NoRangeSheet!$CB$8</definedName>
    <definedName name="STAT_1_S_1_6" hidden="1">[76]XLR_NoRangeSheet!$EV$8</definedName>
    <definedName name="STAT_1_S_1_7" hidden="1">[76]XLR_NoRangeSheet!$HP$8</definedName>
    <definedName name="STAT_1_S_1_9" hidden="1">[76]XLR_NoRangeSheet!$AX$9</definedName>
    <definedName name="STAT_1_S_10_10" hidden="1">[76]XLR_NoRangeSheet!$EA$9</definedName>
    <definedName name="STAT_1_S_10_12" hidden="1">[76]XLR_NoRangeSheet!$GX$9</definedName>
    <definedName name="STAT_1_S_10_4" hidden="1">[76]XLR_NoRangeSheet!$Q$8</definedName>
    <definedName name="STAT_1_S_10_5" hidden="1">[76]XLR_NoRangeSheet!$CK$8</definedName>
    <definedName name="STAT_1_S_10_6" hidden="1">[76]XLR_NoRangeSheet!$FE$8</definedName>
    <definedName name="STAT_1_S_10_7" hidden="1">[76]XLR_NoRangeSheet!$HY$8</definedName>
    <definedName name="STAT_1_S_10_9" hidden="1">[76]XLR_NoRangeSheet!$BG$9</definedName>
    <definedName name="STAT_1_S_11_10" hidden="1">[76]XLR_NoRangeSheet!$EB$9</definedName>
    <definedName name="STAT_1_S_11_12" hidden="1">[76]XLR_NoRangeSheet!$GY$9</definedName>
    <definedName name="STAT_1_S_11_4" hidden="1">[76]XLR_NoRangeSheet!$R$8</definedName>
    <definedName name="STAT_1_S_11_5" hidden="1">[76]XLR_NoRangeSheet!$CL$8</definedName>
    <definedName name="STAT_1_S_11_6" hidden="1">[76]XLR_NoRangeSheet!$FF$8</definedName>
    <definedName name="STAT_1_S_11_7" hidden="1">[76]XLR_NoRangeSheet!$HZ$8</definedName>
    <definedName name="STAT_1_S_11_9" hidden="1">[76]XLR_NoRangeSheet!$BH$9</definedName>
    <definedName name="STAT_1_S_12_10" hidden="1">[76]XLR_NoRangeSheet!$EC$9</definedName>
    <definedName name="STAT_1_S_12_12" hidden="1">[76]XLR_NoRangeSheet!$GZ$9</definedName>
    <definedName name="STAT_1_S_12_4" hidden="1">[76]XLR_NoRangeSheet!$S$8</definedName>
    <definedName name="STAT_1_S_12_5" hidden="1">[76]XLR_NoRangeSheet!$CM$8</definedName>
    <definedName name="STAT_1_S_12_6" hidden="1">[76]XLR_NoRangeSheet!$FG$8</definedName>
    <definedName name="STAT_1_S_12_7" hidden="1">[76]XLR_NoRangeSheet!$IA$8</definedName>
    <definedName name="STAT_1_S_12_9" hidden="1">[76]XLR_NoRangeSheet!$BI$9</definedName>
    <definedName name="STAT_1_S_120_12" hidden="1">[76]XLR_NoRangeSheet!$P$10</definedName>
    <definedName name="STAT_1_S_121_12" hidden="1">[76]XLR_NoRangeSheet!$Q$10</definedName>
    <definedName name="STAT_1_S_122_12" hidden="1">[76]XLR_NoRangeSheet!$R$10</definedName>
    <definedName name="STAT_1_S_13_10" hidden="1">[76]XLR_NoRangeSheet!$ED$9</definedName>
    <definedName name="STAT_1_S_13_11" hidden="1">[76]XLR_NoRangeSheet!$GL$9</definedName>
    <definedName name="STAT_1_S_13_12" hidden="1">[76]XLR_NoRangeSheet!$HA$9</definedName>
    <definedName name="STAT_1_S_13_4" hidden="1">[76]XLR_NoRangeSheet!$T$8</definedName>
    <definedName name="STAT_1_S_13_5" hidden="1">[76]XLR_NoRangeSheet!$CN$8</definedName>
    <definedName name="STAT_1_S_13_6" hidden="1">[76]XLR_NoRangeSheet!$FH$8</definedName>
    <definedName name="STAT_1_S_13_7" hidden="1">[76]XLR_NoRangeSheet!$IB$8</definedName>
    <definedName name="STAT_1_S_13_8" hidden="1">[76]XLR_NoRangeSheet!$AU$9</definedName>
    <definedName name="STAT_1_S_13_9" hidden="1">[76]XLR_NoRangeSheet!$BJ$9</definedName>
    <definedName name="STAT_1_S_14_10" hidden="1">[76]XLR_NoRangeSheet!$EE$9</definedName>
    <definedName name="STAT_1_S_14_12" hidden="1">[76]XLR_NoRangeSheet!$HB$9</definedName>
    <definedName name="STAT_1_S_14_4" hidden="1">[76]XLR_NoRangeSheet!$U$8</definedName>
    <definedName name="STAT_1_S_14_5" hidden="1">[76]XLR_NoRangeSheet!$CO$8</definedName>
    <definedName name="STAT_1_S_14_6" hidden="1">[76]XLR_NoRangeSheet!$FI$8</definedName>
    <definedName name="STAT_1_S_14_7" hidden="1">[76]XLR_NoRangeSheet!$IC$8</definedName>
    <definedName name="STAT_1_S_14_9" hidden="1">[76]XLR_NoRangeSheet!$BK$9</definedName>
    <definedName name="STAT_1_S_15_10" hidden="1">[76]XLR_NoRangeSheet!$EF$9</definedName>
    <definedName name="STAT_1_S_15_12" hidden="1">[76]XLR_NoRangeSheet!$HC$9</definedName>
    <definedName name="STAT_1_S_15_4" hidden="1">[76]XLR_NoRangeSheet!$V$8</definedName>
    <definedName name="STAT_1_S_15_5" hidden="1">[76]XLR_NoRangeSheet!$CP$8</definedName>
    <definedName name="STAT_1_S_15_6" hidden="1">[76]XLR_NoRangeSheet!$FJ$8</definedName>
    <definedName name="STAT_1_S_15_7" hidden="1">[76]XLR_NoRangeSheet!$ID$8</definedName>
    <definedName name="STAT_1_S_15_9" hidden="1">[76]XLR_NoRangeSheet!$BL$9</definedName>
    <definedName name="STAT_1_S_16_10" hidden="1">[76]XLR_NoRangeSheet!$EG$9</definedName>
    <definedName name="STAT_1_S_16_12" hidden="1">[76]XLR_NoRangeSheet!$HD$9</definedName>
    <definedName name="STAT_1_S_16_4" hidden="1">[76]XLR_NoRangeSheet!$W$8</definedName>
    <definedName name="STAT_1_S_16_5" hidden="1">[76]XLR_NoRangeSheet!$CQ$8</definedName>
    <definedName name="STAT_1_S_16_6" hidden="1">[76]XLR_NoRangeSheet!$FK$8</definedName>
    <definedName name="STAT_1_S_16_7" hidden="1">[76]XLR_NoRangeSheet!$IE$8</definedName>
    <definedName name="STAT_1_S_16_9" hidden="1">[76]XLR_NoRangeSheet!$BM$9</definedName>
    <definedName name="STAT_1_S_17_10" hidden="1">[76]XLR_NoRangeSheet!$EH$9</definedName>
    <definedName name="STAT_1_S_17_12" hidden="1">[76]XLR_NoRangeSheet!$HE$9</definedName>
    <definedName name="STAT_1_S_17_4" hidden="1">[76]XLR_NoRangeSheet!$X$8</definedName>
    <definedName name="STAT_1_S_17_5" hidden="1">[76]XLR_NoRangeSheet!$CR$8</definedName>
    <definedName name="STAT_1_S_17_6" hidden="1">[76]XLR_NoRangeSheet!$FL$8</definedName>
    <definedName name="STAT_1_S_17_7" hidden="1">[76]XLR_NoRangeSheet!$IF$8</definedName>
    <definedName name="STAT_1_S_17_9" hidden="1">[76]XLR_NoRangeSheet!$BN$9</definedName>
    <definedName name="STAT_1_S_18_10" hidden="1">[76]XLR_NoRangeSheet!$EI$9</definedName>
    <definedName name="STAT_1_S_18_12" hidden="1">[76]XLR_NoRangeSheet!$HF$9</definedName>
    <definedName name="STAT_1_S_18_4" hidden="1">[76]XLR_NoRangeSheet!$Y$8</definedName>
    <definedName name="STAT_1_S_18_5" hidden="1">[76]XLR_NoRangeSheet!$CS$8</definedName>
    <definedName name="STAT_1_S_18_6" hidden="1">[76]XLR_NoRangeSheet!$FM$8</definedName>
    <definedName name="STAT_1_S_18_7" hidden="1">[76]XLR_NoRangeSheet!$IG$8</definedName>
    <definedName name="STAT_1_S_18_9" hidden="1">[76]XLR_NoRangeSheet!$BO$9</definedName>
    <definedName name="STAT_1_S_19_10" hidden="1">[76]XLR_NoRangeSheet!$EJ$9</definedName>
    <definedName name="STAT_1_S_19_12" hidden="1">[76]XLR_NoRangeSheet!$HG$9</definedName>
    <definedName name="STAT_1_S_19_4" hidden="1">[76]XLR_NoRangeSheet!$Z$8</definedName>
    <definedName name="STAT_1_S_19_5" hidden="1">[76]XLR_NoRangeSheet!$CT$8</definedName>
    <definedName name="STAT_1_S_19_6" hidden="1">[76]XLR_NoRangeSheet!$FN$8</definedName>
    <definedName name="STAT_1_S_19_7" hidden="1">[76]XLR_NoRangeSheet!$IH$8</definedName>
    <definedName name="STAT_1_S_19_9" hidden="1">[76]XLR_NoRangeSheet!$BP$9</definedName>
    <definedName name="STAT_1_S_2_10" hidden="1">[76]XLR_NoRangeSheet!$DS$9</definedName>
    <definedName name="STAT_1_S_2_12" hidden="1">[76]XLR_NoRangeSheet!$GP$9</definedName>
    <definedName name="STAT_1_S_2_4" hidden="1">[76]XLR_NoRangeSheet!$I$8</definedName>
    <definedName name="STAT_1_S_2_5" hidden="1">[76]XLR_NoRangeSheet!$CC$8</definedName>
    <definedName name="STAT_1_S_2_6" hidden="1">[76]XLR_NoRangeSheet!$EW$8</definedName>
    <definedName name="STAT_1_S_2_7" hidden="1">[76]XLR_NoRangeSheet!$HQ$8</definedName>
    <definedName name="STAT_1_S_2_9" hidden="1">[76]XLR_NoRangeSheet!$AY$9</definedName>
    <definedName name="STAT_1_S_20_10" hidden="1">[76]XLR_NoRangeSheet!$EK$9</definedName>
    <definedName name="STAT_1_S_20_12" hidden="1">[76]XLR_NoRangeSheet!$HH$9</definedName>
    <definedName name="STAT_1_S_20_4" hidden="1">[76]XLR_NoRangeSheet!$AA$8</definedName>
    <definedName name="STAT_1_S_20_5" hidden="1">[76]XLR_NoRangeSheet!$CU$8</definedName>
    <definedName name="STAT_1_S_20_6" hidden="1">[76]XLR_NoRangeSheet!$FO$8</definedName>
    <definedName name="STAT_1_S_20_7" hidden="1">[76]XLR_NoRangeSheet!$II$8</definedName>
    <definedName name="STAT_1_S_20_9" hidden="1">[76]XLR_NoRangeSheet!$BQ$9</definedName>
    <definedName name="STAT_1_S_21_10" hidden="1">[76]XLR_NoRangeSheet!$EL$9</definedName>
    <definedName name="STAT_1_S_21_12" hidden="1">[76]XLR_NoRangeSheet!$HI$9</definedName>
    <definedName name="STAT_1_S_21_4" hidden="1">[76]XLR_NoRangeSheet!$AB$8</definedName>
    <definedName name="STAT_1_S_21_5" hidden="1">[76]XLR_NoRangeSheet!$CV$8</definedName>
    <definedName name="STAT_1_S_21_6" hidden="1">[76]XLR_NoRangeSheet!$FP$8</definedName>
    <definedName name="STAT_1_S_21_7" hidden="1">[76]XLR_NoRangeSheet!$IJ$8</definedName>
    <definedName name="STAT_1_S_21_9" hidden="1">[76]XLR_NoRangeSheet!$BR$9</definedName>
    <definedName name="STAT_1_S_22_10" hidden="1">[76]XLR_NoRangeSheet!$EM$9</definedName>
    <definedName name="STAT_1_S_22_12" hidden="1">[76]XLR_NoRangeSheet!$HJ$9</definedName>
    <definedName name="STAT_1_S_22_4" hidden="1">[76]XLR_NoRangeSheet!$AC$8</definedName>
    <definedName name="STAT_1_S_22_5" hidden="1">[76]XLR_NoRangeSheet!$CW$8</definedName>
    <definedName name="STAT_1_S_22_6" hidden="1">[76]XLR_NoRangeSheet!$FQ$8</definedName>
    <definedName name="STAT_1_S_22_7" hidden="1">[76]XLR_NoRangeSheet!$IK$8</definedName>
    <definedName name="STAT_1_S_22_9" hidden="1">[76]XLR_NoRangeSheet!$BS$9</definedName>
    <definedName name="STAT_1_S_23_10" hidden="1">[76]XLR_NoRangeSheet!$EN$9</definedName>
    <definedName name="STAT_1_S_23_12" hidden="1">[76]XLR_NoRangeSheet!$HK$9</definedName>
    <definedName name="STAT_1_S_23_4" hidden="1">[76]XLR_NoRangeSheet!$AD$8</definedName>
    <definedName name="STAT_1_S_23_5" hidden="1">[76]XLR_NoRangeSheet!$CX$8</definedName>
    <definedName name="STAT_1_S_23_6" hidden="1">[76]XLR_NoRangeSheet!$FR$8</definedName>
    <definedName name="STAT_1_S_23_7" hidden="1">[76]XLR_NoRangeSheet!$IL$8</definedName>
    <definedName name="STAT_1_S_23_9" hidden="1">[76]XLR_NoRangeSheet!$BT$9</definedName>
    <definedName name="STAT_1_S_24_10" hidden="1">[76]XLR_NoRangeSheet!$EO$9</definedName>
    <definedName name="STAT_1_S_24_12" hidden="1">[76]XLR_NoRangeSheet!$HL$9</definedName>
    <definedName name="STAT_1_S_24_4" hidden="1">[76]XLR_NoRangeSheet!$AE$8</definedName>
    <definedName name="STAT_1_S_24_5" hidden="1">[76]XLR_NoRangeSheet!$CY$8</definedName>
    <definedName name="STAT_1_S_24_6" hidden="1">[76]XLR_NoRangeSheet!$FS$8</definedName>
    <definedName name="STAT_1_S_24_7" hidden="1">[76]XLR_NoRangeSheet!$IM$8</definedName>
    <definedName name="STAT_1_S_24_9" hidden="1">[76]XLR_NoRangeSheet!$BU$9</definedName>
    <definedName name="STAT_1_S_25_10" hidden="1">[76]XLR_NoRangeSheet!$EP$9</definedName>
    <definedName name="STAT_1_S_25_12" hidden="1">[76]XLR_NoRangeSheet!$HM$9</definedName>
    <definedName name="STAT_1_S_25_4" hidden="1">[76]XLR_NoRangeSheet!$AF$8</definedName>
    <definedName name="STAT_1_S_25_5" hidden="1">[76]XLR_NoRangeSheet!$CZ$8</definedName>
    <definedName name="STAT_1_S_25_6" hidden="1">[76]XLR_NoRangeSheet!$FT$8</definedName>
    <definedName name="STAT_1_S_25_7" hidden="1">[76]XLR_NoRangeSheet!$IN$8</definedName>
    <definedName name="STAT_1_S_25_9" hidden="1">[76]XLR_NoRangeSheet!$BV$9</definedName>
    <definedName name="STAT_1_S_26_10" hidden="1">[76]XLR_NoRangeSheet!$EQ$9</definedName>
    <definedName name="STAT_1_S_26_12" hidden="1">[76]XLR_NoRangeSheet!$HN$9</definedName>
    <definedName name="STAT_1_S_26_4" hidden="1">[76]XLR_NoRangeSheet!$AG$8</definedName>
    <definedName name="STAT_1_S_26_5" hidden="1">[76]XLR_NoRangeSheet!$DA$8</definedName>
    <definedName name="STAT_1_S_26_6" hidden="1">[76]XLR_NoRangeSheet!$FU$8</definedName>
    <definedName name="STAT_1_S_26_7" hidden="1">[76]XLR_NoRangeSheet!$IO$8</definedName>
    <definedName name="STAT_1_S_26_9" hidden="1">[76]XLR_NoRangeSheet!$BW$9</definedName>
    <definedName name="STAT_1_S_27_10" hidden="1">[76]XLR_NoRangeSheet!$ER$9</definedName>
    <definedName name="STAT_1_S_27_12" hidden="1">[76]XLR_NoRangeSheet!$HO$9</definedName>
    <definedName name="STAT_1_S_27_4" hidden="1">[76]XLR_NoRangeSheet!$AH$8</definedName>
    <definedName name="STAT_1_S_27_5" hidden="1">[76]XLR_NoRangeSheet!$DB$8</definedName>
    <definedName name="STAT_1_S_27_6" hidden="1">[76]XLR_NoRangeSheet!$FV$8</definedName>
    <definedName name="STAT_1_S_27_7" hidden="1">[76]XLR_NoRangeSheet!$IP$8</definedName>
    <definedName name="STAT_1_S_27_9" hidden="1">[76]XLR_NoRangeSheet!$BX$9</definedName>
    <definedName name="STAT_1_S_28_10" hidden="1">[76]XLR_NoRangeSheet!$ES$9</definedName>
    <definedName name="STAT_1_S_28_12" hidden="1">[76]XLR_NoRangeSheet!$HP$9</definedName>
    <definedName name="STAT_1_S_28_4" hidden="1">[76]XLR_NoRangeSheet!$AI$8</definedName>
    <definedName name="STAT_1_S_28_5" hidden="1">[76]XLR_NoRangeSheet!$DC$8</definedName>
    <definedName name="STAT_1_S_28_6" hidden="1">[76]XLR_NoRangeSheet!$FW$8</definedName>
    <definedName name="STAT_1_S_28_7" hidden="1">[76]XLR_NoRangeSheet!$B$9</definedName>
    <definedName name="STAT_1_S_28_9" hidden="1">[76]XLR_NoRangeSheet!$BY$9</definedName>
    <definedName name="STAT_1_S_29_10" hidden="1">[76]XLR_NoRangeSheet!$ET$9</definedName>
    <definedName name="STAT_1_S_29_12" hidden="1">[76]XLR_NoRangeSheet!$HQ$9</definedName>
    <definedName name="STAT_1_S_29_4" hidden="1">[76]XLR_NoRangeSheet!$AJ$8</definedName>
    <definedName name="STAT_1_S_29_5" hidden="1">[76]XLR_NoRangeSheet!$DD$8</definedName>
    <definedName name="STAT_1_S_29_6" hidden="1">[76]XLR_NoRangeSheet!$FX$8</definedName>
    <definedName name="STAT_1_S_29_7" hidden="1">[76]XLR_NoRangeSheet!$C$9</definedName>
    <definedName name="STAT_1_S_29_9" hidden="1">[76]XLR_NoRangeSheet!$BZ$9</definedName>
    <definedName name="STAT_1_S_3_10" hidden="1">[76]XLR_NoRangeSheet!$DT$9</definedName>
    <definedName name="STAT_1_S_3_12" hidden="1">[76]XLR_NoRangeSheet!$GQ$9</definedName>
    <definedName name="STAT_1_S_3_4" hidden="1">[76]XLR_NoRangeSheet!$J$8</definedName>
    <definedName name="STAT_1_S_3_5" hidden="1">[76]XLR_NoRangeSheet!$CD$8</definedName>
    <definedName name="STAT_1_S_3_6" hidden="1">[76]XLR_NoRangeSheet!$EX$8</definedName>
    <definedName name="STAT_1_S_3_7" hidden="1">[76]XLR_NoRangeSheet!$HR$8</definedName>
    <definedName name="STAT_1_S_3_9" hidden="1">[76]XLR_NoRangeSheet!$AZ$9</definedName>
    <definedName name="STAT_1_S_30_10" hidden="1">[76]XLR_NoRangeSheet!$EU$9</definedName>
    <definedName name="STAT_1_S_30_12" hidden="1">[76]XLR_NoRangeSheet!$HR$9</definedName>
    <definedName name="STAT_1_S_30_4" hidden="1">[76]XLR_NoRangeSheet!$AK$8</definedName>
    <definedName name="STAT_1_S_30_5" hidden="1">[76]XLR_NoRangeSheet!$DE$8</definedName>
    <definedName name="STAT_1_S_30_6" hidden="1">[76]XLR_NoRangeSheet!$FY$8</definedName>
    <definedName name="STAT_1_S_30_7" hidden="1">[76]XLR_NoRangeSheet!$D$9</definedName>
    <definedName name="STAT_1_S_30_9" hidden="1">[76]XLR_NoRangeSheet!$CA$9</definedName>
    <definedName name="STAT_1_S_31_10" hidden="1">[76]XLR_NoRangeSheet!$EV$9</definedName>
    <definedName name="STAT_1_S_31_12" hidden="1">[76]XLR_NoRangeSheet!$HS$9</definedName>
    <definedName name="STAT_1_S_31_4" hidden="1">[76]XLR_NoRangeSheet!$AL$8</definedName>
    <definedName name="STAT_1_S_31_5" hidden="1">[76]XLR_NoRangeSheet!$DF$8</definedName>
    <definedName name="STAT_1_S_31_6" hidden="1">[76]XLR_NoRangeSheet!$FZ$8</definedName>
    <definedName name="STAT_1_S_31_7" hidden="1">[76]XLR_NoRangeSheet!$E$9</definedName>
    <definedName name="STAT_1_S_31_9" hidden="1">[76]XLR_NoRangeSheet!$CB$9</definedName>
    <definedName name="STAT_1_S_32_10" hidden="1">[76]XLR_NoRangeSheet!$EW$9</definedName>
    <definedName name="STAT_1_S_32_12" hidden="1">[76]XLR_NoRangeSheet!$HT$9</definedName>
    <definedName name="STAT_1_S_32_4" hidden="1">[76]XLR_NoRangeSheet!$AM$8</definedName>
    <definedName name="STAT_1_S_32_5" hidden="1">[76]XLR_NoRangeSheet!$DG$8</definedName>
    <definedName name="STAT_1_S_32_6" hidden="1">[76]XLR_NoRangeSheet!$GA$8</definedName>
    <definedName name="STAT_1_S_32_7" hidden="1">[76]XLR_NoRangeSheet!$F$9</definedName>
    <definedName name="STAT_1_S_32_9" hidden="1">[76]XLR_NoRangeSheet!$CC$9</definedName>
    <definedName name="STAT_1_S_33_10" hidden="1">[76]XLR_NoRangeSheet!$EX$9</definedName>
    <definedName name="STAT_1_S_33_12" hidden="1">[76]XLR_NoRangeSheet!$HU$9</definedName>
    <definedName name="STAT_1_S_33_4" hidden="1">[76]XLR_NoRangeSheet!$AN$8</definedName>
    <definedName name="STAT_1_S_33_5" hidden="1">[76]XLR_NoRangeSheet!$DH$8</definedName>
    <definedName name="STAT_1_S_33_6" hidden="1">[76]XLR_NoRangeSheet!$GB$8</definedName>
    <definedName name="STAT_1_S_33_7" hidden="1">[76]XLR_NoRangeSheet!$G$9</definedName>
    <definedName name="STAT_1_S_33_9" hidden="1">[76]XLR_NoRangeSheet!$CD$9</definedName>
    <definedName name="STAT_1_S_34_10" hidden="1">[76]XLR_NoRangeSheet!$EY$9</definedName>
    <definedName name="STAT_1_S_34_12" hidden="1">[76]XLR_NoRangeSheet!$HV$9</definedName>
    <definedName name="STAT_1_S_34_4" hidden="1">[76]XLR_NoRangeSheet!$AO$8</definedName>
    <definedName name="STAT_1_S_34_5" hidden="1">[76]XLR_NoRangeSheet!$DI$8</definedName>
    <definedName name="STAT_1_S_34_6" hidden="1">[76]XLR_NoRangeSheet!$GC$8</definedName>
    <definedName name="STAT_1_S_34_7" hidden="1">[76]XLR_NoRangeSheet!$H$9</definedName>
    <definedName name="STAT_1_S_34_9" hidden="1">[76]XLR_NoRangeSheet!$CE$9</definedName>
    <definedName name="STAT_1_S_35_10" hidden="1">[76]XLR_NoRangeSheet!$EZ$9</definedName>
    <definedName name="STAT_1_S_35_12" hidden="1">[76]XLR_NoRangeSheet!$HW$9</definedName>
    <definedName name="STAT_1_S_35_4" hidden="1">[76]XLR_NoRangeSheet!$AP$8</definedName>
    <definedName name="STAT_1_S_35_5" hidden="1">[76]XLR_NoRangeSheet!$DJ$8</definedName>
    <definedName name="STAT_1_S_35_6" hidden="1">[76]XLR_NoRangeSheet!$GD$8</definedName>
    <definedName name="STAT_1_S_35_7" hidden="1">[76]XLR_NoRangeSheet!$I$9</definedName>
    <definedName name="STAT_1_S_35_9" hidden="1">[76]XLR_NoRangeSheet!$CF$9</definedName>
    <definedName name="STAT_1_S_36_10" hidden="1">[76]XLR_NoRangeSheet!$FA$9</definedName>
    <definedName name="STAT_1_S_36_11" hidden="1">[76]XLR_NoRangeSheet!$GM$9</definedName>
    <definedName name="STAT_1_S_36_12" hidden="1">[76]XLR_NoRangeSheet!$HX$9</definedName>
    <definedName name="STAT_1_S_36_4" hidden="1">[76]XLR_NoRangeSheet!$AQ$8</definedName>
    <definedName name="STAT_1_S_36_5" hidden="1">[76]XLR_NoRangeSheet!$DK$8</definedName>
    <definedName name="STAT_1_S_36_6" hidden="1">[76]XLR_NoRangeSheet!$GE$8</definedName>
    <definedName name="STAT_1_S_36_7" hidden="1">[76]XLR_NoRangeSheet!$J$9</definedName>
    <definedName name="STAT_1_S_36_8" hidden="1">[76]XLR_NoRangeSheet!$AV$9</definedName>
    <definedName name="STAT_1_S_36_9" hidden="1">[76]XLR_NoRangeSheet!$CG$9</definedName>
    <definedName name="STAT_1_S_37_10" hidden="1">[76]XLR_NoRangeSheet!$FB$9</definedName>
    <definedName name="STAT_1_S_37_12" hidden="1">[76]XLR_NoRangeSheet!$HY$9</definedName>
    <definedName name="STAT_1_S_37_4" hidden="1">[76]XLR_NoRangeSheet!$AR$8</definedName>
    <definedName name="STAT_1_S_37_5" hidden="1">[76]XLR_NoRangeSheet!$DL$8</definedName>
    <definedName name="STAT_1_S_37_6" hidden="1">[76]XLR_NoRangeSheet!$GF$8</definedName>
    <definedName name="STAT_1_S_37_7" hidden="1">[76]XLR_NoRangeSheet!$K$9</definedName>
    <definedName name="STAT_1_S_37_9" hidden="1">[76]XLR_NoRangeSheet!$CH$9</definedName>
    <definedName name="STAT_1_S_38_10" hidden="1">[76]XLR_NoRangeSheet!$FC$9</definedName>
    <definedName name="STAT_1_S_38_12" hidden="1">[76]XLR_NoRangeSheet!$HZ$9</definedName>
    <definedName name="STAT_1_S_38_4" hidden="1">[76]XLR_NoRangeSheet!$AS$8</definedName>
    <definedName name="STAT_1_S_38_5" hidden="1">[76]XLR_NoRangeSheet!$DM$8</definedName>
    <definedName name="STAT_1_S_38_6" hidden="1">[76]XLR_NoRangeSheet!$GG$8</definedName>
    <definedName name="STAT_1_S_38_7" hidden="1">[76]XLR_NoRangeSheet!$L$9</definedName>
    <definedName name="STAT_1_S_38_9" hidden="1">[76]XLR_NoRangeSheet!$CI$9</definedName>
    <definedName name="STAT_1_S_39_10" hidden="1">[76]XLR_NoRangeSheet!$FD$9</definedName>
    <definedName name="STAT_1_S_39_12" hidden="1">[76]XLR_NoRangeSheet!$IA$9</definedName>
    <definedName name="STAT_1_S_39_4" hidden="1">[76]XLR_NoRangeSheet!$AT$8</definedName>
    <definedName name="STAT_1_S_39_5" hidden="1">[76]XLR_NoRangeSheet!$DN$8</definedName>
    <definedName name="STAT_1_S_39_6" hidden="1">[76]XLR_NoRangeSheet!$GH$8</definedName>
    <definedName name="STAT_1_S_39_7" hidden="1">[76]XLR_NoRangeSheet!$M$9</definedName>
    <definedName name="STAT_1_S_39_9" hidden="1">[76]XLR_NoRangeSheet!$CJ$9</definedName>
    <definedName name="STAT_1_S_4_10" hidden="1">[76]XLR_NoRangeSheet!$DU$9</definedName>
    <definedName name="STAT_1_S_4_12" hidden="1">[76]XLR_NoRangeSheet!$GR$9</definedName>
    <definedName name="STAT_1_S_4_4" hidden="1">[76]XLR_NoRangeSheet!$K$8</definedName>
    <definedName name="STAT_1_S_4_5" hidden="1">[76]XLR_NoRangeSheet!$CE$8</definedName>
    <definedName name="STAT_1_S_4_6" hidden="1">[76]XLR_NoRangeSheet!$EY$8</definedName>
    <definedName name="STAT_1_S_4_7" hidden="1">[76]XLR_NoRangeSheet!$HS$8</definedName>
    <definedName name="STAT_1_S_4_9" hidden="1">[76]XLR_NoRangeSheet!$BA$9</definedName>
    <definedName name="STAT_1_S_40_10" hidden="1">[76]XLR_NoRangeSheet!$FE$9</definedName>
    <definedName name="STAT_1_S_40_12" hidden="1">[76]XLR_NoRangeSheet!$IB$9</definedName>
    <definedName name="STAT_1_S_40_4" hidden="1">[76]XLR_NoRangeSheet!$AU$8</definedName>
    <definedName name="STAT_1_S_40_5" hidden="1">[76]XLR_NoRangeSheet!$DO$8</definedName>
    <definedName name="STAT_1_S_40_6" hidden="1">[76]XLR_NoRangeSheet!$GI$8</definedName>
    <definedName name="STAT_1_S_40_7" hidden="1">[76]XLR_NoRangeSheet!$N$9</definedName>
    <definedName name="STAT_1_S_40_9" hidden="1">[76]XLR_NoRangeSheet!$CK$9</definedName>
    <definedName name="STAT_1_S_41_10" hidden="1">[76]XLR_NoRangeSheet!$FF$9</definedName>
    <definedName name="STAT_1_S_41_12" hidden="1">[76]XLR_NoRangeSheet!$IC$9</definedName>
    <definedName name="STAT_1_S_41_4" hidden="1">[76]XLR_NoRangeSheet!$AV$8</definedName>
    <definedName name="STAT_1_S_41_5" hidden="1">[76]XLR_NoRangeSheet!$DP$8</definedName>
    <definedName name="STAT_1_S_41_6" hidden="1">[76]XLR_NoRangeSheet!$GJ$8</definedName>
    <definedName name="STAT_1_S_41_7" hidden="1">[76]XLR_NoRangeSheet!$O$9</definedName>
    <definedName name="STAT_1_S_41_9" hidden="1">[76]XLR_NoRangeSheet!$CL$9</definedName>
    <definedName name="STAT_1_S_42_10" hidden="1">[76]XLR_NoRangeSheet!$FG$9</definedName>
    <definedName name="STAT_1_S_42_12" hidden="1">[76]XLR_NoRangeSheet!$ID$9</definedName>
    <definedName name="STAT_1_S_42_4" hidden="1">[76]XLR_NoRangeSheet!$AW$8</definedName>
    <definedName name="STAT_1_S_42_5" hidden="1">[76]XLR_NoRangeSheet!$DQ$8</definedName>
    <definedName name="STAT_1_S_42_6" hidden="1">[76]XLR_NoRangeSheet!$GK$8</definedName>
    <definedName name="STAT_1_S_42_7" hidden="1">[76]XLR_NoRangeSheet!$P$9</definedName>
    <definedName name="STAT_1_S_42_9" hidden="1">[76]XLR_NoRangeSheet!$CM$9</definedName>
    <definedName name="STAT_1_S_43_10" hidden="1">[76]XLR_NoRangeSheet!$FH$9</definedName>
    <definedName name="STAT_1_S_43_12" hidden="1">[76]XLR_NoRangeSheet!$IE$9</definedName>
    <definedName name="STAT_1_S_43_4" hidden="1">[76]XLR_NoRangeSheet!$AX$8</definedName>
    <definedName name="STAT_1_S_43_5" hidden="1">[76]XLR_NoRangeSheet!$DR$8</definedName>
    <definedName name="STAT_1_S_43_6" hidden="1">[76]XLR_NoRangeSheet!$GL$8</definedName>
    <definedName name="STAT_1_S_43_7" hidden="1">[76]XLR_NoRangeSheet!$Q$9</definedName>
    <definedName name="STAT_1_S_43_9" hidden="1">[76]XLR_NoRangeSheet!$CN$9</definedName>
    <definedName name="STAT_1_S_44_10" hidden="1">[76]XLR_NoRangeSheet!$FI$9</definedName>
    <definedName name="STAT_1_S_44_12" hidden="1">[76]XLR_NoRangeSheet!$IF$9</definedName>
    <definedName name="STAT_1_S_44_4" hidden="1">[76]XLR_NoRangeSheet!$AY$8</definedName>
    <definedName name="STAT_1_S_44_5" hidden="1">[76]XLR_NoRangeSheet!$DS$8</definedName>
    <definedName name="STAT_1_S_44_6" hidden="1">[76]XLR_NoRangeSheet!$GM$8</definedName>
    <definedName name="STAT_1_S_44_7" hidden="1">[76]XLR_NoRangeSheet!$R$9</definedName>
    <definedName name="STAT_1_S_44_9" hidden="1">[76]XLR_NoRangeSheet!$CO$9</definedName>
    <definedName name="STAT_1_S_45_10" hidden="1">[76]XLR_NoRangeSheet!$FJ$9</definedName>
    <definedName name="STAT_1_S_45_12" hidden="1">[76]XLR_NoRangeSheet!$IG$9</definedName>
    <definedName name="STAT_1_S_45_4" hidden="1">[76]XLR_NoRangeSheet!$AZ$8</definedName>
    <definedName name="STAT_1_S_45_5" hidden="1">[76]XLR_NoRangeSheet!$DT$8</definedName>
    <definedName name="STAT_1_S_45_6" hidden="1">[76]XLR_NoRangeSheet!$GN$8</definedName>
    <definedName name="STAT_1_S_45_7" hidden="1">[76]XLR_NoRangeSheet!$S$9</definedName>
    <definedName name="STAT_1_S_45_9" hidden="1">[76]XLR_NoRangeSheet!$CP$9</definedName>
    <definedName name="STAT_1_S_46_10" hidden="1">[76]XLR_NoRangeSheet!$FK$9</definedName>
    <definedName name="STAT_1_S_46_12" hidden="1">[76]XLR_NoRangeSheet!$IH$9</definedName>
    <definedName name="STAT_1_S_46_4" hidden="1">[76]XLR_NoRangeSheet!$BA$8</definedName>
    <definedName name="STAT_1_S_46_5" hidden="1">[76]XLR_NoRangeSheet!$DU$8</definedName>
    <definedName name="STAT_1_S_46_6" hidden="1">[76]XLR_NoRangeSheet!$GO$8</definedName>
    <definedName name="STAT_1_S_46_7" hidden="1">[76]XLR_NoRangeSheet!$T$9</definedName>
    <definedName name="STAT_1_S_46_9" hidden="1">[76]XLR_NoRangeSheet!$CQ$9</definedName>
    <definedName name="STAT_1_S_47_10" hidden="1">[76]XLR_NoRangeSheet!$FL$9</definedName>
    <definedName name="STAT_1_S_47_12" hidden="1">[76]XLR_NoRangeSheet!$II$9</definedName>
    <definedName name="STAT_1_S_47_4" hidden="1">[76]XLR_NoRangeSheet!$BB$8</definedName>
    <definedName name="STAT_1_S_47_5" hidden="1">[76]XLR_NoRangeSheet!$DV$8</definedName>
    <definedName name="STAT_1_S_47_6" hidden="1">[76]XLR_NoRangeSheet!$GP$8</definedName>
    <definedName name="STAT_1_S_47_7" hidden="1">[76]XLR_NoRangeSheet!$U$9</definedName>
    <definedName name="STAT_1_S_47_9" hidden="1">[76]XLR_NoRangeSheet!$CR$9</definedName>
    <definedName name="STAT_1_S_48_10" hidden="1">[76]XLR_NoRangeSheet!$FM$9</definedName>
    <definedName name="STAT_1_S_48_12" hidden="1">[76]XLR_NoRangeSheet!$IJ$9</definedName>
    <definedName name="STAT_1_S_48_4" hidden="1">[76]XLR_NoRangeSheet!$BC$8</definedName>
    <definedName name="STAT_1_S_48_5" hidden="1">[76]XLR_NoRangeSheet!$DW$8</definedName>
    <definedName name="STAT_1_S_48_6" hidden="1">[76]XLR_NoRangeSheet!$GQ$8</definedName>
    <definedName name="STAT_1_S_48_7" hidden="1">[76]XLR_NoRangeSheet!$V$9</definedName>
    <definedName name="STAT_1_S_48_9" hidden="1">[76]XLR_NoRangeSheet!$CS$9</definedName>
    <definedName name="STAT_1_S_49_10" hidden="1">[76]XLR_NoRangeSheet!$FN$9</definedName>
    <definedName name="STAT_1_S_49_12" hidden="1">[76]XLR_NoRangeSheet!$IK$9</definedName>
    <definedName name="STAT_1_S_49_4" hidden="1">[76]XLR_NoRangeSheet!$BD$8</definedName>
    <definedName name="STAT_1_S_49_5" hidden="1">[76]XLR_NoRangeSheet!$DX$8</definedName>
    <definedName name="STAT_1_S_49_6" hidden="1">[76]XLR_NoRangeSheet!$GR$8</definedName>
    <definedName name="STAT_1_S_49_7" hidden="1">[76]XLR_NoRangeSheet!$W$9</definedName>
    <definedName name="STAT_1_S_49_9" hidden="1">[76]XLR_NoRangeSheet!$CT$9</definedName>
    <definedName name="STAT_1_S_5_10" hidden="1">[76]XLR_NoRangeSheet!$DV$9</definedName>
    <definedName name="STAT_1_S_5_12" hidden="1">[76]XLR_NoRangeSheet!$GS$9</definedName>
    <definedName name="STAT_1_S_5_4" hidden="1">[76]XLR_NoRangeSheet!$L$8</definedName>
    <definedName name="STAT_1_S_5_5" hidden="1">[76]XLR_NoRangeSheet!$CF$8</definedName>
    <definedName name="STAT_1_S_5_6" hidden="1">[76]XLR_NoRangeSheet!$EZ$8</definedName>
    <definedName name="STAT_1_S_5_7" hidden="1">[76]XLR_NoRangeSheet!$HT$8</definedName>
    <definedName name="STAT_1_S_5_9" hidden="1">[76]XLR_NoRangeSheet!$BB$9</definedName>
    <definedName name="STAT_1_S_50_10" hidden="1">[76]XLR_NoRangeSheet!$FO$9</definedName>
    <definedName name="STAT_1_S_50_12" hidden="1">[76]XLR_NoRangeSheet!$IL$9</definedName>
    <definedName name="STAT_1_S_50_4" hidden="1">[76]XLR_NoRangeSheet!$BE$8</definedName>
    <definedName name="STAT_1_S_50_5" hidden="1">[76]XLR_NoRangeSheet!$DY$8</definedName>
    <definedName name="STAT_1_S_50_6" hidden="1">[76]XLR_NoRangeSheet!$GS$8</definedName>
    <definedName name="STAT_1_S_50_7" hidden="1">[76]XLR_NoRangeSheet!$X$9</definedName>
    <definedName name="STAT_1_S_50_9" hidden="1">[76]XLR_NoRangeSheet!$CU$9</definedName>
    <definedName name="STAT_1_S_51_10" hidden="1">[76]XLR_NoRangeSheet!$FP$9</definedName>
    <definedName name="STAT_1_S_51_12" hidden="1">[76]XLR_NoRangeSheet!$IM$9</definedName>
    <definedName name="STAT_1_S_51_4" hidden="1">[76]XLR_NoRangeSheet!$BF$8</definedName>
    <definedName name="STAT_1_S_51_5" hidden="1">[76]XLR_NoRangeSheet!$DZ$8</definedName>
    <definedName name="STAT_1_S_51_6" hidden="1">[76]XLR_NoRangeSheet!$GT$8</definedName>
    <definedName name="STAT_1_S_51_7" hidden="1">[76]XLR_NoRangeSheet!$Y$9</definedName>
    <definedName name="STAT_1_S_51_9" hidden="1">[76]XLR_NoRangeSheet!$CV$9</definedName>
    <definedName name="STAT_1_S_52_10" hidden="1">[76]XLR_NoRangeSheet!$FQ$9</definedName>
    <definedName name="STAT_1_S_52_12" hidden="1">[76]XLR_NoRangeSheet!$IN$9</definedName>
    <definedName name="STAT_1_S_52_4" hidden="1">[76]XLR_NoRangeSheet!$BG$8</definedName>
    <definedName name="STAT_1_S_52_5" hidden="1">[76]XLR_NoRangeSheet!$EA$8</definedName>
    <definedName name="STAT_1_S_52_6" hidden="1">[76]XLR_NoRangeSheet!$GU$8</definedName>
    <definedName name="STAT_1_S_52_7" hidden="1">[76]XLR_NoRangeSheet!$Z$9</definedName>
    <definedName name="STAT_1_S_52_9" hidden="1">[76]XLR_NoRangeSheet!$CW$9</definedName>
    <definedName name="STAT_1_S_53_10" hidden="1">[76]XLR_NoRangeSheet!$FR$9</definedName>
    <definedName name="STAT_1_S_53_12" hidden="1">[76]XLR_NoRangeSheet!$IO$9</definedName>
    <definedName name="STAT_1_S_53_4" hidden="1">[76]XLR_NoRangeSheet!$BH$8</definedName>
    <definedName name="STAT_1_S_53_5" hidden="1">[76]XLR_NoRangeSheet!$EB$8</definedName>
    <definedName name="STAT_1_S_53_6" hidden="1">[76]XLR_NoRangeSheet!$GV$8</definedName>
    <definedName name="STAT_1_S_53_7" hidden="1">[76]XLR_NoRangeSheet!$AA$9</definedName>
    <definedName name="STAT_1_S_53_9" hidden="1">[76]XLR_NoRangeSheet!$CX$9</definedName>
    <definedName name="STAT_1_S_54_10" hidden="1">[76]XLR_NoRangeSheet!$FS$9</definedName>
    <definedName name="STAT_1_S_54_12" hidden="1">[76]XLR_NoRangeSheet!$IP$9</definedName>
    <definedName name="STAT_1_S_54_4" hidden="1">[76]XLR_NoRangeSheet!$BI$8</definedName>
    <definedName name="STAT_1_S_54_5" hidden="1">[76]XLR_NoRangeSheet!$EC$8</definedName>
    <definedName name="STAT_1_S_54_6" hidden="1">[76]XLR_NoRangeSheet!$GW$8</definedName>
    <definedName name="STAT_1_S_54_7" hidden="1">[76]XLR_NoRangeSheet!$AB$9</definedName>
    <definedName name="STAT_1_S_54_9" hidden="1">[76]XLR_NoRangeSheet!$CY$9</definedName>
    <definedName name="STAT_1_S_55_10" hidden="1">[76]XLR_NoRangeSheet!$FT$9</definedName>
    <definedName name="STAT_1_S_55_12" hidden="1">[76]XLR_NoRangeSheet!$IQ$9</definedName>
    <definedName name="STAT_1_S_55_4" hidden="1">[76]XLR_NoRangeSheet!$BJ$8</definedName>
    <definedName name="STAT_1_S_55_5" hidden="1">[76]XLR_NoRangeSheet!$ED$8</definedName>
    <definedName name="STAT_1_S_55_6" hidden="1">[76]XLR_NoRangeSheet!$GX$8</definedName>
    <definedName name="STAT_1_S_55_7" hidden="1">[76]XLR_NoRangeSheet!$AC$9</definedName>
    <definedName name="STAT_1_S_55_9" hidden="1">[76]XLR_NoRangeSheet!$CZ$9</definedName>
    <definedName name="STAT_1_S_56_10" hidden="1">[76]XLR_NoRangeSheet!$FU$9</definedName>
    <definedName name="STAT_1_S_56_12" hidden="1">[76]XLR_NoRangeSheet!$B$10</definedName>
    <definedName name="STAT_1_S_56_4" hidden="1">[76]XLR_NoRangeSheet!$BK$8</definedName>
    <definedName name="STAT_1_S_56_5" hidden="1">[76]XLR_NoRangeSheet!$EE$8</definedName>
    <definedName name="STAT_1_S_56_6" hidden="1">[76]XLR_NoRangeSheet!$GY$8</definedName>
    <definedName name="STAT_1_S_56_7" hidden="1">[76]XLR_NoRangeSheet!$AD$9</definedName>
    <definedName name="STAT_1_S_56_9" hidden="1">[76]XLR_NoRangeSheet!$DA$9</definedName>
    <definedName name="STAT_1_S_57_10" hidden="1">[76]XLR_NoRangeSheet!$FV$9</definedName>
    <definedName name="STAT_1_S_57_12" hidden="1">[76]XLR_NoRangeSheet!$C$10</definedName>
    <definedName name="STAT_1_S_57_4" hidden="1">[76]XLR_NoRangeSheet!$BL$8</definedName>
    <definedName name="STAT_1_S_57_5" hidden="1">[76]XLR_NoRangeSheet!$EF$8</definedName>
    <definedName name="STAT_1_S_57_6" hidden="1">[76]XLR_NoRangeSheet!$GZ$8</definedName>
    <definedName name="STAT_1_S_57_7" hidden="1">[76]XLR_NoRangeSheet!$AE$9</definedName>
    <definedName name="STAT_1_S_57_9" hidden="1">[76]XLR_NoRangeSheet!$DB$9</definedName>
    <definedName name="STAT_1_S_58_10" hidden="1">[76]XLR_NoRangeSheet!$FW$9</definedName>
    <definedName name="STAT_1_S_58_11" hidden="1">[76]XLR_NoRangeSheet!$GN$9</definedName>
    <definedName name="STAT_1_S_58_12" hidden="1">[76]XLR_NoRangeSheet!$D$10</definedName>
    <definedName name="STAT_1_S_58_4" hidden="1">[76]XLR_NoRangeSheet!$BM$8</definedName>
    <definedName name="STAT_1_S_58_5" hidden="1">[76]XLR_NoRangeSheet!$EG$8</definedName>
    <definedName name="STAT_1_S_58_6" hidden="1">[76]XLR_NoRangeSheet!$HA$8</definedName>
    <definedName name="STAT_1_S_58_7" hidden="1">[76]XLR_NoRangeSheet!$AF$9</definedName>
    <definedName name="STAT_1_S_58_8" hidden="1">[76]XLR_NoRangeSheet!$AW$9</definedName>
    <definedName name="STAT_1_S_58_9" hidden="1">[76]XLR_NoRangeSheet!$DC$9</definedName>
    <definedName name="STAT_1_S_59_10" hidden="1">[76]XLR_NoRangeSheet!$FX$9</definedName>
    <definedName name="STAT_1_S_59_12" hidden="1">[76]XLR_NoRangeSheet!$E$10</definedName>
    <definedName name="STAT_1_S_59_4" hidden="1">[76]XLR_NoRangeSheet!$BN$8</definedName>
    <definedName name="STAT_1_S_59_5" hidden="1">[76]XLR_NoRangeSheet!$EH$8</definedName>
    <definedName name="STAT_1_S_59_6" hidden="1">[76]XLR_NoRangeSheet!$HB$8</definedName>
    <definedName name="STAT_1_S_59_7" hidden="1">[76]XLR_NoRangeSheet!$AG$9</definedName>
    <definedName name="STAT_1_S_59_9" hidden="1">[76]XLR_NoRangeSheet!$DD$9</definedName>
    <definedName name="STAT_1_S_6_10" hidden="1">[76]XLR_NoRangeSheet!$DW$9</definedName>
    <definedName name="STAT_1_S_6_12" hidden="1">[76]XLR_NoRangeSheet!$GT$9</definedName>
    <definedName name="STAT_1_S_6_4" hidden="1">[76]XLR_NoRangeSheet!$M$8</definedName>
    <definedName name="STAT_1_S_6_5" hidden="1">[76]XLR_NoRangeSheet!$CG$8</definedName>
    <definedName name="STAT_1_S_6_6" hidden="1">[76]XLR_NoRangeSheet!$FA$8</definedName>
    <definedName name="STAT_1_S_6_7" hidden="1">[76]XLR_NoRangeSheet!$HU$8</definedName>
    <definedName name="STAT_1_S_6_9" hidden="1">[76]XLR_NoRangeSheet!$BC$9</definedName>
    <definedName name="STAT_1_S_60_10" hidden="1">[76]XLR_NoRangeSheet!$FY$9</definedName>
    <definedName name="STAT_1_S_60_12" hidden="1">[76]XLR_NoRangeSheet!$F$10</definedName>
    <definedName name="STAT_1_S_60_4" hidden="1">[76]XLR_NoRangeSheet!$BO$8</definedName>
    <definedName name="STAT_1_S_60_5" hidden="1">[76]XLR_NoRangeSheet!$EI$8</definedName>
    <definedName name="STAT_1_S_60_6" hidden="1">[76]XLR_NoRangeSheet!$HC$8</definedName>
    <definedName name="STAT_1_S_60_7" hidden="1">[76]XLR_NoRangeSheet!$AH$9</definedName>
    <definedName name="STAT_1_S_60_9" hidden="1">[76]XLR_NoRangeSheet!$DE$9</definedName>
    <definedName name="STAT_1_S_61_10" hidden="1">[76]XLR_NoRangeSheet!$FZ$9</definedName>
    <definedName name="STAT_1_S_61_12" hidden="1">[76]XLR_NoRangeSheet!$G$10</definedName>
    <definedName name="STAT_1_S_61_4" hidden="1">[76]XLR_NoRangeSheet!$BP$8</definedName>
    <definedName name="STAT_1_S_61_5" hidden="1">[76]XLR_NoRangeSheet!$EJ$8</definedName>
    <definedName name="STAT_1_S_61_6" hidden="1">[76]XLR_NoRangeSheet!$HD$8</definedName>
    <definedName name="STAT_1_S_61_7" hidden="1">[76]XLR_NoRangeSheet!$AI$9</definedName>
    <definedName name="STAT_1_S_61_9" hidden="1">[76]XLR_NoRangeSheet!$DF$9</definedName>
    <definedName name="STAT_1_S_62_10" hidden="1">[76]XLR_NoRangeSheet!$GA$9</definedName>
    <definedName name="STAT_1_S_62_12" hidden="1">[76]XLR_NoRangeSheet!$H$10</definedName>
    <definedName name="STAT_1_S_62_4" hidden="1">[76]XLR_NoRangeSheet!$BQ$8</definedName>
    <definedName name="STAT_1_S_62_5" hidden="1">[76]XLR_NoRangeSheet!$EK$8</definedName>
    <definedName name="STAT_1_S_62_6" hidden="1">[76]XLR_NoRangeSheet!$HE$8</definedName>
    <definedName name="STAT_1_S_62_7" hidden="1">[76]XLR_NoRangeSheet!$AJ$9</definedName>
    <definedName name="STAT_1_S_62_9" hidden="1">[76]XLR_NoRangeSheet!$DG$9</definedName>
    <definedName name="STAT_1_S_63_10" hidden="1">[76]XLR_NoRangeSheet!$GB$9</definedName>
    <definedName name="STAT_1_S_63_12" hidden="1">[76]XLR_NoRangeSheet!$I$10</definedName>
    <definedName name="STAT_1_S_63_4" hidden="1">[76]XLR_NoRangeSheet!$BR$8</definedName>
    <definedName name="STAT_1_S_63_5" hidden="1">[76]XLR_NoRangeSheet!$EL$8</definedName>
    <definedName name="STAT_1_S_63_6" hidden="1">[76]XLR_NoRangeSheet!$HF$8</definedName>
    <definedName name="STAT_1_S_63_7" hidden="1">[76]XLR_NoRangeSheet!$AK$9</definedName>
    <definedName name="STAT_1_S_63_9" hidden="1">[76]XLR_NoRangeSheet!$DH$9</definedName>
    <definedName name="STAT_1_S_64_10" hidden="1">[76]XLR_NoRangeSheet!$GC$9</definedName>
    <definedName name="STAT_1_S_64_12" hidden="1">[76]XLR_NoRangeSheet!$J$10</definedName>
    <definedName name="STAT_1_S_64_4" hidden="1">[76]XLR_NoRangeSheet!$BS$8</definedName>
    <definedName name="STAT_1_S_64_5" hidden="1">[76]XLR_NoRangeSheet!$EM$8</definedName>
    <definedName name="STAT_1_S_64_6" hidden="1">[76]XLR_NoRangeSheet!$HG$8</definedName>
    <definedName name="STAT_1_S_64_7" hidden="1">[76]XLR_NoRangeSheet!$AL$9</definedName>
    <definedName name="STAT_1_S_64_9" hidden="1">[76]XLR_NoRangeSheet!$DI$9</definedName>
    <definedName name="STAT_1_S_65_10" hidden="1">[76]XLR_NoRangeSheet!$GD$9</definedName>
    <definedName name="STAT_1_S_65_12" hidden="1">[76]XLR_NoRangeSheet!$K$10</definedName>
    <definedName name="STAT_1_S_65_4" hidden="1">[76]XLR_NoRangeSheet!$BT$8</definedName>
    <definedName name="STAT_1_S_65_5" hidden="1">[76]XLR_NoRangeSheet!$EN$8</definedName>
    <definedName name="STAT_1_S_65_6" hidden="1">[76]XLR_NoRangeSheet!$HH$8</definedName>
    <definedName name="STAT_1_S_65_7" hidden="1">[76]XLR_NoRangeSheet!$AM$9</definedName>
    <definedName name="STAT_1_S_65_9" hidden="1">[76]XLR_NoRangeSheet!$DJ$9</definedName>
    <definedName name="STAT_1_S_66_10" hidden="1">[76]XLR_NoRangeSheet!$GE$9</definedName>
    <definedName name="STAT_1_S_66_12" hidden="1">[76]XLR_NoRangeSheet!$L$10</definedName>
    <definedName name="STAT_1_S_66_4" hidden="1">[76]XLR_NoRangeSheet!$BU$8</definedName>
    <definedName name="STAT_1_S_66_5" hidden="1">[76]XLR_NoRangeSheet!$EO$8</definedName>
    <definedName name="STAT_1_S_66_6" hidden="1">[76]XLR_NoRangeSheet!$HI$8</definedName>
    <definedName name="STAT_1_S_66_7" hidden="1">[76]XLR_NoRangeSheet!$AN$9</definedName>
    <definedName name="STAT_1_S_66_9" hidden="1">[76]XLR_NoRangeSheet!$DK$9</definedName>
    <definedName name="STAT_1_S_67_10" hidden="1">[76]XLR_NoRangeSheet!$GF$9</definedName>
    <definedName name="STAT_1_S_67_12" hidden="1">[76]XLR_NoRangeSheet!$M$10</definedName>
    <definedName name="STAT_1_S_67_4" hidden="1">[76]XLR_NoRangeSheet!$BV$8</definedName>
    <definedName name="STAT_1_S_67_5" hidden="1">[76]XLR_NoRangeSheet!$EP$8</definedName>
    <definedName name="STAT_1_S_67_6" hidden="1">[76]XLR_NoRangeSheet!$HJ$8</definedName>
    <definedName name="STAT_1_S_67_7" hidden="1">[76]XLR_NoRangeSheet!$AO$9</definedName>
    <definedName name="STAT_1_S_67_9" hidden="1">[76]XLR_NoRangeSheet!$DL$9</definedName>
    <definedName name="STAT_1_S_68_10" hidden="1">[76]XLR_NoRangeSheet!$GG$9</definedName>
    <definedName name="STAT_1_S_68_12" hidden="1">[76]XLR_NoRangeSheet!$N$10</definedName>
    <definedName name="STAT_1_S_68_4" hidden="1">[76]XLR_NoRangeSheet!$BW$8</definedName>
    <definedName name="STAT_1_S_68_5" hidden="1">[76]XLR_NoRangeSheet!$EQ$8</definedName>
    <definedName name="STAT_1_S_68_6" hidden="1">[76]XLR_NoRangeSheet!$HK$8</definedName>
    <definedName name="STAT_1_S_68_7" hidden="1">[76]XLR_NoRangeSheet!$AP$9</definedName>
    <definedName name="STAT_1_S_68_9" hidden="1">[76]XLR_NoRangeSheet!$DM$9</definedName>
    <definedName name="STAT_1_S_69_10" hidden="1">[76]XLR_NoRangeSheet!$GH$9</definedName>
    <definedName name="STAT_1_S_69_12" hidden="1">[76]XLR_NoRangeSheet!$O$10</definedName>
    <definedName name="STAT_1_S_69_4" hidden="1">[76]XLR_NoRangeSheet!$BX$8</definedName>
    <definedName name="STAT_1_S_69_5" hidden="1">[76]XLR_NoRangeSheet!$ER$8</definedName>
    <definedName name="STAT_1_S_69_6" hidden="1">[76]XLR_NoRangeSheet!$HL$8</definedName>
    <definedName name="STAT_1_S_69_7" hidden="1">[76]XLR_NoRangeSheet!$AQ$9</definedName>
    <definedName name="STAT_1_S_69_9" hidden="1">[76]XLR_NoRangeSheet!$DN$9</definedName>
    <definedName name="STAT_1_S_7_10" hidden="1">[76]XLR_NoRangeSheet!$DX$9</definedName>
    <definedName name="STAT_1_S_7_12" hidden="1">[76]XLR_NoRangeSheet!$GU$9</definedName>
    <definedName name="STAT_1_S_7_4" hidden="1">[76]XLR_NoRangeSheet!$N$8</definedName>
    <definedName name="STAT_1_S_7_5" hidden="1">[76]XLR_NoRangeSheet!$CH$8</definedName>
    <definedName name="STAT_1_S_7_6" hidden="1">[76]XLR_NoRangeSheet!$FB$8</definedName>
    <definedName name="STAT_1_S_7_7" hidden="1">[76]XLR_NoRangeSheet!$HV$8</definedName>
    <definedName name="STAT_1_S_7_9" hidden="1">[76]XLR_NoRangeSheet!$BD$9</definedName>
    <definedName name="STAT_1_S_70_4" hidden="1">[76]XLR_NoRangeSheet!$BY$8</definedName>
    <definedName name="STAT_1_S_70_5" hidden="1">[76]XLR_NoRangeSheet!$ES$8</definedName>
    <definedName name="STAT_1_S_70_6" hidden="1">[76]XLR_NoRangeSheet!$HM$8</definedName>
    <definedName name="STAT_1_S_70_7" hidden="1">[76]XLR_NoRangeSheet!$AR$9</definedName>
    <definedName name="STAT_1_S_71_4" hidden="1">[76]XLR_NoRangeSheet!$BZ$8</definedName>
    <definedName name="STAT_1_S_71_5" hidden="1">[76]XLR_NoRangeSheet!$ET$8</definedName>
    <definedName name="STAT_1_S_71_6" hidden="1">[76]XLR_NoRangeSheet!$HN$8</definedName>
    <definedName name="STAT_1_S_71_7" hidden="1">[76]XLR_NoRangeSheet!$AS$9</definedName>
    <definedName name="STAT_1_S_72_4" hidden="1">[76]XLR_NoRangeSheet!$CA$8</definedName>
    <definedName name="STAT_1_S_72_5" hidden="1">[76]XLR_NoRangeSheet!$EU$8</definedName>
    <definedName name="STAT_1_S_72_6" hidden="1">[76]XLR_NoRangeSheet!$HO$8</definedName>
    <definedName name="STAT_1_S_72_7" hidden="1">[76]XLR_NoRangeSheet!$AT$9</definedName>
    <definedName name="STAT_1_S_8_10" hidden="1">[76]XLR_NoRangeSheet!$DY$9</definedName>
    <definedName name="STAT_1_S_8_12" hidden="1">[76]XLR_NoRangeSheet!$GV$9</definedName>
    <definedName name="STAT_1_S_8_4" hidden="1">[76]XLR_NoRangeSheet!$O$8</definedName>
    <definedName name="STAT_1_S_8_5" hidden="1">[76]XLR_NoRangeSheet!$CI$8</definedName>
    <definedName name="STAT_1_S_8_6" hidden="1">[76]XLR_NoRangeSheet!$FC$8</definedName>
    <definedName name="STAT_1_S_8_7" hidden="1">[76]XLR_NoRangeSheet!$HW$8</definedName>
    <definedName name="STAT_1_S_8_9" hidden="1">[76]XLR_NoRangeSheet!$BE$9</definedName>
    <definedName name="STAT_1_S_9_10" hidden="1">[76]XLR_NoRangeSheet!$DZ$9</definedName>
    <definedName name="STAT_1_S_9_12" hidden="1">[76]XLR_NoRangeSheet!$GW$9</definedName>
    <definedName name="STAT_1_S_9_4" hidden="1">[76]XLR_NoRangeSheet!$P$8</definedName>
    <definedName name="STAT_1_S_9_5" hidden="1">[76]XLR_NoRangeSheet!$CJ$8</definedName>
    <definedName name="STAT_1_S_9_6" hidden="1">[76]XLR_NoRangeSheet!$FD$8</definedName>
    <definedName name="STAT_1_S_9_7" hidden="1">[76]XLR_NoRangeSheet!$HX$8</definedName>
    <definedName name="STAT_1_S_9_9" hidden="1">[76]XLR_NoRangeSheet!$BF$9</definedName>
    <definedName name="STAT_1_S_90_10" hidden="1">[76]XLR_NoRangeSheet!$GI$9</definedName>
    <definedName name="STAT_1_S_90_9" hidden="1">[76]XLR_NoRangeSheet!$DO$9</definedName>
    <definedName name="STAT_1_S_91_10" hidden="1">[76]XLR_NoRangeSheet!$GJ$9</definedName>
    <definedName name="STAT_1_S_91_9" hidden="1">[76]XLR_NoRangeSheet!$DP$9</definedName>
    <definedName name="STAT_1_S_92_10" hidden="1">[76]XLR_NoRangeSheet!$GK$9</definedName>
    <definedName name="STAT_1_S_92_9" hidden="1">[76]XLR_NoRangeSheet!$DQ$9</definedName>
    <definedName name="STAT_1_STUFF_A" hidden="1">[76]XLR_NoRangeSheet!$S$10</definedName>
    <definedName name="STAT_1_STUFF_B" hidden="1">[76]XLR_NoRangeSheet!$T$10</definedName>
    <definedName name="sth" hidden="1">{#N/A,#N/A,FALSE,"A";#N/A,#N/A,FALSE,"B"}</definedName>
    <definedName name="sthdh" hidden="1">{#N/A,#N/A,FALSE,"A";#N/A,#N/A,FALSE,"B"}</definedName>
    <definedName name="sthgstv" hidden="1">{#N/A,#N/A,FALSE,"A";#N/A,#N/A,FALSE,"B"}</definedName>
    <definedName name="sthrts" hidden="1">{#N/A,#N/A,FALSE,"A";#N/A,#N/A,FALSE,"B-TOT";#N/A,#N/A,FALSE,"Declaration1";#N/A,#N/A,FALSE,"Spravka1";#N/A,#N/A,FALSE,"A (2)";#N/A,#N/A,FALSE,"B-TOT (2)";#N/A,#N/A,FALSE,"Declaration1 (2)";#N/A,#N/A,FALSE,"Spravka1 (2)"}</definedName>
    <definedName name="sths" hidden="1">{#N/A,#N/A,FALSE,"A";#N/A,#N/A,FALSE,"B-TOT";#N/A,#N/A,FALSE,"Declaration1";#N/A,#N/A,FALSE,"Spravka1";#N/A,#N/A,FALSE,"A (2)";#N/A,#N/A,FALSE,"B-TOT (2)";#N/A,#N/A,FALSE,"Declaration1 (2)";#N/A,#N/A,FALSE,"Spravka1 (2)"}</definedName>
    <definedName name="sthsgsh" hidden="1">{#N/A,#N/A,FALSE,"A";#N/A,#N/A,FALSE,"B"}</definedName>
    <definedName name="sthst" hidden="1">{#N/A,#N/A,FALSE,"A";#N/A,#N/A,FALSE,"B"}</definedName>
    <definedName name="stht" hidden="1">{#N/A,#N/A,FALSE,"A";#N/A,#N/A,FALSE,"B-TOT";#N/A,#N/A,FALSE,"Declaration1";#N/A,#N/A,FALSE,"Spravka1";#N/A,#N/A,FALSE,"A (2)";#N/A,#N/A,FALSE,"B-TOT (2)";#N/A,#N/A,FALSE,"Declaration1 (2)";#N/A,#N/A,FALSE,"Spravka1 (2)"}</definedName>
    <definedName name="sthths" hidden="1">{#N/A,#N/A,FALSE,"A";#N/A,#N/A,FALSE,"B-TOT";#N/A,#N/A,FALSE,"Declaration1";#N/A,#N/A,FALSE,"Spravka1";#N/A,#N/A,FALSE,"A (2)";#N/A,#N/A,FALSE,"B-TOT (2)";#N/A,#N/A,FALSE,"Declaration1 (2)";#N/A,#N/A,FALSE,"Spravka1 (2)"}</definedName>
    <definedName name="sthty" hidden="1">{#N/A,#N/A,FALSE,"A";#N/A,#N/A,FALSE,"B"}</definedName>
    <definedName name="STOCK_BUY">#REF!</definedName>
    <definedName name="STOCK_SALE">#REF!</definedName>
    <definedName name="STR_10">#REF!</definedName>
    <definedName name="STR_10_">#REF!</definedName>
    <definedName name="STR_11">#REF!</definedName>
    <definedName name="STR_11_">#REF!</definedName>
    <definedName name="STR_11A">#REF!</definedName>
    <definedName name="STR_11A_">#REF!</definedName>
    <definedName name="STR_13">'[5]23.4н'!$Q$24:$Q$26</definedName>
    <definedName name="STR_15">'[5]23.4н'!$S$24:$S$26</definedName>
    <definedName name="STR_15_">#REF!</definedName>
    <definedName name="STR_16">#REF!</definedName>
    <definedName name="STR_16_">#REF!</definedName>
    <definedName name="STR_17">#REF!</definedName>
    <definedName name="STR_17_">#REF!</definedName>
    <definedName name="STR_17A">#REF!</definedName>
    <definedName name="STR_17A_">#REF!</definedName>
    <definedName name="STR_18_">#REF!</definedName>
    <definedName name="STR_19_">#REF!</definedName>
    <definedName name="STR_2">'[5]23.9н'!$B$27:$B$29</definedName>
    <definedName name="STR_3">'[5]23.9н'!$C$27:$C$28</definedName>
    <definedName name="STR_3_">'[5]23.9н'!$E$27:$E$29</definedName>
    <definedName name="STR_3A">'[5]23.9н'!$D$27:$D$28</definedName>
    <definedName name="STR_3A_">'[5]23.9н'!$F$27:$F$29</definedName>
    <definedName name="STR_4A">'[5]23.4н'!$E$24:$E$26</definedName>
    <definedName name="STR_5">'[5]23.4н'!$F$24:$F$26</definedName>
    <definedName name="STR_6">'[5]23.4н'!$G$24:$G$26</definedName>
    <definedName name="STR_6_">'[5]23.4н'!$I$24:$I$26</definedName>
    <definedName name="STR_6A">'[5]23.4н'!$H$24:$H$26</definedName>
    <definedName name="STR_6A_">'[5]23.4н'!$J$24:$J$26</definedName>
    <definedName name="STR_7">'[5]23.4н'!$K$24:$K$26</definedName>
    <definedName name="STR_7_">#REF!</definedName>
    <definedName name="STR_7A">#REF!</definedName>
    <definedName name="STR_7A_">#REF!</definedName>
    <definedName name="STR_8">'[5]23.4н'!$L$24:$L$26</definedName>
    <definedName name="STR_8_">'[5]23.4н'!$N$24:$N$26</definedName>
    <definedName name="STR_8A">'[5]23.4н'!$M$24:$M$26</definedName>
    <definedName name="STR_8A_">'[5]23.4н'!$O$24:$O$26</definedName>
    <definedName name="STR_9">#REF!</definedName>
    <definedName name="STR_9_">#REF!</definedName>
    <definedName name="STR_9A">#REF!</definedName>
    <definedName name="STR_9A_">#REF!</definedName>
    <definedName name="STR1_3">#REF!</definedName>
    <definedName name="STR1_4">#REF!</definedName>
    <definedName name="STR10_3">#REF!</definedName>
    <definedName name="STR10_4">#REF!</definedName>
    <definedName name="STR11_3">#REF!</definedName>
    <definedName name="STR11_4">#REF!</definedName>
    <definedName name="STR12_3">#REF!</definedName>
    <definedName name="STR12_4">#REF!</definedName>
    <definedName name="STR13_3">#REF!</definedName>
    <definedName name="STR13_4">#REF!</definedName>
    <definedName name="STR14_3">#REF!</definedName>
    <definedName name="STR14_4">#REF!</definedName>
    <definedName name="STR15_3">#REF!</definedName>
    <definedName name="STR15_4">#REF!</definedName>
    <definedName name="STR16_3">#REF!</definedName>
    <definedName name="STR16_4">#REF!</definedName>
    <definedName name="STR17_3">#REF!</definedName>
    <definedName name="STR17_4">#REF!</definedName>
    <definedName name="STR18_3">#REF!</definedName>
    <definedName name="STR18_4">#REF!</definedName>
    <definedName name="STR19_3">#REF!</definedName>
    <definedName name="STR19_4">#REF!</definedName>
    <definedName name="STR2_3">#REF!</definedName>
    <definedName name="STR2_4">#REF!</definedName>
    <definedName name="STR20_3">#REF!</definedName>
    <definedName name="STR20_4">#REF!</definedName>
    <definedName name="STR21_3">#REF!</definedName>
    <definedName name="STR21_4">#REF!</definedName>
    <definedName name="STR22_3">#REF!</definedName>
    <definedName name="STR22_4">#REF!</definedName>
    <definedName name="STR23_3">#REF!</definedName>
    <definedName name="STR23_4">#REF!</definedName>
    <definedName name="STR24_1_3">#REF!</definedName>
    <definedName name="STR24_1_4">#REF!</definedName>
    <definedName name="STR24_2_3">#REF!</definedName>
    <definedName name="STR24_2_4">#REF!</definedName>
    <definedName name="STR24_3">#REF!</definedName>
    <definedName name="STR24_4">#REF!</definedName>
    <definedName name="STR25_3">#REF!</definedName>
    <definedName name="STR25_4">#REF!</definedName>
    <definedName name="STR26_3">#REF!</definedName>
    <definedName name="STR26_4">#REF!</definedName>
    <definedName name="STR27_3">#REF!</definedName>
    <definedName name="STR27_4">#REF!</definedName>
    <definedName name="STR28_3">#REF!</definedName>
    <definedName name="STR28_4">#REF!</definedName>
    <definedName name="STR29_3">#REF!</definedName>
    <definedName name="STR29_4">#REF!</definedName>
    <definedName name="STR3_3">#REF!</definedName>
    <definedName name="STR3_4">#REF!</definedName>
    <definedName name="STR30_3">#REF!</definedName>
    <definedName name="STR30_4">#REF!</definedName>
    <definedName name="STR31_3">#REF!</definedName>
    <definedName name="STR31_4">#REF!</definedName>
    <definedName name="STR32_3">#REF!</definedName>
    <definedName name="STR32_4">#REF!</definedName>
    <definedName name="STR4_3">#REF!</definedName>
    <definedName name="STR4_4">#REF!</definedName>
    <definedName name="STR5_3">#REF!</definedName>
    <definedName name="STR5_4">#REF!</definedName>
    <definedName name="STR6_3">#REF!</definedName>
    <definedName name="STR6_4">#REF!</definedName>
    <definedName name="STR7_3">#REF!</definedName>
    <definedName name="STR7_4">#REF!</definedName>
    <definedName name="STR8_3">#REF!</definedName>
    <definedName name="STR8_4">#REF!</definedName>
    <definedName name="STR9_3">#REF!</definedName>
    <definedName name="STR9_4">#REF!</definedName>
    <definedName name="Stratum_100">[35]SMSTemp!$B$37</definedName>
    <definedName name="Stratum_100_Hits">[35]SMSTemp!$B$38</definedName>
    <definedName name="Stratum_100_Sample_Size">[35]SMSTemp!$B$39</definedName>
    <definedName name="STUFF_1">#REF!</definedName>
    <definedName name="STUFF_A">#REF!</definedName>
    <definedName name="Subsidiary">'[42]Общие сведения'!$B$28</definedName>
    <definedName name="SUM_PLAT_DB1">#REF!</definedName>
    <definedName name="SUM01_1">#REF!</definedName>
    <definedName name="SUM01_1_V">#REF!</definedName>
    <definedName name="SUM01_10">#REF!</definedName>
    <definedName name="SUM01_10_V">#REF!</definedName>
    <definedName name="SUM01_2">#REF!</definedName>
    <definedName name="SUM01_2_V">#REF!</definedName>
    <definedName name="SUM01_3">#REF!</definedName>
    <definedName name="SUM01_3_V">#REF!</definedName>
    <definedName name="SUM01_4">#REF!</definedName>
    <definedName name="SUM01_4_V">#REF!</definedName>
    <definedName name="SUM01_5">#REF!</definedName>
    <definedName name="SUM01_5_V">#REF!</definedName>
    <definedName name="SUM01_6">#REF!</definedName>
    <definedName name="SUM01_6_V">#REF!</definedName>
    <definedName name="SUM01_7">#REF!</definedName>
    <definedName name="SUM01_7_V">#REF!</definedName>
    <definedName name="SUM01_8">#REF!</definedName>
    <definedName name="SUM01_8_V">#REF!</definedName>
    <definedName name="SUM01_9">#REF!</definedName>
    <definedName name="SUM01_9_V">#REF!</definedName>
    <definedName name="SUM02_1">#REF!</definedName>
    <definedName name="SUM02_1_V">#REF!</definedName>
    <definedName name="SUM02_2">#REF!</definedName>
    <definedName name="SUM02_2_V">#REF!</definedName>
    <definedName name="SUM02_3">#REF!</definedName>
    <definedName name="SUM02_3_V">#REF!</definedName>
    <definedName name="SUM05_1">#REF!</definedName>
    <definedName name="SUM05_1_V">#REF!</definedName>
    <definedName name="SUM05_2">#REF!</definedName>
    <definedName name="SUM05_2_V">#REF!</definedName>
    <definedName name="SUM06_1">#REF!</definedName>
    <definedName name="SUM06_1_V">#REF!</definedName>
    <definedName name="SUM06_2">#REF!</definedName>
    <definedName name="SUM06_2_V">#REF!</definedName>
    <definedName name="SUM06_3">#REF!</definedName>
    <definedName name="SUM06_3_V">#REF!</definedName>
    <definedName name="SUM06_4">#REF!</definedName>
    <definedName name="SUM06_4_V">#REF!</definedName>
    <definedName name="SUM06_5">#REF!</definedName>
    <definedName name="SUM06_5_V">#REF!</definedName>
    <definedName name="SUM07_1">#REF!</definedName>
    <definedName name="SUM07_1_V">#REF!</definedName>
    <definedName name="SUM07_2">#REF!</definedName>
    <definedName name="SUM07_2_V">#REF!</definedName>
    <definedName name="SUM07_3">#REF!</definedName>
    <definedName name="SUM07_3_V">#REF!</definedName>
    <definedName name="SUM09_1">#REF!</definedName>
    <definedName name="SUM09_1_V">#REF!</definedName>
    <definedName name="SUM09_2">#REF!</definedName>
    <definedName name="SUM09_2_V">#REF!</definedName>
    <definedName name="SUM09_3">#REF!</definedName>
    <definedName name="SUM09_3_V">#REF!</definedName>
    <definedName name="SUM09_4">#REF!</definedName>
    <definedName name="SUM09_4_V">#REF!</definedName>
    <definedName name="SUM09_5">#REF!</definedName>
    <definedName name="SUM09_5_V">#REF!</definedName>
    <definedName name="SUM10_1">#REF!</definedName>
    <definedName name="SUM10_1_V">#REF!</definedName>
    <definedName name="SUM10_2">#REF!</definedName>
    <definedName name="SUM10_2_V">#REF!</definedName>
    <definedName name="SUM10_3">#REF!</definedName>
    <definedName name="SUM10_3_V">#REF!</definedName>
    <definedName name="SUM11_1">#REF!</definedName>
    <definedName name="SUM11_1_V">#REF!</definedName>
    <definedName name="SUM11_2">#REF!</definedName>
    <definedName name="SUM11_2_V">#REF!</definedName>
    <definedName name="SUM12_1">#REF!</definedName>
    <definedName name="SUM12_1_V">#REF!</definedName>
    <definedName name="SUM12_2">#REF!</definedName>
    <definedName name="SUM12_2_V">#REF!</definedName>
    <definedName name="SUM12_3">#REF!</definedName>
    <definedName name="SUM12_3_V">#REF!</definedName>
    <definedName name="SUM12_4">#REF!</definedName>
    <definedName name="SUM12_4_V">#REF!</definedName>
    <definedName name="SUM12_5">#REF!</definedName>
    <definedName name="SUM12_5_V">#REF!</definedName>
    <definedName name="SUM13_1">#REF!</definedName>
    <definedName name="SUM13_1_V">#REF!</definedName>
    <definedName name="SUM13_2">#REF!</definedName>
    <definedName name="SUM13_2_V">#REF!</definedName>
    <definedName name="SUM13_3">#REF!</definedName>
    <definedName name="SUM13_3_V">#REF!</definedName>
    <definedName name="SUM13_4">#REF!</definedName>
    <definedName name="SUM13_4_V">#REF!</definedName>
    <definedName name="SUM13_5">#REF!</definedName>
    <definedName name="SUM13_5_V">#REF!</definedName>
    <definedName name="SUM13_6">#REF!</definedName>
    <definedName name="SUM13_6_V">#REF!</definedName>
    <definedName name="SUM13_7">#REF!</definedName>
    <definedName name="SUM13_7_V">#REF!</definedName>
    <definedName name="SUM13_8">#REF!</definedName>
    <definedName name="SUM13_8_V">#REF!</definedName>
    <definedName name="SUM13_9">#REF!</definedName>
    <definedName name="SUM13_9_V">#REF!</definedName>
    <definedName name="SUM14_1">#REF!</definedName>
    <definedName name="SUM14_1_V">#REF!</definedName>
    <definedName name="SUM14_2">#REF!</definedName>
    <definedName name="SUM14_2_V">#REF!</definedName>
    <definedName name="SUM14_3">#REF!</definedName>
    <definedName name="SUM14_3_V">#REF!</definedName>
    <definedName name="SUM14_4">#REF!</definedName>
    <definedName name="SUM14_4_V">#REF!</definedName>
    <definedName name="SUM15_1">#REF!</definedName>
    <definedName name="SUM15_1_V">#REF!</definedName>
    <definedName name="SUM15_2">#REF!</definedName>
    <definedName name="SUM15_2_V">#REF!</definedName>
    <definedName name="SUM15_3">#REF!</definedName>
    <definedName name="SUM15_3_V">#REF!</definedName>
    <definedName name="SUM16_1">#REF!</definedName>
    <definedName name="SUM16_1_V">#REF!</definedName>
    <definedName name="SUM16_2">#REF!</definedName>
    <definedName name="SUM16_2_V">#REF!</definedName>
    <definedName name="SUM17_1">#REF!</definedName>
    <definedName name="SUM17_1_V">#REF!</definedName>
    <definedName name="SUM17_2">#REF!</definedName>
    <definedName name="SUM17_2_V">#REF!</definedName>
    <definedName name="SUM17_3">#REF!</definedName>
    <definedName name="SUM17_3_V">#REF!</definedName>
    <definedName name="SUM17_4">#REF!</definedName>
    <definedName name="SUM17_4_V">#REF!</definedName>
    <definedName name="SUM17_5">#REF!</definedName>
    <definedName name="SUM17_5_V">#REF!</definedName>
    <definedName name="SUM17_6">#REF!</definedName>
    <definedName name="SUM17_6_V">#REF!</definedName>
    <definedName name="SUM18_1">#REF!</definedName>
    <definedName name="SUM18_1_V">#REF!</definedName>
    <definedName name="SUM18_2">#REF!</definedName>
    <definedName name="SUM18_2_V">#REF!</definedName>
    <definedName name="SUM18_3">#REF!</definedName>
    <definedName name="SUM18_3_V">#REF!</definedName>
    <definedName name="SUM18_4">#REF!</definedName>
    <definedName name="SUM18_4_V">#REF!</definedName>
    <definedName name="SUM18_5">#REF!</definedName>
    <definedName name="SUM18_5_V">#REF!</definedName>
    <definedName name="SUM18_6">#REF!</definedName>
    <definedName name="SUM18_6_V">#REF!</definedName>
    <definedName name="SUM18_7">#REF!</definedName>
    <definedName name="SUM18_7_V">#REF!</definedName>
    <definedName name="SUM18_8">#REF!</definedName>
    <definedName name="SUM18_8_V">#REF!</definedName>
    <definedName name="SUM19_1">#REF!</definedName>
    <definedName name="SUM19_1_V">#REF!</definedName>
    <definedName name="SUM19_2">#REF!</definedName>
    <definedName name="SUM19_2_V">#REF!</definedName>
    <definedName name="SUM19_3">#REF!</definedName>
    <definedName name="SUM19_3_V">#REF!</definedName>
    <definedName name="SUM19_4">#REF!</definedName>
    <definedName name="SUM19_4_V">#REF!</definedName>
    <definedName name="SUM19_5">#REF!</definedName>
    <definedName name="SUM19_5_V">#REF!</definedName>
    <definedName name="SUM20_1">#REF!</definedName>
    <definedName name="SUM20_1_V">#REF!</definedName>
    <definedName name="SUM20_2">#REF!</definedName>
    <definedName name="SUM20_2_V">#REF!</definedName>
    <definedName name="SUM21_1">#REF!</definedName>
    <definedName name="SUM21_1_V">#REF!</definedName>
    <definedName name="SUM21_2">#REF!</definedName>
    <definedName name="SUM21_2_V">#REF!</definedName>
    <definedName name="SUM21_3">#REF!</definedName>
    <definedName name="SUM21_3_V">#REF!</definedName>
    <definedName name="SUM21_4">#REF!</definedName>
    <definedName name="SUM21_4_V">#REF!</definedName>
    <definedName name="SUM21_5">#REF!</definedName>
    <definedName name="SUM21_5_V">#REF!</definedName>
    <definedName name="SUM22_1">#REF!</definedName>
    <definedName name="SUM22_1_V">#REF!</definedName>
    <definedName name="SUM22_2">#REF!</definedName>
    <definedName name="SUM22_2_V">#REF!</definedName>
    <definedName name="SUM22_3">#REF!</definedName>
    <definedName name="SUM22_3_V">#REF!</definedName>
    <definedName name="SUM30_1">#REF!</definedName>
    <definedName name="SUM30_1_V">#REF!</definedName>
    <definedName name="SUM30_1A">#REF!</definedName>
    <definedName name="SUM30_1A_V">#REF!</definedName>
    <definedName name="SUM30_1B">#REF!</definedName>
    <definedName name="SUM30_1B_V">#REF!</definedName>
    <definedName name="SUM30_1C">#REF!</definedName>
    <definedName name="SUM30_1C_V">#REF!</definedName>
    <definedName name="SUM30_2">#REF!</definedName>
    <definedName name="SUM30_2_V">#REF!</definedName>
    <definedName name="SUM30_2A">#REF!</definedName>
    <definedName name="SUM30_2A_V">#REF!</definedName>
    <definedName name="SUM30_2B">#REF!</definedName>
    <definedName name="SUM30_2B_V">#REF!</definedName>
    <definedName name="SUM30_2C">#REF!</definedName>
    <definedName name="SUM30_2C_V">#REF!</definedName>
    <definedName name="SUM32_1">#REF!</definedName>
    <definedName name="SUM32_1_V">#REF!</definedName>
    <definedName name="SUM32_2">#REF!</definedName>
    <definedName name="SUM32_2_V">#REF!</definedName>
    <definedName name="SUM32_3">#REF!</definedName>
    <definedName name="SUM32_3_V">#REF!</definedName>
    <definedName name="SUMMARY">[61]July_03_Pg8!#REF!</definedName>
    <definedName name="SumMonth">[20]!SumMonth</definedName>
    <definedName name="SVOD_1_ADRES_NAME" hidden="1">[77]XLR_NoRangeSheet!$EC$8</definedName>
    <definedName name="SVOD_1_BAL_AKT_3" hidden="1">[77]XLR_NoRangeSheet!$AA$8</definedName>
    <definedName name="SVOD_1_BAL_AKT_4" hidden="1">[77]XLR_NoRangeSheet!$CI$8</definedName>
    <definedName name="SVOD_1_BAL_PASS_3" hidden="1">[77]XLR_NoRangeSheet!$AZ$8</definedName>
    <definedName name="SVOD_1_BAL_PASS_4" hidden="1">[77]XLR_NoRangeSheet!$DH$8</definedName>
    <definedName name="SVOD_1_DDATE" hidden="1">[77]XLR_NoRangeSheet!$EF$8</definedName>
    <definedName name="SVOD_1_INN_CODE" hidden="1">[77]XLR_NoRangeSheet!$EH$8</definedName>
    <definedName name="SVOD_1_IT1_3" hidden="1">[77]XLR_NoRangeSheet!$I$8</definedName>
    <definedName name="SVOD_1_IT1_4" hidden="1">[77]XLR_NoRangeSheet!$BQ$8</definedName>
    <definedName name="SVOD_1_IT2_3" hidden="1">[77]XLR_NoRangeSheet!$Z$8</definedName>
    <definedName name="SVOD_1_IT2_4" hidden="1">[77]XLR_NoRangeSheet!$CH$8</definedName>
    <definedName name="SVOD_1_IT3_3" hidden="1">[77]XLR_NoRangeSheet!$AI$8</definedName>
    <definedName name="SVOD_1_IT3_4" hidden="1">[77]XLR_NoRangeSheet!$CQ$8</definedName>
    <definedName name="SVOD_1_IT4_3" hidden="1">[77]XLR_NoRangeSheet!$AM$8</definedName>
    <definedName name="SVOD_1_IT4_4" hidden="1">[77]XLR_NoRangeSheet!$CU$8</definedName>
    <definedName name="SVOD_1_IT5_3" hidden="1">[77]XLR_NoRangeSheet!$AY$8</definedName>
    <definedName name="SVOD_1_IT5_4" hidden="1">[77]XLR_NoRangeSheet!$DG$8</definedName>
    <definedName name="SVOD_1_KOMMENT" hidden="1">[78]XLR_NoRangeSheet!$CG$8</definedName>
    <definedName name="SVOD_1_MDATE" hidden="1">[77]XLR_NoRangeSheet!$EE$8</definedName>
    <definedName name="SVOD_1_MEMBER_NAME" hidden="1">[77]XLR_NoRangeSheet!$DZ$8</definedName>
    <definedName name="SVOD_1_OKOPF_CODE" hidden="1">[77]XLR_NoRangeSheet!$EJ$8</definedName>
    <definedName name="SVOD_1_OKPO_CODE" hidden="1">[77]XLR_NoRangeSheet!$EG$8</definedName>
    <definedName name="SVOD_1_OKVED_CODE" hidden="1">[77]XLR_NoRangeSheet!$EI$8</definedName>
    <definedName name="SVOD_1_OKVED_NAME" hidden="1">[77]XLR_NoRangeSheet!$EA$8</definedName>
    <definedName name="SVOD_1_OPF_NAME" hidden="1">[77]XLR_NoRangeSheet!$EB$8</definedName>
    <definedName name="SVOD_1_OTP_DATA" hidden="1">[77]XLR_NoRangeSheet!$EL$8</definedName>
    <definedName name="SVOD_1_REPORT_DATE" hidden="1">[77]XLR_NoRangeSheet!$DY$8</definedName>
    <definedName name="SVOD_1_STR1_1_3" hidden="1">[77]XLR_NoRangeSheet!$B$8</definedName>
    <definedName name="SVOD_1_STR1_1_4" hidden="1">[77]XLR_NoRangeSheet!$BJ$8</definedName>
    <definedName name="SVOD_1_STR1_2_3" hidden="1">[77]XLR_NoRangeSheet!$C$8</definedName>
    <definedName name="SVOD_1_STR1_2_4" hidden="1">[77]XLR_NoRangeSheet!$BK$8</definedName>
    <definedName name="SVOD_1_STR1_3_3" hidden="1">[77]XLR_NoRangeSheet!$D$8</definedName>
    <definedName name="SVOD_1_STR1_3_4" hidden="1">[77]XLR_NoRangeSheet!$BL$8</definedName>
    <definedName name="SVOD_1_STR1_4_3" hidden="1">[77]XLR_NoRangeSheet!$E$8</definedName>
    <definedName name="SVOD_1_STR1_4_4" hidden="1">[77]XLR_NoRangeSheet!$BM$8</definedName>
    <definedName name="SVOD_1_STR1_5_3" hidden="1">[77]XLR_NoRangeSheet!$F$8</definedName>
    <definedName name="SVOD_1_STR1_5_4" hidden="1">[77]XLR_NoRangeSheet!$BN$8</definedName>
    <definedName name="SVOD_1_STR1_6_3" hidden="1">[77]XLR_NoRangeSheet!$G$8</definedName>
    <definedName name="SVOD_1_STR1_6_4" hidden="1">[77]XLR_NoRangeSheet!$BO$8</definedName>
    <definedName name="SVOD_1_STR1_7_3" hidden="1">[77]XLR_NoRangeSheet!$H$8</definedName>
    <definedName name="SVOD_1_STR1_7_4" hidden="1">[77]XLR_NoRangeSheet!$BP$8</definedName>
    <definedName name="SVOD_1_STR1_8_3" hidden="1">[78]XLR_NoRangeSheet!$I$8</definedName>
    <definedName name="SVOD_1_STR1_8_4" hidden="1">[78]XLR_NoRangeSheet!$AG$8</definedName>
    <definedName name="SVOD_1_STR2_1_1_3" hidden="1">[77]XLR_NoRangeSheet!$K$8</definedName>
    <definedName name="SVOD_1_STR2_1_1_4" hidden="1">[77]XLR_NoRangeSheet!$BS$8</definedName>
    <definedName name="SVOD_1_STR2_1_2_3" hidden="1">[77]XLR_NoRangeSheet!$L$8</definedName>
    <definedName name="SVOD_1_STR2_1_2_4" hidden="1">[77]XLR_NoRangeSheet!$BT$8</definedName>
    <definedName name="SVOD_1_STR2_1_3" hidden="1">[77]XLR_NoRangeSheet!$J$8</definedName>
    <definedName name="SVOD_1_STR2_1_3_3" hidden="1">[77]XLR_NoRangeSheet!$M$8</definedName>
    <definedName name="SVOD_1_STR2_1_3_4" hidden="1">[77]XLR_NoRangeSheet!$BU$8</definedName>
    <definedName name="SVOD_1_STR2_1_4" hidden="1">[77]XLR_NoRangeSheet!$BR$8</definedName>
    <definedName name="SVOD_1_STR2_1_4_3" hidden="1">[77]XLR_NoRangeSheet!$N$8</definedName>
    <definedName name="SVOD_1_STR2_1_4_4" hidden="1">[77]XLR_NoRangeSheet!$BV$8</definedName>
    <definedName name="SVOD_1_STR2_1_5_3" hidden="1">[77]XLR_NoRangeSheet!$O$8</definedName>
    <definedName name="SVOD_1_STR2_1_5_4" hidden="1">[77]XLR_NoRangeSheet!$BW$8</definedName>
    <definedName name="SVOD_1_STR2_1_6_3" hidden="1">[77]XLR_NoRangeSheet!$P$8</definedName>
    <definedName name="SVOD_1_STR2_1_6_4" hidden="1">[77]XLR_NoRangeSheet!$BX$8</definedName>
    <definedName name="SVOD_1_STR2_1_7_3" hidden="1">[77]XLR_NoRangeSheet!$Q$8</definedName>
    <definedName name="SVOD_1_STR2_1_7_4" hidden="1">[77]XLR_NoRangeSheet!$BY$8</definedName>
    <definedName name="SVOD_1_STR2_2_3" hidden="1">[77]XLR_NoRangeSheet!$R$8</definedName>
    <definedName name="SVOD_1_STR2_2_4" hidden="1">[77]XLR_NoRangeSheet!$BZ$8</definedName>
    <definedName name="SVOD_1_STR2_3_1_3" hidden="1">[77]XLR_NoRangeSheet!$T$8</definedName>
    <definedName name="SVOD_1_STR2_3_1_4" hidden="1">[77]XLR_NoRangeSheet!$CB$8</definedName>
    <definedName name="SVOD_1_STR2_3_3" hidden="1">[77]XLR_NoRangeSheet!$S$8</definedName>
    <definedName name="SVOD_1_STR2_3_4" hidden="1">[77]XLR_NoRangeSheet!$CA$8</definedName>
    <definedName name="SVOD_1_STR2_4_1_3" hidden="1">[77]XLR_NoRangeSheet!$V$8</definedName>
    <definedName name="SVOD_1_STR2_4_1_4" hidden="1">[77]XLR_NoRangeSheet!$CD$8</definedName>
    <definedName name="SVOD_1_STR2_4_3" hidden="1">[77]XLR_NoRangeSheet!$U$8</definedName>
    <definedName name="SVOD_1_STR2_4_4" hidden="1">[77]XLR_NoRangeSheet!$CC$8</definedName>
    <definedName name="SVOD_1_STR2_5_3" hidden="1">[77]XLR_NoRangeSheet!$W$8</definedName>
    <definedName name="SVOD_1_STR2_5_4" hidden="1">[77]XLR_NoRangeSheet!$CE$8</definedName>
    <definedName name="SVOD_1_STR2_6_3" hidden="1">[77]XLR_NoRangeSheet!$X$8</definedName>
    <definedName name="SVOD_1_STR2_6_4" hidden="1">[77]XLR_NoRangeSheet!$CF$8</definedName>
    <definedName name="SVOD_1_STR2_7_3" hidden="1">[77]XLR_NoRangeSheet!$Y$8</definedName>
    <definedName name="SVOD_1_STR2_7_4" hidden="1">[77]XLR_NoRangeSheet!$CG$8</definedName>
    <definedName name="SVOD_1_STR3_1_3" hidden="1">[77]XLR_NoRangeSheet!$AB$8</definedName>
    <definedName name="SVOD_1_STR3_1_4" hidden="1">[77]XLR_NoRangeSheet!$CJ$8</definedName>
    <definedName name="SVOD_1_STR3_2_3" hidden="1">[77]XLR_NoRangeSheet!$AC$8</definedName>
    <definedName name="SVOD_1_STR3_2_4" hidden="1">[77]XLR_NoRangeSheet!$CK$8</definedName>
    <definedName name="SVOD_1_STR3_3" hidden="1">[78]XLR_NoRangeSheet!$O$8</definedName>
    <definedName name="SVOD_1_STR3_3_3" hidden="1">[77]XLR_NoRangeSheet!$AD$8</definedName>
    <definedName name="SVOD_1_STR3_3_4" hidden="1">[77]XLR_NoRangeSheet!$CL$8</definedName>
    <definedName name="SVOD_1_STR3_4" hidden="1">[78]XLR_NoRangeSheet!$AM$8</definedName>
    <definedName name="SVOD_1_STR3_4_1_3" hidden="1">[77]XLR_NoRangeSheet!$AF$8</definedName>
    <definedName name="SVOD_1_STR3_4_1_4" hidden="1">[77]XLR_NoRangeSheet!$CN$8</definedName>
    <definedName name="SVOD_1_STR3_4_2_3" hidden="1">[77]XLR_NoRangeSheet!$AG$8</definedName>
    <definedName name="SVOD_1_STR3_4_2_4" hidden="1">[77]XLR_NoRangeSheet!$CO$8</definedName>
    <definedName name="SVOD_1_STR3_4_3" hidden="1">[77]XLR_NoRangeSheet!$AE$8</definedName>
    <definedName name="SVOD_1_STR3_4_4" hidden="1">[77]XLR_NoRangeSheet!$CM$8</definedName>
    <definedName name="SVOD_1_STR3_5_3" hidden="1">[77]XLR_NoRangeSheet!$AH$8</definedName>
    <definedName name="SVOD_1_STR3_5_4" hidden="1">[77]XLR_NoRangeSheet!$CP$8</definedName>
    <definedName name="SVOD_1_STR4_1_3" hidden="1">[77]XLR_NoRangeSheet!$AJ$8</definedName>
    <definedName name="SVOD_1_STR4_1_4" hidden="1">[77]XLR_NoRangeSheet!$CR$8</definedName>
    <definedName name="SVOD_1_STR4_2_3" hidden="1">[77]XLR_NoRangeSheet!$AK$8</definedName>
    <definedName name="SVOD_1_STR4_2_4" hidden="1">[77]XLR_NoRangeSheet!$CS$8</definedName>
    <definedName name="SVOD_1_STR4_3" hidden="1">[78]XLR_NoRangeSheet!$S$8</definedName>
    <definedName name="SVOD_1_STR4_3_3" hidden="1">[77]XLR_NoRangeSheet!$AL$8</definedName>
    <definedName name="SVOD_1_STR4_3_4" hidden="1">[77]XLR_NoRangeSheet!$CT$8</definedName>
    <definedName name="SVOD_1_STR4_4" hidden="1">[78]XLR_NoRangeSheet!$AQ$8</definedName>
    <definedName name="SVOD_1_STR5_1_3" hidden="1">[77]XLR_NoRangeSheet!$AN$8</definedName>
    <definedName name="SVOD_1_STR5_1_4" hidden="1">[77]XLR_NoRangeSheet!$CV$8</definedName>
    <definedName name="SVOD_1_STR5_1_5" hidden="1">[78]XLR_NoRangeSheet!$BA$8</definedName>
    <definedName name="SVOD_1_STR5_1_6" hidden="1">[78]XLR_NoRangeSheet!$BF$8</definedName>
    <definedName name="SVOD_1_STR5_2_1_3" hidden="1">[77]XLR_NoRangeSheet!$AP$8</definedName>
    <definedName name="SVOD_1_STR5_2_1_4" hidden="1">[77]XLR_NoRangeSheet!$CX$8</definedName>
    <definedName name="SVOD_1_STR5_2_2_3" hidden="1">[77]XLR_NoRangeSheet!$AQ$8</definedName>
    <definedName name="SVOD_1_STR5_2_2_4" hidden="1">[77]XLR_NoRangeSheet!$CY$8</definedName>
    <definedName name="SVOD_1_STR5_2_3" hidden="1">[77]XLR_NoRangeSheet!$AO$8</definedName>
    <definedName name="SVOD_1_STR5_2_3_3" hidden="1">[77]XLR_NoRangeSheet!$AR$8</definedName>
    <definedName name="SVOD_1_STR5_2_3_4" hidden="1">[77]XLR_NoRangeSheet!$CZ$8</definedName>
    <definedName name="SVOD_1_STR5_2_4" hidden="1">[77]XLR_NoRangeSheet!$CW$8</definedName>
    <definedName name="SVOD_1_STR5_2_4_3" hidden="1">[77]XLR_NoRangeSheet!$AS$8</definedName>
    <definedName name="SVOD_1_STR5_2_4_4" hidden="1">[77]XLR_NoRangeSheet!$DA$8</definedName>
    <definedName name="SVOD_1_STR5_2_5" hidden="1">[78]XLR_NoRangeSheet!$BB$8</definedName>
    <definedName name="SVOD_1_STR5_2_5_3" hidden="1">[77]XLR_NoRangeSheet!$AT$8</definedName>
    <definedName name="SVOD_1_STR5_2_5_4" hidden="1">[77]XLR_NoRangeSheet!$DB$8</definedName>
    <definedName name="SVOD_1_STR5_2_6" hidden="1">[78]XLR_NoRangeSheet!$BG$8</definedName>
    <definedName name="SVOD_1_STR5_3_3" hidden="1">[77]XLR_NoRangeSheet!$AU$8</definedName>
    <definedName name="SVOD_1_STR5_3_4" hidden="1">[77]XLR_NoRangeSheet!$DC$8</definedName>
    <definedName name="SVOD_1_STR5_3_5" hidden="1">[78]XLR_NoRangeSheet!$BC$8</definedName>
    <definedName name="SVOD_1_STR5_3_6" hidden="1">[78]XLR_NoRangeSheet!$BH$8</definedName>
    <definedName name="SVOD_1_STR5_4_3" hidden="1">[77]XLR_NoRangeSheet!$AV$8</definedName>
    <definedName name="SVOD_1_STR5_4_4" hidden="1">[77]XLR_NoRangeSheet!$DD$8</definedName>
    <definedName name="SVOD_1_STR5_4_5" hidden="1">[78]XLR_NoRangeSheet!$BD$8</definedName>
    <definedName name="SVOD_1_STR5_4_6" hidden="1">[78]XLR_NoRangeSheet!$BI$8</definedName>
    <definedName name="SVOD_1_STR5_5_3" hidden="1">[77]XLR_NoRangeSheet!$AW$8</definedName>
    <definedName name="SVOD_1_STR5_5_4" hidden="1">[77]XLR_NoRangeSheet!$DE$8</definedName>
    <definedName name="SVOD_1_STR5_5_6" hidden="1">[78]XLR_NoRangeSheet!$BJ$8</definedName>
    <definedName name="SVOD_1_STR5_6_3" hidden="1">[77]XLR_NoRangeSheet!$AX$8</definedName>
    <definedName name="SVOD_1_STR5_6_4" hidden="1">[77]XLR_NoRangeSheet!$DF$8</definedName>
    <definedName name="SVOD_1_STR5_6_5" hidden="1">[78]XLR_NoRangeSheet!$BE$8</definedName>
    <definedName name="SVOD_1_STR5_6_6" hidden="1">[78]XLR_NoRangeSheet!$BK$8</definedName>
    <definedName name="SVOD_1_STR6_1_1_3" hidden="1">[77]XLR_NoRangeSheet!$BB$8</definedName>
    <definedName name="SVOD_1_STR6_1_1_4" hidden="1">[77]XLR_NoRangeSheet!$DJ$8</definedName>
    <definedName name="SVOD_1_STR6_1_3" hidden="1">[77]XLR_NoRangeSheet!$BA$8</definedName>
    <definedName name="SVOD_1_STR6_1_4" hidden="1">[77]XLR_NoRangeSheet!$DI$8</definedName>
    <definedName name="SVOD_1_STR6_2_3" hidden="1">[77]XLR_NoRangeSheet!$BC$8</definedName>
    <definedName name="SVOD_1_STR6_2_4" hidden="1">[77]XLR_NoRangeSheet!$DK$8</definedName>
    <definedName name="SVOD_1_STR6_3_3" hidden="1">[77]XLR_NoRangeSheet!$BD$8</definedName>
    <definedName name="SVOD_1_STR6_3_4" hidden="1">[77]XLR_NoRangeSheet!$DL$8</definedName>
    <definedName name="SVOD_1_STR6_4_3" hidden="1">[77]XLR_NoRangeSheet!$BE$8</definedName>
    <definedName name="SVOD_1_STR6_4_4" hidden="1">[77]XLR_NoRangeSheet!$DM$8</definedName>
    <definedName name="SVOD_1_STR6_5_3" hidden="1">[77]XLR_NoRangeSheet!$BF$8</definedName>
    <definedName name="SVOD_1_STR6_5_4" hidden="1">[77]XLR_NoRangeSheet!$DN$8</definedName>
    <definedName name="SVOD_1_STR6_6_3" hidden="1">[77]XLR_NoRangeSheet!$BG$8</definedName>
    <definedName name="SVOD_1_STR6_6_4" hidden="1">[77]XLR_NoRangeSheet!$DO$8</definedName>
    <definedName name="SVOD_1_STR6_7_3" hidden="1">[77]XLR_NoRangeSheet!$BH$8</definedName>
    <definedName name="SVOD_1_STR6_7_4" hidden="1">[77]XLR_NoRangeSheet!$DP$8</definedName>
    <definedName name="SVOD_1_STR6_8_3" hidden="1">[77]XLR_NoRangeSheet!$BI$8</definedName>
    <definedName name="SVOD_1_STR6_8_4" hidden="1">[77]XLR_NoRangeSheet!$DQ$8</definedName>
    <definedName name="SVOD_1_UTV_DATA" hidden="1">[77]XLR_NoRangeSheet!$EK$8</definedName>
    <definedName name="SVOD_1_YDATE" hidden="1">[77]XLR_NoRangeSheet!$ED$8</definedName>
    <definedName name="SVOD_SUM06_3_V" hidden="1">[79]XLR_NoRangeSheet!$HA$8</definedName>
    <definedName name="SVOD_SUM11_1_V" hidden="1">[79]XLR_NoRangeSheet!$HY$8</definedName>
    <definedName name="SVOD_SUM11_2_V" hidden="1">[79]XLR_NoRangeSheet!$HZ$8</definedName>
    <definedName name="SVOD_SUM11_3_V" hidden="1">[79]XLR_NoRangeSheet!$IA$8</definedName>
    <definedName name="SVOD_SUM12_2_V" hidden="1">[79]XLR_NoRangeSheet!$IB$8</definedName>
    <definedName name="SVOD_SUM12_3_V" hidden="1">[79]XLR_NoRangeSheet!$IC$8</definedName>
    <definedName name="SVOD_SUM12_5_V" hidden="1">[79]XLR_NoRangeSheet!$IE$8</definedName>
    <definedName name="SVOD_SUM12_7_V" hidden="1">[79]XLR_NoRangeSheet!$IG$8</definedName>
    <definedName name="swdefd" hidden="1">{#N/A,#N/A,FALSE,"A";#N/A,#N/A,FALSE,"B"}</definedName>
    <definedName name="swthrt" hidden="1">{#N/A,#N/A,FALSE,"A";#N/A,#N/A,FALSE,"B"}</definedName>
    <definedName name="Swvu.Для._.И.М.." hidden="1">[16]кредпортф!#REF!</definedName>
    <definedName name="syhe" hidden="1">{#N/A,#N/A,FALSE,"A";#N/A,#N/A,FALSE,"B-TOT";#N/A,#N/A,FALSE,"Declaration1";#N/A,#N/A,FALSE,"Spravka1";#N/A,#N/A,FALSE,"A (2)";#N/A,#N/A,FALSE,"B-TOT (2)";#N/A,#N/A,FALSE,"Declaration1 (2)";#N/A,#N/A,FALSE,"Spravka1 (2)"}</definedName>
    <definedName name="T12_1">#REF!</definedName>
    <definedName name="Table">#REF!</definedName>
    <definedName name="table1">#REF!</definedName>
    <definedName name="table11">'[24]hMapping tbl'!#REF!</definedName>
    <definedName name="table13">'[24]hMapping tbl'!#REF!</definedName>
    <definedName name="table19">'[24]hMapping tbl'!#REF!</definedName>
    <definedName name="Table1Header">#REF!</definedName>
    <definedName name="Table1Row1">#REF!</definedName>
    <definedName name="Table1Row2">#REF!</definedName>
    <definedName name="table2">#REF!</definedName>
    <definedName name="table20">'[24]hMapping tbl'!#REF!</definedName>
    <definedName name="table21">'[24]hMapping tbl'!#REF!</definedName>
    <definedName name="tableSOCIE">'[24]hMapping tbl'!#REF!</definedName>
    <definedName name="Tax_Form202" hidden="1">{#N/A,#N/A,FALSE,"A";#N/A,#N/A,FALSE,"B-TOT";#N/A,#N/A,FALSE,"Declaration1";#N/A,#N/A,FALSE,"Spravka1";#N/A,#N/A,FALSE,"A (2)";#N/A,#N/A,FALSE,"B-TOT (2)";#N/A,#N/A,FALSE,"Declaration1 (2)";#N/A,#N/A,FALSE,"Spravka1 (2)"}</definedName>
    <definedName name="taxcalc" hidden="1">{#N/A,#N/A,FALSE,"A";#N/A,#N/A,FALSE,"B-TOT";#N/A,#N/A,FALSE,"Declaration1";#N/A,#N/A,FALSE,"Spravka1";#N/A,#N/A,FALSE,"A (2)";#N/A,#N/A,FALSE,"B-TOT (2)";#N/A,#N/A,FALSE,"Declaration1 (2)";#N/A,#N/A,FALSE,"Spravka1 (2)"}</definedName>
    <definedName name="Taxes" hidden="1">[80]!Header1-1 &amp; "." &amp; MAX(1,COUNTA(INDEX(#REF!,MATCH([80]!Header1-1,#REF!,FALSE)):#REF!))</definedName>
    <definedName name="TaxIncurredIn">'[81]Actuals Input'!#REF!</definedName>
    <definedName name="TaxPayableIn">'[81]Actuals Input'!#REF!</definedName>
    <definedName name="tbl_ProdInfo" hidden="1">#REF!</definedName>
    <definedName name="TCodeNo">'[82]- 1 -'!#REF!</definedName>
    <definedName name="tebn">#REF!</definedName>
    <definedName name="tebn3">#REF!</definedName>
    <definedName name="tebn3c">#REF!</definedName>
    <definedName name="tebn3r">#REF!</definedName>
    <definedName name="tebn6">#REF!</definedName>
    <definedName name="tebn6c">#REF!</definedName>
    <definedName name="tebn6r">#REF!</definedName>
    <definedName name="tebn9">#REF!</definedName>
    <definedName name="tebn9c">#REF!</definedName>
    <definedName name="tebn9r">#REF!</definedName>
    <definedName name="test" hidden="1">{#N/A,#N/A,FALSE,"Aging Summary";#N/A,#N/A,FALSE,"Ratio Analysis";#N/A,#N/A,FALSE,"Test 120 Day Accts";#N/A,#N/A,FALSE,"Tickmarks"}</definedName>
    <definedName name="TestDescription">[19]SMSTemp!$B$5</definedName>
    <definedName name="Texrefcopy33">'[83]disclosure 2004'!$B$25</definedName>
    <definedName name="TextRefCopy1">#REF!</definedName>
    <definedName name="TextRefCopy10">#REF!</definedName>
    <definedName name="TextRefCopy100">#REF!</definedName>
    <definedName name="TextRefCopy101">#REF!</definedName>
    <definedName name="TextRefCopy102">#REF!</definedName>
    <definedName name="TextRefCopy103">#REF!</definedName>
    <definedName name="TextRefCopy104">#REF!</definedName>
    <definedName name="TextRefCopy105">#REF!</definedName>
    <definedName name="TextRefCopy106">#REF!</definedName>
    <definedName name="TextRefCopy11">#REF!</definedName>
    <definedName name="TextRefCopy12">#REF!</definedName>
    <definedName name="TextRefCopy13">#REF!</definedName>
    <definedName name="TextRefCopy14">#REF!</definedName>
    <definedName name="TextRefCopy15">#REF!</definedName>
    <definedName name="TextRefCopy16">#REF!</definedName>
    <definedName name="TextRefCopy17">#REF!</definedName>
    <definedName name="TextRefCopy18">#REF!</definedName>
    <definedName name="TextRefCopy19">#REF!</definedName>
    <definedName name="TextRefCopy2">#REF!</definedName>
    <definedName name="TextRefCopy20">#REF!</definedName>
    <definedName name="TextRefCopy21">#REF!</definedName>
    <definedName name="TextRefCopy22">#REF!</definedName>
    <definedName name="TextRefCopy23">#REF!</definedName>
    <definedName name="TextRefCopy24">#REF!</definedName>
    <definedName name="TextRefCopy25">#REF!</definedName>
    <definedName name="TextRefCopy26">#REF!</definedName>
    <definedName name="TextRefCopy27">#REF!</definedName>
    <definedName name="TextRefCopy28">#REF!</definedName>
    <definedName name="TextRefCopy29">#REF!</definedName>
    <definedName name="TextRefCopy3">'[84]roll-forward'!$H$20</definedName>
    <definedName name="TextRefCopy30">#REF!</definedName>
    <definedName name="TextRefCopy31">#REF!</definedName>
    <definedName name="TextRefCopy32">#REF!</definedName>
    <definedName name="TextRefCopy33">#REF!</definedName>
    <definedName name="TextRefCopy34">#REF!</definedName>
    <definedName name="TextRefCopy35">#REF!</definedName>
    <definedName name="TextRefCopy36">#REF!</definedName>
    <definedName name="TextRefCopy37">#REF!</definedName>
    <definedName name="TextRefCopy38">#REF!</definedName>
    <definedName name="TextRefCopy39">#REF!</definedName>
    <definedName name="TextRefCopy4">#REF!</definedName>
    <definedName name="TextRefCopy40">#REF!</definedName>
    <definedName name="TextRefCopy41">#REF!</definedName>
    <definedName name="TextRefCopy42">#REF!</definedName>
    <definedName name="TextRefCopy43">#REF!</definedName>
    <definedName name="TextRefCopy44">#REF!</definedName>
    <definedName name="TextRefCopy45">#REF!</definedName>
    <definedName name="TextRefCopy46">#REF!</definedName>
    <definedName name="TextRefCopy47">#REF!</definedName>
    <definedName name="TextRefCopy48">#REF!</definedName>
    <definedName name="TextRefCopy49">#REF!</definedName>
    <definedName name="TextRefCopy5">#REF!</definedName>
    <definedName name="TextRefCopy51">#REF!</definedName>
    <definedName name="TextRefCopy52">#REF!</definedName>
    <definedName name="TextRefCopy53">#REF!</definedName>
    <definedName name="TextRefCopy56">#REF!</definedName>
    <definedName name="TextRefCopy57">#REF!</definedName>
    <definedName name="TextRefCopy58">#REF!</definedName>
    <definedName name="TextRefCopy59">'[83]DefTax 2004'!#REF!</definedName>
    <definedName name="TextRefCopy6">#REF!</definedName>
    <definedName name="TextRefCopy60">'[83]DefTax 2004'!#REF!</definedName>
    <definedName name="TextRefCopy62">#REF!</definedName>
    <definedName name="TextRefCopy63">#REF!</definedName>
    <definedName name="TextRefCopy64">'[83]DefTax 2004'!#REF!</definedName>
    <definedName name="TextRefCopy65">#REF!</definedName>
    <definedName name="TextRefCopy66">#REF!</definedName>
    <definedName name="TextRefCopy68">#REF!</definedName>
    <definedName name="TextRefCopy69">#REF!</definedName>
    <definedName name="TextRefCopy7">#REF!</definedName>
    <definedName name="TextRefCopy70">#REF!</definedName>
    <definedName name="TextRefCopy71">#REF!</definedName>
    <definedName name="TextRefCopy72">#REF!</definedName>
    <definedName name="TextRefCopy73">#REF!</definedName>
    <definedName name="TextRefCopy74">#REF!</definedName>
    <definedName name="TextRefCopy77">#REF!</definedName>
    <definedName name="TextRefCopy79">#REF!</definedName>
    <definedName name="TextRefCopy8">#REF!</definedName>
    <definedName name="TextRefCopy80">'[85]income_expenses 2004'!#REF!</definedName>
    <definedName name="TextRefCopy81">#REF!</definedName>
    <definedName name="TextRefCopy83">'[85]income_expenses 2004'!#REF!</definedName>
    <definedName name="TextRefCopy84">#REF!</definedName>
    <definedName name="TextRefCopy85">#REF!</definedName>
    <definedName name="TextRefCopy87">#REF!</definedName>
    <definedName name="TextRefCopy88">'[86]PP&amp;E mvt for 2003'!$P$19</definedName>
    <definedName name="TextRefCopy89">#REF!</definedName>
    <definedName name="TextRefCopy9">#REF!</definedName>
    <definedName name="TextRefCopy90">#REF!</definedName>
    <definedName name="TextRefCopy91">'[85]income_expenses 2004'!#REF!</definedName>
    <definedName name="TextRefCopy92">#REF!</definedName>
    <definedName name="TextRefCopy93">'[85]income_expenses 2004'!#REF!</definedName>
    <definedName name="TextRefCopy94">#REF!</definedName>
    <definedName name="TextRefCopy95">#REF!</definedName>
    <definedName name="TextRefCopy96">#REF!</definedName>
    <definedName name="TextRefCopy97">'[85]income_expenses 2004'!#REF!</definedName>
    <definedName name="TextRefCopy98">#REF!</definedName>
    <definedName name="TextRefCopy99">#REF!</definedName>
    <definedName name="TextRefCopyRangeCount" hidden="1">18</definedName>
    <definedName name="tfhftsth" hidden="1">{#N/A,#N/A,FALSE,"A";#N/A,#N/A,FALSE,"B"}</definedName>
    <definedName name="Thenote">#REF!</definedName>
    <definedName name="thertgrtg" hidden="1">{#N/A,#N/A,FALSE,"A";#N/A,#N/A,FALSE,"B"}</definedName>
    <definedName name="Threshold">#REF!</definedName>
    <definedName name="thrtrhdf" hidden="1">{#N/A,#N/A,FALSE,"A";#N/A,#N/A,FALSE,"B-TOT";#N/A,#N/A,FALSE,"Declaration1";#N/A,#N/A,FALSE,"Spravka1";#N/A,#N/A,FALSE,"A (2)";#N/A,#N/A,FALSE,"B-TOT (2)";#N/A,#N/A,FALSE,"Declaration1 (2)";#N/A,#N/A,FALSE,"Spravka1 (2)"}</definedName>
    <definedName name="thshgttt" hidden="1">{#N/A,#N/A,FALSE,"A";#N/A,#N/A,FALSE,"B-TOT";#N/A,#N/A,FALSE,"Declaration1";#N/A,#N/A,FALSE,"Spravka1";#N/A,#N/A,FALSE,"A (2)";#N/A,#N/A,FALSE,"B-TOT (2)";#N/A,#N/A,FALSE,"Declaration1 (2)";#N/A,#N/A,FALSE,"Spravka1 (2)"}</definedName>
    <definedName name="thsthfft" hidden="1">{#N/A,#N/A,FALSE,"A";#N/A,#N/A,FALSE,"B"}</definedName>
    <definedName name="thsthg" hidden="1">{#N/A,#N/A,FALSE,"A";#N/A,#N/A,FALSE,"B-TOT";#N/A,#N/A,FALSE,"Declaration1";#N/A,#N/A,FALSE,"Spravka1";#N/A,#N/A,FALSE,"A (2)";#N/A,#N/A,FALSE,"B-TOT (2)";#N/A,#N/A,FALSE,"Declaration1 (2)";#N/A,#N/A,FALSE,"Spravka1 (2)"}</definedName>
    <definedName name="thtgff" hidden="1">{#N/A,#N/A,FALSE,"A";#N/A,#N/A,FALSE,"B"}</definedName>
    <definedName name="ththth" hidden="1">{#N/A,#N/A,FALSE,"МТВ"}</definedName>
    <definedName name="TINPLATE">#REF!</definedName>
    <definedName name="TinPriceBaseIn">#REF!</definedName>
    <definedName name="TinPriceOptimisticIn">#REF!</definedName>
    <definedName name="TinPricePessimisticIn">#REF!</definedName>
    <definedName name="TinUnitVariableKZTShareIn">#REF!</definedName>
    <definedName name="TinUnitVariableRealIn">#REF!</definedName>
    <definedName name="TinVolumeBaseIn">#REF!</definedName>
    <definedName name="TinVolumeOptimisticIn">#REF!</definedName>
    <definedName name="TinVolumePessimisticIn">#REF!</definedName>
    <definedName name="tjty" hidden="1">{#N/A,#N/A,FALSE,"A";#N/A,#N/A,FALSE,"B"}</definedName>
    <definedName name="tkxsbs" hidden="1">{#N/A,#N/A,FALSE,"A";#N/A,#N/A,FALSE,"B"}</definedName>
    <definedName name="tmlz1">#REF!</definedName>
    <definedName name="tmlz1c">#REF!</definedName>
    <definedName name="tmlz1r">#REF!</definedName>
    <definedName name="ToOkjetpesRevenueIn">#REF!</definedName>
    <definedName name="ToOkjetpesUnitVariableMarginIn">#REF!</definedName>
    <definedName name="TOTAL_BUY">#REF!</definedName>
    <definedName name="Total_disb_for_D">#REF!</definedName>
    <definedName name="Total_EBRD">#REF!</definedName>
    <definedName name="Total_finding">#REF!</definedName>
    <definedName name="Total_IFC">#REF!</definedName>
    <definedName name="TOTAL_SALE">#REF!</definedName>
    <definedName name="Total_Sponsor">#REF!</definedName>
    <definedName name="TotalByProductsVariableCost">[29]Workings!#REF!</definedName>
    <definedName name="TotalFixedKZTShareIn">#REF!</definedName>
    <definedName name="TotalFixedRealIn">#REF!</definedName>
    <definedName name="trhthtr"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trhwtrsg" hidden="1">{#N/A,#N/A,FALSE,"A";#N/A,#N/A,FALSE,"B"}</definedName>
    <definedName name="trthn" hidden="1">{#N/A,#N/A,FALSE,"A";#N/A,#N/A,FALSE,"B"}</definedName>
    <definedName name="TSB_NAME_DB1">#REF!</definedName>
    <definedName name="TSB_NOM_DB1">#REF!</definedName>
    <definedName name="TSB_POG_DB1">#REF!</definedName>
    <definedName name="TSB_VCODE_DB1">#REF!</definedName>
    <definedName name="tsbnb5">#REF!</definedName>
    <definedName name="tsbnb5c">#REF!</definedName>
    <definedName name="tsbnb5r">#REF!</definedName>
    <definedName name="tshtsgb" hidden="1">{#N/A,#N/A,FALSE,"A";#N/A,#N/A,FALSE,"B"}</definedName>
    <definedName name="tssmb1">#REF!</definedName>
    <definedName name="tssmb1c">#REF!</definedName>
    <definedName name="tssmb1r">#REF!</definedName>
    <definedName name="tttt"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tttttthfhgf"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twhwrth" hidden="1">{#N/A,#N/A,FALSE,"A";#N/A,#N/A,FALSE,"B"}</definedName>
    <definedName name="tyhytbg" hidden="1">{#N/A,#N/A,FALSE,"A";#N/A,#N/A,FALSE,"B"}</definedName>
    <definedName name="tyjytyj"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Type">#REF!</definedName>
    <definedName name="tytee" hidden="1">{#N/A,#N/A,FALSE,"A";#N/A,#N/A,FALSE,"B-TOT";#N/A,#N/A,FALSE,"Declaration1";#N/A,#N/A,FALSE,"Spravka1";#N/A,#N/A,FALSE,"A (2)";#N/A,#N/A,FALSE,"B-TOT (2)";#N/A,#N/A,FALSE,"Declaration1 (2)";#N/A,#N/A,FALSE,"Spravka1 (2)"}</definedName>
    <definedName name="UA_P4_4_1_1_1">[32]Украина!#REF!</definedName>
    <definedName name="UA_P4_4_1_1_2">[32]Украина!#REF!</definedName>
    <definedName name="UA_P4_4_1_2_1">[32]Украина!#REF!</definedName>
    <definedName name="UA_P4_4_1_2_2">[32]Украина!#REF!</definedName>
    <definedName name="UA_P4_4_2_1">[32]Украина!#REF!</definedName>
    <definedName name="UA_P4_4_2_2">[32]Украина!#REF!</definedName>
    <definedName name="UA_P4_4_3_1_1">[32]Украина!#REF!</definedName>
    <definedName name="UA_P4_4_3_1_2">[32]Украина!#REF!</definedName>
    <definedName name="UA_P4_4_3_2_1">[32]Украина!#REF!</definedName>
    <definedName name="UA_P4_4_3_2_2">[32]Украина!#REF!</definedName>
    <definedName name="UA_P4_4_4_1">[32]Украина!#REF!</definedName>
    <definedName name="UA_P4_4_4_2">[32]Украина!#REF!</definedName>
    <definedName name="UA_P4_4_5_1_1">[32]Украина!#REF!</definedName>
    <definedName name="UA_P4_4_5_2_1">[32]Украина!#REF!</definedName>
    <definedName name="ugfkjchjc" hidden="1">{#N/A,#N/A,FALSE,"A";#N/A,#N/A,FALSE,"B"}</definedName>
    <definedName name="ughf" hidden="1">{#N/A,#N/A,FALSE,"A";#N/A,#N/A,FALSE,"B-TOT";#N/A,#N/A,FALSE,"Declaration1";#N/A,#N/A,FALSE,"Spravka1";#N/A,#N/A,FALSE,"A (2)";#N/A,#N/A,FALSE,"B-TOT (2)";#N/A,#N/A,FALSE,"Declaration1 (2)";#N/A,#N/A,FALSE,"Spravka1 (2)"}</definedName>
    <definedName name="uihgnhg" hidden="1">{#N/A,#N/A,FALSE,"A";#N/A,#N/A,FALSE,"B"}</definedName>
    <definedName name="uj" hidden="1">{#N/A,#N/A,FALSE,"A";#N/A,#N/A,FALSE,"B"}</definedName>
    <definedName name="uk">#REF!</definedName>
    <definedName name="ukfhdd" hidden="1">{#N/A,#N/A,FALSE,"A";#N/A,#N/A,FALSE,"B-TOT";#N/A,#N/A,FALSE,"Declaration1";#N/A,#N/A,FALSE,"Spravka1";#N/A,#N/A,FALSE,"A (2)";#N/A,#N/A,FALSE,"B-TOT (2)";#N/A,#N/A,FALSE,"Declaration1 (2)";#N/A,#N/A,FALSE,"Spravka1 (2)"}</definedName>
    <definedName name="ukjhgghc" hidden="1">{#N/A,#N/A,FALSE,"A";#N/A,#N/A,FALSE,"B"}</definedName>
    <definedName name="ukpfb1">#REF!</definedName>
    <definedName name="ukpfb1c">#REF!</definedName>
    <definedName name="ukpfb1r">#REF!</definedName>
    <definedName name="UnitOfMeasure">[15]gd!$D$13</definedName>
    <definedName name="uom">[15]hMapping!$A$103:$A$107</definedName>
    <definedName name="usbe">#REF!</definedName>
    <definedName name="USD">150.2</definedName>
    <definedName name="USDDiscount">#REF!</definedName>
    <definedName name="USDLen">#REF!</definedName>
    <definedName name="uyyj" hidden="1">{#N/A,#N/A,FALSE,"A";#N/A,#N/A,FALSE,"B"}</definedName>
    <definedName name="V" hidden="1">{#N/A,#N/A,FALSE,"Aging Summary";#N/A,#N/A,FALSE,"Ratio Analysis";#N/A,#N/A,FALSE,"Test 120 Day Accts";#N/A,#N/A,FALSE,"Tickmarks"}</definedName>
    <definedName name="values">#REF!,#REF!,#REF!</definedName>
    <definedName name="VALUT_CODE">#REF!</definedName>
    <definedName name="VAR_ACCOUNT">[15]hCheck!$A$55:$A$69</definedName>
    <definedName name="VAR_ACCOUNT_RUS">[87]hCheck!$A$46:$A$60</definedName>
    <definedName name="VAR_COUNTERPARTY_ENG">[74]hCheck!$B$78:$B$80</definedName>
    <definedName name="VAR_COUNTERPARTY_RUS">[74]hCheck!$A$78:$A$80</definedName>
    <definedName name="VAR_COUNTRY_ENG">[88]hCheck!$B$62:$B$63</definedName>
    <definedName name="VAR_COUNTRY_RUS">[88]hCheck!$A$62:$A$63</definedName>
    <definedName name="VAR_DEALTYPE_ENG">[15]hCheck!$B$73:$B$75</definedName>
    <definedName name="VAR_DEALTYPE_RUS">[74]hCheck!$A$72:$A$74</definedName>
    <definedName name="VAR_INDPLI_ENG">[44]hCheck!$B$130:$B$131</definedName>
    <definedName name="VAR_LG_ENG">[44]hCheck!$B$157:$B$160</definedName>
    <definedName name="VAR_LG_RUS">[44]hCheck!$A$157:$A$160</definedName>
    <definedName name="VAR_LOANCLASS_ENG">[44]hCheck!$B$119:$B$124</definedName>
    <definedName name="VAR_OVD_ENG">[44]hCheck!$B$137:$B$142</definedName>
    <definedName name="VAR_PORTFOLIO_ENG">[15]hCheck!$B$28:$B$33</definedName>
    <definedName name="VAR_RATING_ENG">[88]hCheck!$B$69:$B$71</definedName>
    <definedName name="VAR_RATING_RUS">[88]hCheck!$A$69:$A$71</definedName>
    <definedName name="VAR_RNG_ENG">[44]hCheck!$B$150:$B$151</definedName>
    <definedName name="VAR_SECTYPE_ENG">[87]hCheck!$B$21:$B$33</definedName>
    <definedName name="VAR_SECTYPE_RUS">[15]hCheck!$A$12:$A$24</definedName>
    <definedName name="VAR_SECURITYTYPE_ENG">[89]hCheck!$B$131:$B$139</definedName>
    <definedName name="VAR_TI3_SECTYPE_ENG">[15]hCheck!$B$87:$B$95</definedName>
    <definedName name="VAR_TI3_SECTYPE_RUS">[44]hCheck!$A$96:$A$108</definedName>
    <definedName name="VAR_TX01_TYPE_ENG">[90]hCheck!$B$99:$B$101</definedName>
    <definedName name="VAR_TX01_TYPE_RUS">[90]hCheck!$A$99:$A$101</definedName>
    <definedName name="VAR_TYPEOFDEAL_ENG">[44]hCheck!$B$114:$B$115</definedName>
    <definedName name="VAR_YN_ENG">[44]hCheck!$B$166:$B$167</definedName>
    <definedName name="VAR_YN_RUS">[24]hCheck!$A$213:$A$214</definedName>
    <definedName name="VARSUMMARY">#REF!</definedName>
    <definedName name="VAT">16%</definedName>
    <definedName name="vbrtr" hidden="1">{#N/A,#N/A,FALSE,"A";#N/A,#N/A,FALSE,"B"}</definedName>
    <definedName name="vbvnvc"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vcbx" hidden="1">{#N/A,#N/A,FALSE,"A";#N/A,#N/A,FALSE,"B-TOT";#N/A,#N/A,FALSE,"Declaration1";#N/A,#N/A,FALSE,"Spravka1";#N/A,#N/A,FALSE,"A (2)";#N/A,#N/A,FALSE,"B-TOT (2)";#N/A,#N/A,FALSE,"Declaration1 (2)";#N/A,#N/A,FALSE,"Spravka1 (2)"}</definedName>
    <definedName name="VCODE_PL_DB1">#REF!</definedName>
    <definedName name="vcxbgcht" hidden="1">{#N/A,#N/A,FALSE,"A";#N/A,#N/A,FALSE,"B"}</definedName>
    <definedName name="vdv" hidden="1">{#N/A,#N/A,FALSE,"A";#N/A,#N/A,FALSE,"B-TOT";#N/A,#N/A,FALSE,"Declaration1";#N/A,#N/A,FALSE,"Spravka1";#N/A,#N/A,FALSE,"A (2)";#N/A,#N/A,FALSE,"B-TOT (2)";#N/A,#N/A,FALSE,"Declaration1 (2)";#N/A,#N/A,FALSE,"Spravka1 (2)"}</definedName>
    <definedName name="vergvx" hidden="1">{#N/A,#N/A,FALSE,"A";#N/A,#N/A,FALSE,"B"}</definedName>
    <definedName name="Vfields">'[15]a2.1'!$V$10:$AN$10</definedName>
    <definedName name="Vfields10">#REF!</definedName>
    <definedName name="vfields2.2">'[15]a2.2'!$M$10:$S$10</definedName>
    <definedName name="Vfields22">#REF!</definedName>
    <definedName name="Vfields3">#REF!</definedName>
    <definedName name="Vfields4">#REF!</definedName>
    <definedName name="Vfields5">#REF!</definedName>
    <definedName name="Vfields6">#REF!</definedName>
    <definedName name="Vfields7">#REF!</definedName>
    <definedName name="Vfields8">#REF!</definedName>
    <definedName name="Vfields9">#REF!</definedName>
    <definedName name="vgjhgj" hidden="1">{#N/A,#N/A,FALSE,"A";#N/A,#N/A,FALSE,"B"}</definedName>
    <definedName name="vita5">#REF!</definedName>
    <definedName name="vita5c">#REF!</definedName>
    <definedName name="vita5r">#REF!</definedName>
    <definedName name="Vozvrat">[28]!Vozvrat</definedName>
    <definedName name="vrvr" hidden="1">{#N/A,#N/A,FALSE,"A";#N/A,#N/A,FALSE,"B-TOT";#N/A,#N/A,FALSE,"Declaration1";#N/A,#N/A,FALSE,"Spravka1";#N/A,#N/A,FALSE,"A (2)";#N/A,#N/A,FALSE,"B-TOT (2)";#N/A,#N/A,FALSE,"Declaration1 (2)";#N/A,#N/A,FALSE,"Spravka1 (2)"}</definedName>
    <definedName name="vtb">#REF!</definedName>
    <definedName name="vvv">#REF!</definedName>
    <definedName name="w">'[63]Cost 99v98'!$S$11</definedName>
    <definedName name="WC">#REF!</definedName>
    <definedName name="wd" hidden="1">{#N/A,#N/A,FALSE,"A";#N/A,#N/A,FALSE,"B"}</definedName>
    <definedName name="wdewd" hidden="1">{#N/A,#N/A,FALSE,"A";#N/A,#N/A,FALSE,"B"}</definedName>
    <definedName name="we">[10]UI.1000!we</definedName>
    <definedName name="weded" hidden="1">{#N/A,#N/A,FALSE,"A";#N/A,#N/A,FALSE,"B"}</definedName>
    <definedName name="wedwe" hidden="1">{#N/A,#N/A,FALSE,"A";#N/A,#N/A,FALSE,"B"}</definedName>
    <definedName name="wef" hidden="1">{#N/A,#N/A,FALSE,"A";#N/A,#N/A,FALSE,"B-TOT";#N/A,#N/A,FALSE,"Declaration1";#N/A,#N/A,FALSE,"Spravka1";#N/A,#N/A,FALSE,"A (2)";#N/A,#N/A,FALSE,"B-TOT (2)";#N/A,#N/A,FALSE,"Declaration1 (2)";#N/A,#N/A,FALSE,"Spravka1 (2)"}</definedName>
    <definedName name="wefdefde" hidden="1">{#N/A,#N/A,FALSE,"A";#N/A,#N/A,FALSE,"B"}</definedName>
    <definedName name="wefew" hidden="1">{#N/A,#N/A,FALSE,"A";#N/A,#N/A,FALSE,"B"}</definedName>
    <definedName name="wefewf" hidden="1">{#N/A,#N/A,FALSE,"A";#N/A,#N/A,FALSE,"B"}</definedName>
    <definedName name="wefref" hidden="1">{#N/A,#N/A,FALSE,"A";#N/A,#N/A,FALSE,"B"}</definedName>
    <definedName name="wefwef" hidden="1">{#N/A,#N/A,FALSE,"A";#N/A,#N/A,FALSE,"B"}</definedName>
    <definedName name="wegfds" hidden="1">{#N/A,#N/A,FALSE,"A";#N/A,#N/A,FALSE,"B"}</definedName>
    <definedName name="wegffg" hidden="1">{#N/A,#N/A,FALSE,"A";#N/A,#N/A,FALSE,"B-TOT";#N/A,#N/A,FALSE,"Declaration1";#N/A,#N/A,FALSE,"Spravka1";#N/A,#N/A,FALSE,"A (2)";#N/A,#N/A,FALSE,"B-TOT (2)";#N/A,#N/A,FALSE,"Declaration1 (2)";#N/A,#N/A,FALSE,"Spravka1 (2)"}</definedName>
    <definedName name="wegs" hidden="1">{#N/A,#N/A,FALSE,"A";#N/A,#N/A,FALSE,"B"}</definedName>
    <definedName name="wer" hidden="1">{#N/A,#N/A,FALSE,"A";#N/A,#N/A,FALSE,"B-TOT";#N/A,#N/A,FALSE,"Declaration1";#N/A,#N/A,FALSE,"Spravka1";#N/A,#N/A,FALSE,"A (2)";#N/A,#N/A,FALSE,"B-TOT (2)";#N/A,#N/A,FALSE,"Declaration1 (2)";#N/A,#N/A,FALSE,"Spravka1 (2)"}</definedName>
    <definedName name="wergfd" hidden="1">{#N/A,#N/A,FALSE,"A";#N/A,#N/A,FALSE,"B"}</definedName>
    <definedName name="wes" hidden="1">{#N/A,#N/A,FALSE,"A";#N/A,#N/A,FALSE,"B"}</definedName>
    <definedName name="wewq"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wfds" hidden="1">{#N/A,#N/A,FALSE,"A";#N/A,#N/A,FALSE,"B-TOT";#N/A,#N/A,FALSE,"Declaration1";#N/A,#N/A,FALSE,"Spravka1";#N/A,#N/A,FALSE,"A (2)";#N/A,#N/A,FALSE,"B-TOT (2)";#N/A,#N/A,FALSE,"Declaration1 (2)";#N/A,#N/A,FALSE,"Spravka1 (2)"}</definedName>
    <definedName name="wkejwqkejwq">[40]!wkejwqkejwq</definedName>
    <definedName name="wl_10_1">79717097974.201</definedName>
    <definedName name="wl_10_3">0</definedName>
    <definedName name="wl_21_1">1227365142.666</definedName>
    <definedName name="wl_21_3">61368257.1333</definedName>
    <definedName name="wl_22_1">3407530285.044</definedName>
    <definedName name="wl_22_3">340753028.5044</definedName>
    <definedName name="wl_31_1">384010824.27</definedName>
    <definedName name="wl_31_3">76802164.854</definedName>
    <definedName name="wl_32_1">559910250.685</definedName>
    <definedName name="wl_32_3">139977562.67125</definedName>
    <definedName name="wl_40_1">646691377.413</definedName>
    <definedName name="wl_40_3">323345688.7065</definedName>
    <definedName name="wl_50_1">3031762463.676</definedName>
    <definedName name="wl_50_3">3031762463.676</definedName>
    <definedName name="wl_s10_1">7930284312.521</definedName>
    <definedName name="wl_s10_3">0</definedName>
    <definedName name="wl_s21_1">30804558.147</definedName>
    <definedName name="wl_s21_3">1540227.90735</definedName>
    <definedName name="wl_s22_1">0</definedName>
    <definedName name="wl_s22_3">0</definedName>
    <definedName name="wl_s31_1">0</definedName>
    <definedName name="wl_s31_3">0</definedName>
    <definedName name="wl_s32_1">0</definedName>
    <definedName name="wl_s32_3">0</definedName>
    <definedName name="wl_s40_1">0</definedName>
    <definedName name="wl_s40_3">0</definedName>
    <definedName name="wl_s50_1">0</definedName>
    <definedName name="wl_s50_3">0</definedName>
    <definedName name="wqeqweqwe"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wqewr" hidden="1">{#N/A,#N/A,FALSE,"A";#N/A,#N/A,FALSE,"B"}</definedName>
    <definedName name="wqkdkwqkd">[40]!wqkdkwqkd</definedName>
    <definedName name="wreythg" hidden="1">{#N/A,#N/A,FALSE,"A";#N/A,#N/A,FALSE,"B-TOT";#N/A,#N/A,FALSE,"Declaration1";#N/A,#N/A,FALSE,"Spravka1";#N/A,#N/A,FALSE,"A (2)";#N/A,#N/A,FALSE,"B-TOT (2)";#N/A,#N/A,FALSE,"Declaration1 (2)";#N/A,#N/A,FALSE,"Spravka1 (2)"}</definedName>
    <definedName name="wrn.1999calc." hidden="1">{#N/A,#N/A,FALSE,"A";#N/A,#N/A,FALSE,"B-TOT";#N/A,#N/A,FALSE,"Declaration1";#N/A,#N/A,FALSE,"Spravka1";#N/A,#N/A,FALSE,"A (2)";#N/A,#N/A,FALSE,"B-TOT (2)"}</definedName>
    <definedName name="wrn.4._.п." hidden="1">{#N/A,#N/A,FALSE,"Sheet5";#N/A,#N/A,FALSE,"Sheet3";#N/A,#N/A,FALSE,"Sheet4";#N/A,#N/A,FALSE,"Sheet1"}</definedName>
    <definedName name="wrn.Aging._.and._.Trend._.Analysis." localSheetId="3"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1" hidden="1">{#N/A,#N/A,FALSE,"Aging Summary";#N/A,#N/A,FALSE,"Ratio Analysis";#N/A,#N/A,FALSE,"Test 120 Day Accts";#N/A,#N/A,FALSE,"Tickmarks"}</definedName>
    <definedName name="wrn.ALL._.GRAPHS." hidden="1">{"IT",#N/A,FALSE,"GRAPHS";"Services",#N/A,FALSE,"GRAPHS";"Subsurface",#N/A,FALSE,"GRAPHS";"Production",#N/A,FALSE,"GRAPHS";"Facilities",#N/A,FALSE,"GRAPHS";"Pipeline &amp; Terminal",#N/A,FALSE,"GRAPHS";"Safety",#N/A,FALSE,"GRAPHS";"Commercial",#N/A,FALSE,"GRAPHS"}</definedName>
    <definedName name="wrn.BOOK1.XLS." hidden="1">{#N/A,#N/A,FALSE,"Sheet1"}</definedName>
    <definedName name="wrn.kumkol." hidden="1">{#N/A,#N/A,FALSE,"Сентябрь";#N/A,#N/A,FALSE,"Пояснительная сентябре 99"}</definedName>
    <definedName name="wrn.Reporting." hidden="1">{#N/A,#N/A,FALSE,"A";#N/A,#N/A,FALSE,"B"}</definedName>
    <definedName name="wrn.Исполнение._.сметы._.затрат." hidden="1">{#N/A,#N/A,FALSE,"Лист15"}</definedName>
    <definedName name="wrn.Исполнение._.смкты._.затарат." hidden="1">{#N/A,#N/A,FALSE,"Лист15"}</definedName>
    <definedName name="wrn.Сравнение._.с._.отраслями." hidden="1">{#N/A,#N/A,TRUE,"Лист1";#N/A,#N/A,TRUE,"Лист2";#N/A,#N/A,TRUE,"Лист3"}</definedName>
    <definedName name="wrn.станд." hidden="1">{#N/A,#N/A,FALSE,"30";#N/A,#N/A,FALSE,"29";#N/A,#N/A,FALSE,"28";#N/A,#N/A,FALSE,"27";#N/A,#N/A,FALSE,"26";#N/A,#N/A,FALSE,"25";#N/A,#N/A,FALSE,"24";#N/A,#N/A,FALSE,"23";#N/A,#N/A,FALSE,"22";#N/A,#N/A,FALSE,"21";#N/A,#N/A,FALSE,"20";#N/A,#N/A,FALSE,"19";#N/A,#N/A,FALSE,"18"}</definedName>
    <definedName name="wrthtrw" hidden="1">{#N/A,#N/A,FALSE,"A";#N/A,#N/A,FALSE,"B-TOT";#N/A,#N/A,FALSE,"Declaration1";#N/A,#N/A,FALSE,"Spravka1";#N/A,#N/A,FALSE,"A (2)";#N/A,#N/A,FALSE,"B-TOT (2)";#N/A,#N/A,FALSE,"Declaration1 (2)";#N/A,#N/A,FALSE,"Spravka1 (2)"}</definedName>
    <definedName name="wrthytrwh" hidden="1">{#N/A,#N/A,FALSE,"A";#N/A,#N/A,FALSE,"B"}</definedName>
    <definedName name="wrwer33"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wsdss" hidden="1">{#N/A,#N/A,FALSE,"A";#N/A,#N/A,FALSE,"B"}</definedName>
    <definedName name="wthw" hidden="1">{#N/A,#N/A,FALSE,"A";#N/A,#N/A,FALSE,"B-TOT";#N/A,#N/A,FALSE,"Declaration1";#N/A,#N/A,FALSE,"Spravka1";#N/A,#N/A,FALSE,"A (2)";#N/A,#N/A,FALSE,"B-TOT (2)";#N/A,#N/A,FALSE,"Declaration1 (2)";#N/A,#N/A,FALSE,"Spravka1 (2)"}</definedName>
    <definedName name="wtrhrwh" hidden="1">{#N/A,#N/A,FALSE,"A";#N/A,#N/A,FALSE,"B-TOT";#N/A,#N/A,FALSE,"Declaration1";#N/A,#N/A,FALSE,"Spravka1";#N/A,#N/A,FALSE,"A (2)";#N/A,#N/A,FALSE,"B-TOT (2)";#N/A,#N/A,FALSE,"Declaration1 (2)";#N/A,#N/A,FALSE,"Spravka1 (2)"}</definedName>
    <definedName name="wtrhwtr" hidden="1">{#N/A,#N/A,FALSE,"A";#N/A,#N/A,FALSE,"B"}</definedName>
    <definedName name="wtrwg" hidden="1">{#N/A,#N/A,FALSE,"A";#N/A,#N/A,FALSE,"B"}</definedName>
    <definedName name="wtryy" hidden="1">{#N/A,#N/A,FALSE,"A";#N/A,#N/A,FALSE,"B"}</definedName>
    <definedName name="wvu.Для._.И.М.." hidden="1">{TRUE,TRUE,-2,-15.8,483.6,261,FALSE,TRUE,TRUE,TRUE,0,1,#N/A,2,#N/A,30.9152542372881,5.08695652173913,1,FALSE,FALSE,3,TRUE,1,FALSE,100,"Swvu.Для._.И.М..","ACwvu.Для._.И.М..",#N/A,FALSE,FALSE,0.196850393700787,0.196850393700787,0.47244094488189,0.47244094488189,2,"&amp;CКредитный портфель по состоянию на 01.06.99г.","Страница &amp;P из &amp;N",TRUE,FALSE,FALSE,FALSE,1,67,#N/A,#N/A,FALSE,"=C21,R1:R3","Rwvu.Для._.И.М..",#N/A,FALSE,FALSE,TRUE,9,300,300,FALSE,FALSE,TRUE,TRUE,TRUE}</definedName>
    <definedName name="wvu.Ревизорам." hidden="1">{TRUE,TRUE,-2,-15.8,483.6,261,FALSE,TRUE,TRUE,TRUE,0,1,#N/A,1,#N/A,29.8133333333333,5.58139534883721,1,FALSE,FALSE,3,TRUE,1,FALSE,100,"Swvu.Ревизорам.","ACwvu.Ревизорам.",#N/A,FALSE,FALSE,0.196850393700787,0.196850393700787,0.47244094488189,0.47244094488189,2,"&amp;CКредитный портфель по состоянию на 01.06.99г.","Страница &amp;P из &amp;N",TRUE,FALSE,FALSE,FALSE,1,#N/A,1,30,FALSE,"=C21,R1:R3","Rwvu.Ревизорам.",#N/A,FALSE,FALSE,FALSE,9,300,300,FALSE,FALSE,TRUE,TRUE,TRUE}</definedName>
    <definedName name="WW">#REF!</definedName>
    <definedName name="wwe" hidden="1">{#N/A,#N/A,FALSE,"Aging Summary";#N/A,#N/A,FALSE,"Ratio Analysis";#N/A,#N/A,FALSE,"Test 120 Day Accts";#N/A,#N/A,FALSE,"Tickmarks"}</definedName>
    <definedName name="www" hidden="1">{#N/A,#N/A,FALSE,"Сентябрь";#N/A,#N/A,FALSE,"Пояснительная сентябре 99"}</definedName>
    <definedName name="wwww" hidden="1">{#N/A,#N/A,FALSE,"Aging Summary";#N/A,#N/A,FALSE,"Ratio Analysis";#N/A,#N/A,FALSE,"Test 120 Day Accts";#N/A,#N/A,FALSE,"Tickmarks"}</definedName>
    <definedName name="wwwwwwwwwwwww" hidden="1">{#N/A,#N/A,FALSE,"A";#N/A,#N/A,FALSE,"B-TOT";#N/A,#N/A,FALSE,"Declaration1";#N/A,#N/A,FALSE,"Spravka1";#N/A,#N/A,FALSE,"A (2)";#N/A,#N/A,FALSE,"B-TOT (2)";#N/A,#N/A,FALSE,"Declaration1 (2)";#N/A,#N/A,FALSE,"Spravka1 (2)"}</definedName>
    <definedName name="xgrtgw" hidden="1">{#N/A,#N/A,FALSE,"A";#N/A,#N/A,FALSE,"B"}</definedName>
    <definedName name="XLR_ERRNAMESTR">[91]XLR_NoRangeSheet!$B$5</definedName>
    <definedName name="XLR_VERSION">[91]XLR_NoRangeSheet!$A$5</definedName>
    <definedName name="XLRPARAMS_BALANCE" hidden="1">[92]XLR_NoRangeSheet!$B$6</definedName>
    <definedName name="XLRPARAMS_PAR" hidden="1">[92]XLR_NoRangeSheet!$C$6</definedName>
    <definedName name="XREF_COLUMN_1" hidden="1">#REF!</definedName>
    <definedName name="XRefActiveRow" hidden="1">#REF!</definedName>
    <definedName name="XRefColumnsCount" hidden="1">1</definedName>
    <definedName name="XRefCopy1" hidden="1">#REF!</definedName>
    <definedName name="XRefCopyRangeCount" hidden="1">1</definedName>
    <definedName name="XRefPasteRangeCount" hidden="1">1</definedName>
    <definedName name="Y" hidden="1">{#N/A,#N/A,FALSE,"Aging Summary";#N/A,#N/A,FALSE,"Ratio Analysis";#N/A,#N/A,FALSE,"Test 120 Day Accts";#N/A,#N/A,FALSE,"Tickmarks"}</definedName>
    <definedName name="Year">#REF!</definedName>
    <definedName name="YearIn">'[29]Macroeconomic Assumptions'!$D$1:$P$1</definedName>
    <definedName name="yhtyr" hidden="1">{#N/A,#N/A,FALSE,"A";#N/A,#N/A,FALSE,"B-TOT";#N/A,#N/A,FALSE,"Declaration1";#N/A,#N/A,FALSE,"Spravka1";#N/A,#N/A,FALSE,"A (2)";#N/A,#N/A,FALSE,"B-TOT (2)";#N/A,#N/A,FALSE,"Declaration1 (2)";#N/A,#N/A,FALSE,"Spravka1 (2)"}</definedName>
    <definedName name="Yield">#REF!</definedName>
    <definedName name="yikkk"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yjkyj" hidden="1">{#N/A,#N/A,FALSE,"A";#N/A,#N/A,FALSE,"B"}</definedName>
    <definedName name="yjuj" hidden="1">{#N/A,#N/A,FALSE,"A";#N/A,#N/A,FALSE,"B"}</definedName>
    <definedName name="YN">#REF!</definedName>
    <definedName name="ytd99kzt">#REF!</definedName>
    <definedName name="ytd99usd">#REF!</definedName>
    <definedName name="ytje" hidden="1">{#N/A,#N/A,FALSE,"A";#N/A,#N/A,FALSE,"B"}</definedName>
    <definedName name="ytr" hidden="1">{#N/A,#N/A,FALSE,"A";#N/A,#N/A,FALSE,"B-TOT";#N/A,#N/A,FALSE,"Declaration1";#N/A,#N/A,FALSE,"Spravka1";#N/A,#N/A,FALSE,"A (2)";#N/A,#N/A,FALSE,"B-TOT (2)";#N/A,#N/A,FALSE,"Declaration1 (2)";#N/A,#N/A,FALSE,"Spravka1 (2)"}</definedName>
    <definedName name="yui"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yuj" hidden="1">{#N/A,#N/A,FALSE,"A";#N/A,#N/A,FALSE,"B"}</definedName>
    <definedName name="yukuyk" hidden="1">{#N/A,#N/A,FALSE,"A";#N/A,#N/A,FALSE,"B"}</definedName>
    <definedName name="Z" hidden="1">{#N/A,#N/A,FALSE,"Aging Summary";#N/A,#N/A,FALSE,"Ratio Analysis";#N/A,#N/A,FALSE,"Test 120 Day Accts";#N/A,#N/A,FALSE,"Tickmarks"}</definedName>
    <definedName name="Z_1798C8BD_0941_11D4_9117_00A024280731_.wvu.PrintTitles" hidden="1">[16]кредпортф!$U:$U,[16]кредпортф!$1:$4</definedName>
    <definedName name="Z_1798C8BE_0941_11D4_9117_00A024280731_.wvu.PrintTitles" hidden="1">[16]кредпортф!$U:$U,[16]кредпортф!$1:$4</definedName>
    <definedName name="Z_2BB3C4A3_BDDD_11D3_8A48_0020AF27A350_.wvu.Cols" hidden="1">[16]кредпортф!#REF!,[16]кредпортф!$E:$T,[16]кредпортф!$V:$W,[16]кредпортф!$Y:$Z,[16]кредпортф!$AB:$AB,[16]кредпортф!$AF:$AF,[16]кредпортф!$AH:$AM,[16]кредпортф!$AR:$AU,[16]кредпортф!$AX:$AY,[16]кредпортф!$BA:$BA,[16]кредпортф!$BC:$BI,[16]кредпортф!$BK:$BO</definedName>
    <definedName name="Z_2BB3C4A3_BDDD_11D3_8A48_0020AF27A350_.wvu.PrintTitles" hidden="1">[16]кредпортф!$T:$T,[16]кредпортф!$1:$4</definedName>
    <definedName name="Z_2BB3C4A4_BDDD_11D3_8A48_0020AF27A350_.wvu.Cols" hidden="1">[16]кредпортф!#REF!,[16]кредпортф!$E:$S,[16]кредпортф!$V:$W,[16]кредпортф!$Y:$Z,[16]кредпортф!$AB:$AB,[16]кредпортф!$AF:$AF,[16]кредпортф!$AH:$AJ,[16]кредпортф!$AM:$AM,[16]кредпортф!$AR:$AU,[16]кредпортф!$AX:$AY,[16]кредпортф!$BA:$BA,[16]кредпортф!$BC:$BI,[16]кредпортф!$BM:$BO</definedName>
    <definedName name="Z_2BB3C4A4_BDDD_11D3_8A48_0020AF27A350_.wvu.PrintTitles" hidden="1">[16]кредпортф!$T:$T,[16]кредпортф!$1:$4</definedName>
    <definedName name="Z_329EC840_A187_11D3_9A0A_080009EBAE0C_.wvu.Cols" hidden="1">[16]кредпортф!#REF!,[16]кредпортф!$E:$S,[16]кредпортф!$V:$W,[16]кредпортф!$Y:$Z,[16]кредпортф!$AB:$AB,[16]кредпортф!$AF:$AF,[16]кредпортф!$AH:$AJ,[16]кредпортф!$AM:$AM,[16]кредпортф!$AR:$AU,[16]кредпортф!$AX:$AY,[16]кредпортф!$BA:$BA,[16]кредпортф!$BC:$BI,[16]кредпортф!$BM:$BR</definedName>
    <definedName name="Z_329EC840_A187_11D3_9A0A_080009EBAE0C_.wvu.PrintTitles" hidden="1">[16]кредпортф!$T:$T,[16]кредпортф!$1:$4</definedName>
    <definedName name="Z_441145D4_016E_11D4_8468_00A024EB33FF_.wvu.PrintTitles" hidden="1">[16]кредпортф!$T:$T,[16]кредпортф!$1:$4</definedName>
    <definedName name="Z_441145D5_016E_11D4_8468_00A024EB33FF_.wvu.PrintTitles" hidden="1">[16]кредпортф!$T:$T,[16]кредпортф!$1:$4</definedName>
    <definedName name="Z_441145DC_016E_11D4_8468_00A024EB33FF_.wvu.PrintTitles" hidden="1">[16]кредпортф!$T:$T,[16]кредпортф!$1:$4</definedName>
    <definedName name="Z_441145DD_016E_11D4_8468_00A024EB33FF_.wvu.PrintTitles" hidden="1">[16]кредпортф!$T:$T,[16]кредпортф!$1:$4</definedName>
    <definedName name="Z_441145E4_016E_11D4_8468_00A024EB33FF_.wvu.PrintTitles" hidden="1">[16]кредпортф!$T:$T,[16]кредпортф!$1:$4</definedName>
    <definedName name="Z_441145E5_016E_11D4_8468_00A024EB33FF_.wvu.PrintTitles" hidden="1">[16]кредпортф!$T:$T,[16]кредпортф!$1:$4</definedName>
    <definedName name="Z_441145E8_016E_11D4_8468_00A024EB33FF_.wvu.Cols" hidden="1">#REF!,#REF!,#REF!,#REF!,#REF!,#REF!,#REF!,#REF!,#REF!,#REF!,#REF!,#REF!</definedName>
    <definedName name="Z_441145E8_016E_11D4_8468_00A024EB33FF_.wvu.FilterData" hidden="1">#REF!</definedName>
    <definedName name="Z_441145E8_016E_11D4_8468_00A024EB33FF_.wvu.PrintArea" hidden="1">#REF!</definedName>
    <definedName name="Z_441145E8_016E_11D4_8468_00A024EB33FF_.wvu.PrintTitles" hidden="1">#REF!,#REF!</definedName>
    <definedName name="Z_573BFCAC_6504_11D3_9A0A_080009EBAE0C_.wvu.Cols" hidden="1">[16]кредпортф!#REF!,[16]кредпортф!$E:$S,[16]кредпортф!$V:$W,[16]кредпортф!$Y:$Z,[16]кредпортф!$AB:$AB,[16]кредпортф!$AF:$AF,[16]кредпортф!$AH:$AJ,[16]кредпортф!$AM:$AM,[16]кредпортф!$AR:$AU,[16]кредпортф!$AX:$AY,[16]кредпортф!$BA:$BA,[16]кредпортф!$BC:$BI,[16]кредпортф!$BM:$BO</definedName>
    <definedName name="Z_573BFCAC_6504_11D3_9A0A_080009EBAE0C_.wvu.PrintTitles" hidden="1">[16]кредпортф!$T:$T,[16]кредпортф!$1:$4</definedName>
    <definedName name="Z_573BFCB6_6504_11D3_9A0A_080009EBAE0C_.wvu.Cols" hidden="1">[16]кредпортф!#REF!,[16]кредпортф!$E:$S,[16]кредпортф!$U:$AC,[16]кредпортф!$AE:$AM,[16]кредпортф!$AR:$BC,[16]кредпортф!$BE:$BE,[16]кредпортф!$BG:$BH,[16]кредпортф!$BJ:$BT</definedName>
    <definedName name="Z_573BFCB6_6504_11D3_9A0A_080009EBAE0C_.wvu.PrintTitles" hidden="1">[16]кредпортф!$T:$T,[16]кредпортф!$1:$4</definedName>
    <definedName name="Z_573BFCB7_6504_11D3_9A0A_080009EBAE0C_.wvu.Cols" hidden="1">[16]кредпортф!#REF!,[16]кредпортф!$E:$S,[16]кредпортф!$U:$AC,[16]кредпортф!$AE:$AM,[16]кредпортф!$AR:$BO</definedName>
    <definedName name="Z_573BFCB7_6504_11D3_9A0A_080009EBAE0C_.wvu.PrintTitles" hidden="1">[16]кредпортф!$T:$T,[16]кредпортф!$1:$4</definedName>
    <definedName name="Z_6AFBD099_4366_11D4_9117_00A024280731_.wvu.FilterData" hidden="1">#REF!</definedName>
    <definedName name="Z_6AFBD099_4366_11D4_9117_00A024280731_.wvu.PrintArea" hidden="1">#REF!</definedName>
    <definedName name="Z_6AFBD099_4366_11D4_9117_00A024280731_.wvu.PrintTitles" hidden="1">#REF!,#REF!</definedName>
    <definedName name="Z_6AFBD09D_4366_11D4_9117_00A024280731_.wvu.FilterData" hidden="1">#REF!</definedName>
    <definedName name="Z_6AFBD09D_4366_11D4_9117_00A024280731_.wvu.PrintArea" hidden="1">#REF!</definedName>
    <definedName name="Z_6AFBD09D_4366_11D4_9117_00A024280731_.wvu.PrintTitles" hidden="1">#REF!,#REF!</definedName>
    <definedName name="Z_71C50541_87A4_11D3_9A0A_080009EBAE0C_.wvu.Cols" hidden="1">[16]кредпортф!#REF!,[16]кредпортф!$E:$T,[16]кредпортф!$V:$W,[16]кредпортф!$Y:$Z,[16]кредпортф!$AB:$AB,[16]кредпортф!$AF:$AF,[16]кредпортф!$AH:$AM,[16]кредпортф!$AR:$AU,[16]кредпортф!$AX:$AY,[16]кредпортф!$BA:$BA,[16]кредпортф!$BC:$BI,[16]кредпортф!$BK:$BR</definedName>
    <definedName name="Z_71C50541_87A4_11D3_9A0A_080009EBAE0C_.wvu.PrintTitles" hidden="1">[16]кредпортф!$T:$T,[16]кредпортф!$1:$4</definedName>
    <definedName name="Z_895EB980_BDF5_11D3_8A48_0020AF27A350_.wvu.Cols" hidden="1">[16]кредпортф!#REF!,[16]кредпортф!$E:$T,[16]кредпортф!$V:$W,[16]кредпортф!$Y:$Z,[16]кредпортф!$AB:$AB,[16]кредпортф!$AF:$AF,[16]кредпортф!$AH:$AM,[16]кредпортф!$AR:$AU,[16]кредпортф!$AX:$AY,[16]кредпортф!$BA:$BA,[16]кредпортф!$BC:$BI,[16]кредпортф!$BK:$BO</definedName>
    <definedName name="Z_895EB980_BDF5_11D3_8A48_0020AF27A350_.wvu.PrintTitles" hidden="1">[16]кредпортф!$T:$T,[16]кредпортф!$1:$4</definedName>
    <definedName name="Z_895EB981_BDF5_11D3_8A48_0020AF27A350_.wvu.Cols" hidden="1">[16]кредпортф!#REF!,[16]кредпортф!$E:$S,[16]кредпортф!$V:$W,[16]кредпортф!$Y:$Z,[16]кредпортф!$AB:$AB,[16]кредпортф!$AF:$AF,[16]кредпортф!$AH:$AJ,[16]кредпортф!$AM:$AM,[16]кредпортф!$AR:$AU,[16]кредпортф!$AX:$AY,[16]кредпортф!$BA:$BA,[16]кредпортф!$BC:$BI,[16]кредпортф!$BM:$BO</definedName>
    <definedName name="Z_895EB981_BDF5_11D3_8A48_0020AF27A350_.wvu.PrintTitles" hidden="1">[16]кредпортф!$T:$T,[16]кредпортф!$1:$4</definedName>
    <definedName name="Z_8E64FCAB_04BD_11D4_8A4A_006097BB52B9_.wvu.PrintTitles" hidden="1">[16]кредпортф!$U:$U,[16]кредпортф!$1:$4</definedName>
    <definedName name="Z_8E64FCAC_04BD_11D4_8A4A_006097BB52B9_.wvu.PrintTitles" hidden="1">[16]кредпортф!$U:$U,[16]кредпортф!$1:$4</definedName>
    <definedName name="Z_94DA07B9_6149_11D3_9A0A_080009EBAE0C_.wvu.Cols" hidden="1">[16]кредпортф!#REF!,[16]кредпортф!$E:$T,[16]кредпортф!$V:$W,[16]кредпортф!$Y:$Z,[16]кредпортф!$AB:$AB,[16]кредпортф!$AF:$AF,[16]кредпортф!$AH:$AM,[16]кредпортф!$AR:$AU,[16]кредпортф!$AX:$AY,[16]кредпортф!$BA:$BA,[16]кредпортф!$BC:$BI,[16]кредпортф!$BK:$BO</definedName>
    <definedName name="Z_94DA07B9_6149_11D3_9A0A_080009EBAE0C_.wvu.PrintTitles" hidden="1">[16]кредпортф!$T:$T,[16]кредпортф!$1:$4</definedName>
    <definedName name="Z_94DA07BC_6149_11D3_9A0A_080009EBAE0C_.wvu.Cols" hidden="1">[16]кредпортф!#REF!,[16]кредпортф!$E:$S,[16]кредпортф!$V:$W,[16]кредпортф!$Y:$Z,[16]кредпортф!$AB:$AB,[16]кредпортф!$AF:$AF,[16]кредпортф!$AH:$AJ,[16]кредпортф!$AM:$AM,[16]кредпортф!$AR:$AU,[16]кредпортф!$AX:$AY,[16]кредпортф!$BA:$BA,[16]кредпортф!$BC:$BI,[16]кредпортф!$BM:$BO</definedName>
    <definedName name="Z_94DA07BC_6149_11D3_9A0A_080009EBAE0C_.wvu.PrintTitles" hidden="1">[16]кредпортф!$T:$T,[16]кредпортф!$1:$4</definedName>
    <definedName name="Z_97D7778C_048C_11D4_8468_00A024EB33FF_.wvu.PrintTitles" hidden="1">[16]кредпортф!$T:$T,[16]кредпортф!$1:$4</definedName>
    <definedName name="Z_97D7778D_048C_11D4_8468_00A024EB33FF_.wvu.PrintTitles" hidden="1">[16]кредпортф!$T:$T,[16]кредпортф!$1:$4</definedName>
    <definedName name="Z_9B021F13_0496_11D4_8A4A_006097BB52B9_.wvu.PrintTitles" hidden="1">[16]кредпортф!$T:$T,[16]кредпортф!$1:$4</definedName>
    <definedName name="Z_9B021F14_0496_11D4_8A4A_006097BB52B9_.wvu.PrintTitles" hidden="1">[16]кредпортф!$T:$T,[16]кредпортф!$1:$4</definedName>
    <definedName name="Z_9B021F6F_0496_11D4_8A4A_006097BB52B9_.wvu.PrintTitles" hidden="1">[16]кредпортф!$T:$T,[16]кредпортф!$1:$4</definedName>
    <definedName name="Z_9B021F70_0496_11D4_8A4A_006097BB52B9_.wvu.PrintTitles" hidden="1">[16]кредпортф!$T:$T,[16]кредпортф!$1:$4</definedName>
    <definedName name="Z_9C23E064_404E_11D3_9A0A_080009EBAE0C_.wvu.Cols" hidden="1">[16]кредпортф!#REF!,[16]кредпортф!$E:$T,[16]кредпортф!$V:$W,[16]кредпортф!$Y:$Z,[16]кредпортф!$AB:$AB,[16]кредпортф!$AF:$AF,[16]кредпортф!$AH:$AM,[16]кредпортф!$AR:$AU,[16]кредпортф!$AX:$AY,[16]кредпортф!$BA:$BA,[16]кредпортф!$BC:$BI,[16]кредпортф!$BK:$BO</definedName>
    <definedName name="Z_9C23E064_404E_11D3_9A0A_080009EBAE0C_.wvu.PrintTitles" hidden="1">[16]кредпортф!$T:$T,[16]кредпортф!$1:$4</definedName>
    <definedName name="Z_9C23E067_404E_11D3_9A0A_080009EBAE0C_.wvu.Cols" hidden="1">[16]кредпортф!#REF!,[16]кредпортф!$E:$S,[16]кредпортф!$V:$W,[16]кредпортф!$Y:$Z,[16]кредпортф!$AB:$AB,[16]кредпортф!$AF:$AF,[16]кредпортф!$AH:$AJ,[16]кредпортф!$AM:$AM,[16]кредпортф!$AR:$AU,[16]кредпортф!$AX:$AY,[16]кредпортф!$BA:$BA,[16]кредпортф!$BC:$BI,[16]кредпортф!$BM:$BO</definedName>
    <definedName name="Z_9C23E067_404E_11D3_9A0A_080009EBAE0C_.wvu.PrintTitles" hidden="1">[16]кредпортф!$T:$T,[16]кредпортф!$1:$4</definedName>
    <definedName name="Z_9FEBFC06_403A_11D3_9A0A_080009EBAE0C_.wvu.Cols" hidden="1">[16]кредпортф!#REF!,[16]кредпортф!$E:$T,[16]кредпортф!$V:$W,[16]кредпортф!$Y:$Z,[16]кредпортф!$AB:$AB,[16]кредпортф!$AF:$AF,[16]кредпортф!$AH:$AM,[16]кредпортф!$AR:$AU,[16]кредпортф!$AX:$AY,[16]кредпортф!$BA:$BA,[16]кредпортф!$BC:$BI,[16]кредпортф!$BK:$BO</definedName>
    <definedName name="Z_9FEBFC06_403A_11D3_9A0A_080009EBAE0C_.wvu.PrintTitles" hidden="1">[16]кредпортф!$T:$T,[16]кредпортф!$1:$4</definedName>
    <definedName name="Z_9FEBFC09_403A_11D3_9A0A_080009EBAE0C_.wvu.Cols" hidden="1">[16]кредпортф!#REF!,[16]кредпортф!$E:$S,[16]кредпортф!$V:$W,[16]кредпортф!$Y:$Z,[16]кредпортф!$AB:$AB,[16]кредпортф!$AF:$AF,[16]кредпортф!$AH:$AJ,[16]кредпортф!$AM:$AM,[16]кредпортф!$AR:$AU,[16]кредпортф!$AX:$AY,[16]кредпортф!$BA:$BA,[16]кредпортф!$BC:$BI,[16]кредпортф!$BM:$BO</definedName>
    <definedName name="Z_9FEBFC09_403A_11D3_9A0A_080009EBAE0C_.wvu.PrintTitles" hidden="1">[16]кредпортф!$T:$T,[16]кредпортф!$1:$4</definedName>
    <definedName name="Z_AAF8877A_429D_11D4_9117_00A024280731_.wvu.FilterData" hidden="1">#REF!</definedName>
    <definedName name="Z_AAF8877A_429D_11D4_9117_00A024280731_.wvu.PrintArea" hidden="1">#REF!</definedName>
    <definedName name="Z_AAF8877A_429D_11D4_9117_00A024280731_.wvu.PrintTitles" hidden="1">#REF!,#REF!</definedName>
    <definedName name="Z_AAF8877E_429D_11D4_9117_00A024280731_.wvu.FilterData" hidden="1">#REF!</definedName>
    <definedName name="Z_AAF8877E_429D_11D4_9117_00A024280731_.wvu.PrintArea" hidden="1">#REF!</definedName>
    <definedName name="Z_AAF8877E_429D_11D4_9117_00A024280731_.wvu.PrintTitles" hidden="1">#REF!,#REF!</definedName>
    <definedName name="Z_C37E65A7_9893_435E_9759_72E0D8A5DD87_.wvu.PrintTitles" hidden="1">#REF!</definedName>
    <definedName name="Z_C5F898D5_8289_4D02_AF83_D881B023B3FF_.wvu.Cols" localSheetId="1" hidden="1">ОПиУиПСД!#REF!</definedName>
    <definedName name="Z_C5F898D5_8289_4D02_AF83_D881B023B3FF_.wvu.PrintArea" localSheetId="1" hidden="1">ОПиУиПСД!$A$1:$D$45</definedName>
    <definedName name="Z_C5F898D5_8289_4D02_AF83_D881B023B3FF_.wvu.Rows" localSheetId="3" hidden="1">ОДДС!#REF!,ОДДС!#REF!</definedName>
    <definedName name="Z_C5F898D5_8289_4D02_AF83_D881B023B3FF_.wvu.Rows" localSheetId="2" hidden="1">ОиК!$13:$16,ОиК!$23:$26</definedName>
    <definedName name="Z_C5F898D5_8289_4D02_AF83_D881B023B3FF_.wvu.Rows" localSheetId="1" hidden="1">ОПиУиПСД!$453:$1048576,ОПиУиПСД!#REF!,ОПиУиПСД!#REF!,ОПиУиПСД!$19:$19,ОПиУиПСД!#REF!,ОПиУиПСД!#REF!,ОПиУиПСД!$450:$452</definedName>
    <definedName name="Z_C5F898D5_8289_4D02_AF83_D881B023B3FF_.wvu.Rows" localSheetId="0" hidden="1">ОФП!$54:$1048576,ОФП!$14:$14,ОФП!#REF!,ОФП!#REF!,ОФП!$29:$29,ОФП!$36:$37,ОФП!$39:$40</definedName>
    <definedName name="Z_D58FB965_0965_11D4_8A4A_006097BB52B9_.wvu.PrintTitles" hidden="1">[16]кредпортф!$U:$U,[16]кредпортф!$1:$4</definedName>
    <definedName name="Z_D58FB966_0965_11D4_8A4A_006097BB52B9_.wvu.PrintTitles" hidden="1">[16]кредпортф!$U:$U,[16]кредпортф!$1:$4</definedName>
    <definedName name="Z_D720EF5D_992C_4F4F_B0F3_A8F532ADE1CD_.wvu.Cols" localSheetId="3" hidden="1">ОДДС!#REF!,ОДДС!#REF!,ОДДС!#REF!</definedName>
    <definedName name="Z_D720EF5D_992C_4F4F_B0F3_A8F532ADE1CD_.wvu.Cols" localSheetId="1" hidden="1">ОПиУиПСД!#REF!</definedName>
    <definedName name="Z_D720EF5D_992C_4F4F_B0F3_A8F532ADE1CD_.wvu.PrintArea" localSheetId="1" hidden="1">ОПиУиПСД!$A$1:$D$45</definedName>
    <definedName name="Z_D720EF5D_992C_4F4F_B0F3_A8F532ADE1CD_.wvu.Rows" localSheetId="3" hidden="1">ОДДС!#REF!</definedName>
    <definedName name="Z_D720EF5D_992C_4F4F_B0F3_A8F532ADE1CD_.wvu.Rows" localSheetId="2" hidden="1">ОиК!$13:$16,ОиК!$23:$26</definedName>
    <definedName name="Z_D720EF5D_992C_4F4F_B0F3_A8F532ADE1CD_.wvu.Rows" localSheetId="1" hidden="1">ОПиУиПСД!$453:$1048576,ОПиУиПСД!#REF!,ОПиУиПСД!#REF!,ОПиУиПСД!#REF!,ОПиУиПСД!#REF!,ОПиУиПСД!$450:$452</definedName>
    <definedName name="Z_D720EF5D_992C_4F4F_B0F3_A8F532ADE1CD_.wvu.Rows" localSheetId="0" hidden="1">ОФП!$54:$1048576,ОФП!$14:$14,ОФП!#REF!</definedName>
    <definedName name="Z_DA4901A0_1C57_4CD4_943A_C5293ED52BAD_.wvu.Cols" localSheetId="3" hidden="1">ОДДС!#REF!,ОДДС!#REF!,ОДДС!#REF!,ОДДС!#REF!,ОДДС!#REF!</definedName>
    <definedName name="Z_DA4901A0_1C57_4CD4_943A_C5293ED52BAD_.wvu.Cols" localSheetId="1" hidden="1">ОПиУиПСД!#REF!</definedName>
    <definedName name="Z_DA4901A0_1C57_4CD4_943A_C5293ED52BAD_.wvu.PrintArea" localSheetId="1" hidden="1">ОПиУиПСД!$A$1:$E$45</definedName>
    <definedName name="Z_DA4901A0_1C57_4CD4_943A_C5293ED52BAD_.wvu.Rows" localSheetId="3" hidden="1">ОДДС!#REF!,ОДДС!#REF!,ОДДС!#REF!,ОДДС!#REF!,ОДДС!#REF!,ОДДС!#REF!,ОДДС!$41:$41,ОДДС!#REF!,ОДДС!$54:$61</definedName>
    <definedName name="Z_DA4901A0_1C57_4CD4_943A_C5293ED52BAD_.wvu.Rows" localSheetId="2" hidden="1">ОиК!$13:$16,ОиК!$23:$26</definedName>
    <definedName name="Z_DA4901A0_1C57_4CD4_943A_C5293ED52BAD_.wvu.Rows" localSheetId="1" hidden="1">ОПиУиПСД!$453:$1048576,ОПиУиПСД!$8:$8,ОПиУиПСД!#REF!,ОПиУиПСД!#REF!,ОПиУиПСД!#REF!,ОПиУиПСД!#REF!,ОПиУиПСД!$450:$452</definedName>
    <definedName name="Z_DA4901A0_1C57_4CD4_943A_C5293ED52BAD_.wvu.Rows" localSheetId="0" hidden="1">ОФП!$54:$1048576,ОФП!$14:$14,ОФП!#REF!,ОФП!$36:$37,ОФП!$39:$40</definedName>
    <definedName name="Z_ECC910B3_16A2_11D4_8468_00A024EB33FF_.wvu.Cols" hidden="1">#REF!,#REF!,#REF!,#REF!,#REF!,#REF!,#REF!,#REF!,#REF!,#REF!,#REF!</definedName>
    <definedName name="Z_ECC910B3_16A2_11D4_8468_00A024EB33FF_.wvu.FilterData" hidden="1">#REF!</definedName>
    <definedName name="Z_ECC910B3_16A2_11D4_8468_00A024EB33FF_.wvu.PrintArea" hidden="1">#REF!</definedName>
    <definedName name="Z_ECC910B3_16A2_11D4_8468_00A024EB33FF_.wvu.PrintTitles" hidden="1">#REF!,#REF!</definedName>
    <definedName name="Zapolnenie">'[28]Прил 6.1.'!Zapolnenie</definedName>
    <definedName name="ZAR_P1A_1A1_1">#REF!</definedName>
    <definedName name="ZAR_P1A_1A1_2">#REF!</definedName>
    <definedName name="ZAR_P1A_1A1_3">#REF!</definedName>
    <definedName name="ZAR_P1A_1A1_4">#REF!</definedName>
    <definedName name="ZAR_P1A_1A1_5">#REF!</definedName>
    <definedName name="ZAR_P1A_1A10_1">#REF!</definedName>
    <definedName name="ZAR_P1A_1A10_2">#REF!</definedName>
    <definedName name="ZAR_P1A_1A10_3">#REF!</definedName>
    <definedName name="ZAR_P1A_1A10_4">#REF!</definedName>
    <definedName name="ZAR_P1A_1A10_5">#REF!</definedName>
    <definedName name="ZAR_P1A_1A11_1_1">#REF!</definedName>
    <definedName name="ZAR_P1A_1A11_1_2">#REF!</definedName>
    <definedName name="ZAR_P1A_1A11_1_3">#REF!</definedName>
    <definedName name="ZAR_P1A_1A11_1_4">#REF!</definedName>
    <definedName name="ZAR_P1A_1A11_1_5">#REF!</definedName>
    <definedName name="ZAR_P1A_1A11_1_6">#REF!</definedName>
    <definedName name="ZAR_P1A_1A11_2_1">#REF!</definedName>
    <definedName name="ZAR_P1A_1A11_2_2">#REF!</definedName>
    <definedName name="ZAR_P1A_1A11_2_3">#REF!</definedName>
    <definedName name="ZAR_P1A_1A11_2_4">#REF!</definedName>
    <definedName name="ZAR_P1A_1A11_2_5">#REF!</definedName>
    <definedName name="ZAR_P1A_1A11_2_6">#REF!</definedName>
    <definedName name="ZAR_P1A_1A2_1">#REF!</definedName>
    <definedName name="ZAR_P1A_1A2_2">#REF!</definedName>
    <definedName name="ZAR_P1A_1A2_3">#REF!</definedName>
    <definedName name="ZAR_P1A_1A2_4">#REF!</definedName>
    <definedName name="ZAR_P1A_1A2_5">#REF!</definedName>
    <definedName name="ZAR_P1A_1A3_1">#REF!</definedName>
    <definedName name="ZAR_P1A_1A3_2">#REF!</definedName>
    <definedName name="ZAR_P1A_1A3_3">#REF!</definedName>
    <definedName name="ZAR_P1A_1A3_4">#REF!</definedName>
    <definedName name="ZAR_P1A_1A3_5">#REF!</definedName>
    <definedName name="ZAR_P1A_1A3_6">#REF!</definedName>
    <definedName name="ZAR_P1A_1A4_1">#REF!</definedName>
    <definedName name="ZAR_P1A_1A4_2">#REF!</definedName>
    <definedName name="ZAR_P1A_1A4_3">#REF!</definedName>
    <definedName name="ZAR_P1A_1A4_4">#REF!</definedName>
    <definedName name="ZAR_P1A_1A4_5">#REF!</definedName>
    <definedName name="ZAR_P1A_1A4_6">#REF!</definedName>
    <definedName name="ZAR_P1A_1A5_1_1">#REF!</definedName>
    <definedName name="ZAR_P1A_1A5_1_2">#REF!</definedName>
    <definedName name="ZAR_P1A_1A5_1_3">#REF!</definedName>
    <definedName name="ZAR_P1A_1A5_1_4">#REF!</definedName>
    <definedName name="ZAR_P1A_1A5_1_5">#REF!</definedName>
    <definedName name="ZAR_P1A_1A5_1_6">#REF!</definedName>
    <definedName name="ZAR_P1A_1A5_2_1">#REF!</definedName>
    <definedName name="ZAR_P1A_1A5_2_2">#REF!</definedName>
    <definedName name="ZAR_P1A_1A5_2_3">#REF!</definedName>
    <definedName name="ZAR_P1A_1A5_2_4">#REF!</definedName>
    <definedName name="ZAR_P1A_1A5_2_5">#REF!</definedName>
    <definedName name="ZAR_P1A_1A5_2_6">#REF!</definedName>
    <definedName name="ZAR_P1A_1A50_1_1">#REF!</definedName>
    <definedName name="ZAR_P1A_1A50_1_2">#REF!</definedName>
    <definedName name="ZAR_P1A_1A50_1_3">#REF!</definedName>
    <definedName name="ZAR_P1A_1A50_1_4">#REF!</definedName>
    <definedName name="ZAR_P1A_1A50_1_5">#REF!</definedName>
    <definedName name="ZAR_P1A_1A50_1_6">#REF!</definedName>
    <definedName name="ZAR_P1A_1A50_2_1">#REF!</definedName>
    <definedName name="ZAR_P1A_1A50_2_2">#REF!</definedName>
    <definedName name="ZAR_P1A_1A50_2_3">#REF!</definedName>
    <definedName name="ZAR_P1A_1A50_2_4">#REF!</definedName>
    <definedName name="ZAR_P1A_1A50_2_5">#REF!</definedName>
    <definedName name="ZAR_P1A_1A50_2_6">#REF!</definedName>
    <definedName name="ZAR_P1A_1A51_1">#REF!</definedName>
    <definedName name="ZAR_P1A_1A51_2">#REF!</definedName>
    <definedName name="ZAR_P1A_1A51_3">#REF!</definedName>
    <definedName name="ZAR_P1A_1A51_4">#REF!</definedName>
    <definedName name="ZAR_P1A_1A51_5">#REF!</definedName>
    <definedName name="ZAR_P1A_1A51_6">#REF!</definedName>
    <definedName name="ZAR_P1A_1A6_1_1">#REF!</definedName>
    <definedName name="ZAR_P1A_1A6_1_2">#REF!</definedName>
    <definedName name="ZAR_P1A_1A6_1_3">#REF!</definedName>
    <definedName name="ZAR_P1A_1A6_1_4">#REF!</definedName>
    <definedName name="ZAR_P1A_1A6_1_5">#REF!</definedName>
    <definedName name="ZAR_P1A_1A6_1_6">#REF!</definedName>
    <definedName name="ZAR_P1A_1A6_2_1">#REF!</definedName>
    <definedName name="ZAR_P1A_1A6_2_2">#REF!</definedName>
    <definedName name="ZAR_P1A_1A6_2_3">#REF!</definedName>
    <definedName name="ZAR_P1A_1A6_2_4">#REF!</definedName>
    <definedName name="ZAR_P1A_1A6_2_5">#REF!</definedName>
    <definedName name="ZAR_P1A_1A6_2_6">#REF!</definedName>
    <definedName name="ZAR_P1A_1A7_1_1">#REF!</definedName>
    <definedName name="ZAR_P1A_1A7_1_2">#REF!</definedName>
    <definedName name="ZAR_P1A_1A7_1_3">#REF!</definedName>
    <definedName name="ZAR_P1A_1A7_1_4">#REF!</definedName>
    <definedName name="ZAR_P1A_1A7_1_5">#REF!</definedName>
    <definedName name="ZAR_P1A_1A7_1_6">#REF!</definedName>
    <definedName name="ZAR_P1A_1A7_2_1">#REF!</definedName>
    <definedName name="ZAR_P1A_1A7_2_2">#REF!</definedName>
    <definedName name="ZAR_P1A_1A7_2_3">#REF!</definedName>
    <definedName name="ZAR_P1A_1A7_2_4">#REF!</definedName>
    <definedName name="ZAR_P1A_1A7_2_5">#REF!</definedName>
    <definedName name="ZAR_P1A_1A7_2_6">#REF!</definedName>
    <definedName name="ZAR_P1A_1A7_3_1">#REF!</definedName>
    <definedName name="ZAR_P1A_1A7_3_2">#REF!</definedName>
    <definedName name="ZAR_P1A_1A7_3_3">#REF!</definedName>
    <definedName name="ZAR_P1A_1A7_3_4">#REF!</definedName>
    <definedName name="ZAR_P1A_1A7_3_5">#REF!</definedName>
    <definedName name="ZAR_P1A_1A7_3_6">#REF!</definedName>
    <definedName name="ZAR_P1A_1A8_1_1">#REF!</definedName>
    <definedName name="ZAR_P1A_1A8_1_2">#REF!</definedName>
    <definedName name="ZAR_P1A_1A8_1_3">#REF!</definedName>
    <definedName name="ZAR_P1A_1A8_1_4">#REF!</definedName>
    <definedName name="ZAR_P1A_1A8_1_5">#REF!</definedName>
    <definedName name="ZAR_P1A_1A8_1_6">#REF!</definedName>
    <definedName name="ZAR_P1A_1A8_2_1">#REF!</definedName>
    <definedName name="ZAR_P1A_1A8_2_2">#REF!</definedName>
    <definedName name="ZAR_P1A_1A8_2_3">#REF!</definedName>
    <definedName name="ZAR_P1A_1A8_2_4">#REF!</definedName>
    <definedName name="ZAR_P1A_1A8_2_5">#REF!</definedName>
    <definedName name="ZAR_P1A_1A8_2_6">#REF!</definedName>
    <definedName name="ZAR_P1A_1A9_1">#REF!</definedName>
    <definedName name="ZAR_P1A_1A9_2">#REF!</definedName>
    <definedName name="ZAR_P1A_1A9_3">#REF!</definedName>
    <definedName name="ZAR_P1A_1A9_4">#REF!</definedName>
    <definedName name="ZAR_P1A_1A9_5">#REF!</definedName>
    <definedName name="ZAR_P1A_1A9_6">#REF!</definedName>
    <definedName name="ZAR_P1P_1P1_1">#REF!</definedName>
    <definedName name="ZAR_P1P_1P1_2">#REF!</definedName>
    <definedName name="ZAR_P1P_1P1_3">#REF!</definedName>
    <definedName name="ZAR_P1P_1P1_4">#REF!</definedName>
    <definedName name="ZAR_P1P_1P1_5">#REF!</definedName>
    <definedName name="ZAR_P1P_1P1_6">#REF!</definedName>
    <definedName name="ZAR_P1P_1P2_1">#REF!</definedName>
    <definedName name="ZAR_P1P_1P2_2">#REF!</definedName>
    <definedName name="ZAR_P1P_1P2_3">#REF!</definedName>
    <definedName name="ZAR_P1P_1P2_4">#REF!</definedName>
    <definedName name="ZAR_P1P_1P2_5">#REF!</definedName>
    <definedName name="ZAR_P1P_1P2_6">#REF!</definedName>
    <definedName name="ZAR_P1P_1P3_1">#REF!</definedName>
    <definedName name="ZAR_P1P_1P3_2">#REF!</definedName>
    <definedName name="ZAR_P1P_1P3_3">#REF!</definedName>
    <definedName name="ZAR_P1P_1P3_4">#REF!</definedName>
    <definedName name="ZAR_P1P_1P3_5">#REF!</definedName>
    <definedName name="ZAR_P1P_1P3_6">#REF!</definedName>
    <definedName name="ZAR_P1P_1P4_1_1">#REF!</definedName>
    <definedName name="ZAR_P1P_1P4_1_2">#REF!</definedName>
    <definedName name="ZAR_P1P_1P4_1_3">#REF!</definedName>
    <definedName name="ZAR_P1P_1P4_1_4">#REF!</definedName>
    <definedName name="ZAR_P1P_1P4_1_5">#REF!</definedName>
    <definedName name="ZAR_P1P_1P4_1_6">#REF!</definedName>
    <definedName name="ZAR_P1P_1P4_2_1">#REF!</definedName>
    <definedName name="ZAR_P1P_1P4_2_2">#REF!</definedName>
    <definedName name="ZAR_P1P_1P4_2_3">#REF!</definedName>
    <definedName name="ZAR_P1P_1P4_2_4">#REF!</definedName>
    <definedName name="ZAR_P1P_1P4_2_5">#REF!</definedName>
    <definedName name="ZAR_P1P_1P4_2_6">#REF!</definedName>
    <definedName name="ZAR_P1P_1P5_1_1">#REF!</definedName>
    <definedName name="ZAR_P1P_1P5_1_2">#REF!</definedName>
    <definedName name="ZAR_P1P_1P5_1_3">#REF!</definedName>
    <definedName name="ZAR_P1P_1P5_1_4">#REF!</definedName>
    <definedName name="ZAR_P1P_1P5_1_5">#REF!</definedName>
    <definedName name="ZAR_P1P_1P5_1_6">#REF!</definedName>
    <definedName name="ZAR_P1P_1P5_2_1">#REF!</definedName>
    <definedName name="ZAR_P1P_1P5_2_2">#REF!</definedName>
    <definedName name="ZAR_P1P_1P5_2_3">#REF!</definedName>
    <definedName name="ZAR_P1P_1P5_2_4">#REF!</definedName>
    <definedName name="ZAR_P1P_1P5_2_5">#REF!</definedName>
    <definedName name="ZAR_P1P_1P5_2_6">#REF!</definedName>
    <definedName name="ZAR_P1P_1P50_1_1">#REF!</definedName>
    <definedName name="ZAR_P1P_1P50_1_2">#REF!</definedName>
    <definedName name="ZAR_P1P_1P50_1_3">#REF!</definedName>
    <definedName name="ZAR_P1P_1P50_1_4">#REF!</definedName>
    <definedName name="ZAR_P1P_1P50_1_5">#REF!</definedName>
    <definedName name="ZAR_P1P_1P50_1_6">#REF!</definedName>
    <definedName name="ZAR_P1P_1P50_2_1">#REF!</definedName>
    <definedName name="ZAR_P1P_1P50_2_2">#REF!</definedName>
    <definedName name="ZAR_P1P_1P50_2_3">#REF!</definedName>
    <definedName name="ZAR_P1P_1P50_2_4">#REF!</definedName>
    <definedName name="ZAR_P1P_1P50_2_5">#REF!</definedName>
    <definedName name="ZAR_P1P_1P50_2_6">#REF!</definedName>
    <definedName name="ZAR_P1P_1P51_1">#REF!</definedName>
    <definedName name="ZAR_P1P_1P51_2">#REF!</definedName>
    <definedName name="ZAR_P1P_1P51_3">#REF!</definedName>
    <definedName name="ZAR_P1P_1P51_4">#REF!</definedName>
    <definedName name="ZAR_P1P_1P51_5">#REF!</definedName>
    <definedName name="ZAR_P1P_1P51_6">#REF!</definedName>
    <definedName name="ZAR_P1P_1P6_1_1">#REF!</definedName>
    <definedName name="ZAR_P1P_1P6_1_2">#REF!</definedName>
    <definedName name="ZAR_P1P_1P6_1_3">#REF!</definedName>
    <definedName name="ZAR_P1P_1P6_1_4">#REF!</definedName>
    <definedName name="ZAR_P1P_1P6_1_5">#REF!</definedName>
    <definedName name="ZAR_P1P_1P6_1_6">#REF!</definedName>
    <definedName name="ZAR_P1P_1P6_2_1">#REF!</definedName>
    <definedName name="ZAR_P1P_1P6_2_2">#REF!</definedName>
    <definedName name="ZAR_P1P_1P6_2_3">#REF!</definedName>
    <definedName name="ZAR_P1P_1P6_2_4">#REF!</definedName>
    <definedName name="ZAR_P1P_1P6_2_5">#REF!</definedName>
    <definedName name="ZAR_P1P_1P6_2_6">#REF!</definedName>
    <definedName name="ZAR_P1P_1P6_3_1">#REF!</definedName>
    <definedName name="ZAR_P1P_1P6_3_2">#REF!</definedName>
    <definedName name="ZAR_P1P_1P6_3_3">#REF!</definedName>
    <definedName name="ZAR_P1P_1P6_3_4">#REF!</definedName>
    <definedName name="ZAR_P1P_1P6_3_5">#REF!</definedName>
    <definedName name="ZAR_P1P_1P6_3_6">#REF!</definedName>
    <definedName name="ZAR_P1P_1P7_1_1">#REF!</definedName>
    <definedName name="ZAR_P1P_1P7_1_2">#REF!</definedName>
    <definedName name="ZAR_P1P_1P7_1_3">#REF!</definedName>
    <definedName name="ZAR_P1P_1P7_1_4">#REF!</definedName>
    <definedName name="ZAR_P1P_1P7_1_5">#REF!</definedName>
    <definedName name="ZAR_P1P_1P7_1_6">#REF!</definedName>
    <definedName name="ZAR_P1P_1P7_2_1">#REF!</definedName>
    <definedName name="ZAR_P1P_1P7_2_2">#REF!</definedName>
    <definedName name="ZAR_P1P_1P7_2_3">#REF!</definedName>
    <definedName name="ZAR_P1P_1P7_2_4">#REF!</definedName>
    <definedName name="ZAR_P1P_1P7_2_5">#REF!</definedName>
    <definedName name="ZAR_P1P_1P7_2_6">#REF!</definedName>
    <definedName name="ZAR_P1P_1P8_1">#REF!</definedName>
    <definedName name="ZAR_P1P_1P8_2">#REF!</definedName>
    <definedName name="ZAR_P1P_1P8_3">#REF!</definedName>
    <definedName name="ZAR_P1P_1P8_4">#REF!</definedName>
    <definedName name="ZAR_P1P_1P8_5">#REF!</definedName>
    <definedName name="ZAR_P1P_1P8_6">#REF!</definedName>
    <definedName name="ZAR_P1P_1P9_1_1">#REF!</definedName>
    <definedName name="ZAR_P1P_1P9_1_2">#REF!</definedName>
    <definedName name="ZAR_P1P_1P9_1_3">#REF!</definedName>
    <definedName name="ZAR_P1P_1P9_1_4">#REF!</definedName>
    <definedName name="ZAR_P1P_1P9_1_5">#REF!</definedName>
    <definedName name="ZAR_P1P_1P9_1_6">#REF!</definedName>
    <definedName name="ZAR_P1P_1P9_2_1">#REF!</definedName>
    <definedName name="ZAR_P1P_1P9_2_2">#REF!</definedName>
    <definedName name="ZAR_P1P_1P9_2_3">#REF!</definedName>
    <definedName name="ZAR_P1P_1P9_2_4">#REF!</definedName>
    <definedName name="ZAR_P1P_1P9_2_5">#REF!</definedName>
    <definedName name="ZAR_P1P_1P9_2_6">#REF!</definedName>
    <definedName name="ZAR_P2A_2A1_1_1">#REF!</definedName>
    <definedName name="ZAR_P2A_2A1_1_2">#REF!</definedName>
    <definedName name="ZAR_P2A_2A1_2_1">#REF!</definedName>
    <definedName name="ZAR_P2A_2A1_2_2">#REF!</definedName>
    <definedName name="ZAR_P2A_2A10_1">#REF!</definedName>
    <definedName name="ZAR_P2A_2A10_1_1">#REF!</definedName>
    <definedName name="ZAR_P2A_2A10_1_2">#REF!</definedName>
    <definedName name="ZAR_P2A_2A10_2">#REF!</definedName>
    <definedName name="ZAR_P2A_2A10_2_1">#REF!</definedName>
    <definedName name="ZAR_P2A_2A10_2_2">#REF!</definedName>
    <definedName name="ZAR_P2A_2A2_1_1">#REF!</definedName>
    <definedName name="ZAR_P2A_2A2_1_2">#REF!</definedName>
    <definedName name="ZAR_P2A_2A2_2_1">#REF!</definedName>
    <definedName name="ZAR_P2A_2A2_2_2">#REF!</definedName>
    <definedName name="ZAR_P2A_2A3_1_1">#REF!</definedName>
    <definedName name="ZAR_P2A_2A3_1_2">#REF!</definedName>
    <definedName name="ZAR_P2A_2A3_2_1">#REF!</definedName>
    <definedName name="ZAR_P2A_2A3_2_2">#REF!</definedName>
    <definedName name="ZAR_P2A_2A3_3_1">#REF!</definedName>
    <definedName name="ZAR_P2A_2A3_3_2">#REF!</definedName>
    <definedName name="ZAR_P2A_2A4_1_1">#REF!</definedName>
    <definedName name="ZAR_P2A_2A4_1_2">#REF!</definedName>
    <definedName name="ZAR_P2A_2A4_2_1">#REF!</definedName>
    <definedName name="ZAR_P2A_2A4_2_2">#REF!</definedName>
    <definedName name="ZAR_P2P_2P1_1_1">#REF!</definedName>
    <definedName name="ZAR_P2P_2P1_1_2">#REF!</definedName>
    <definedName name="ZAR_P2P_2P1_2_1">#REF!</definedName>
    <definedName name="ZAR_P2P_2P1_2_2">#REF!</definedName>
    <definedName name="ZAR_P2P_2P10_1_1">#REF!</definedName>
    <definedName name="ZAR_P2P_2P10_1_2">#REF!</definedName>
    <definedName name="ZAR_P2P_2P10_2_1">#REF!</definedName>
    <definedName name="ZAR_P2P_2P10_2_2">#REF!</definedName>
    <definedName name="ZAR_P2P_2P2_1_1">#REF!</definedName>
    <definedName name="ZAR_P2P_2P2_1_2">#REF!</definedName>
    <definedName name="ZAR_P2P_2P2_2_1">#REF!</definedName>
    <definedName name="ZAR_P2P_2P2_2_2">#REF!</definedName>
    <definedName name="ZAR_P2P_2P3_1_1">#REF!</definedName>
    <definedName name="ZAR_P2P_2P3_1_2">#REF!</definedName>
    <definedName name="ZAR_P2P_2P3_2_1">#REF!</definedName>
    <definedName name="ZAR_P2P_2P3_2_2">#REF!</definedName>
    <definedName name="ZAR_P2P_2P4_1_1">#REF!</definedName>
    <definedName name="ZAR_P2P_2P4_1_2">#REF!</definedName>
    <definedName name="ZAR_P2P_2P4_2_1">#REF!</definedName>
    <definedName name="ZAR_P2P_2P4_2_2">#REF!</definedName>
    <definedName name="ZAR_P2P_2P5_1_1">#REF!</definedName>
    <definedName name="ZAR_P2P_2P5_1_2">#REF!</definedName>
    <definedName name="ZAR_P2P_2P5_2_1">#REF!</definedName>
    <definedName name="ZAR_P2P_2P5_2_2">#REF!</definedName>
    <definedName name="ZAR_P4_4_1_1_1">#REF!</definedName>
    <definedName name="ZAR_P4_4_1_1_2">#REF!</definedName>
    <definedName name="ZAR_P4_4_1_2_1">#REF!</definedName>
    <definedName name="ZAR_P4_4_1_2_2">#REF!</definedName>
    <definedName name="ZAR_P4_4_2_1">#REF!</definedName>
    <definedName name="ZAR_P4_4_2_2">#REF!</definedName>
    <definedName name="ZAR_P4_4_3_1_1">#REF!</definedName>
    <definedName name="ZAR_P4_4_3_1_2">#REF!</definedName>
    <definedName name="ZAR_P4_4_3_2_1">#REF!</definedName>
    <definedName name="ZAR_P4_4_3_2_2">#REF!</definedName>
    <definedName name="ZAR_P4_4_4_1">#REF!</definedName>
    <definedName name="ZAR_P4_4_4_2">#REF!</definedName>
    <definedName name="ZAR_P4_4_5_1_1">#REF!</definedName>
    <definedName name="ZAR_P4_4_5_2_1">#REF!</definedName>
    <definedName name="ZAR_P5_5_1_1">#REF!</definedName>
    <definedName name="ZAR_P5_5_1_2">#REF!</definedName>
    <definedName name="ZAR_P5_5_1_3">#REF!</definedName>
    <definedName name="ZAR_P5_5_1_4">#REF!</definedName>
    <definedName name="ZAR_P5_5_1_5">#REF!</definedName>
    <definedName name="ZAR_P5_5_1_6">#REF!</definedName>
    <definedName name="ZAR_P5_5_1_7">#REF!</definedName>
    <definedName name="ZAR_P5_5_2_1_FR">#REF!</definedName>
    <definedName name="ZAR_P5_5_2_2_FR">#REF!</definedName>
    <definedName name="ZAR_P5_5_2_3_FR">#REF!</definedName>
    <definedName name="ZAR_P5_5_2_4_FR">#REF!</definedName>
    <definedName name="ZAR_P5_5_2_5_FR">#REF!</definedName>
    <definedName name="ZAR_P5_5_2_6_FR">#REF!</definedName>
    <definedName name="ZAR_P5_5_2_7_FR">#REF!</definedName>
    <definedName name="ZAR_P5_5_3_1">#REF!</definedName>
    <definedName name="ZAR_P5_5_3_2">#REF!</definedName>
    <definedName name="ZAR_P5_5_3_3">#REF!</definedName>
    <definedName name="ZAR_P5_5_3_4">#REF!</definedName>
    <definedName name="ZAR_P5_5_3_5">#REF!</definedName>
    <definedName name="ZAR_P5_5_3_6">#REF!</definedName>
    <definedName name="ZAR_P5_5_3_7">#REF!</definedName>
    <definedName name="ZAR_P5_5_4_1_GR">#REF!</definedName>
    <definedName name="ZAR_P5_5_4_2_GR">#REF!</definedName>
    <definedName name="ZAR_P5_5_4_3_GR">#REF!</definedName>
    <definedName name="ZAR_P5_5_4_4_GR">#REF!</definedName>
    <definedName name="ZAR_P5_5_4_5_GR">#REF!</definedName>
    <definedName name="ZAR_P5_5_4_6_GR">#REF!</definedName>
    <definedName name="ZAR_P5_5_4_7_GR">#REF!</definedName>
    <definedName name="ZAR_P5_5_48_1">#REF!</definedName>
    <definedName name="ZAR_P5_5_48_2">#REF!</definedName>
    <definedName name="ZAR_P5_5_48_3">#REF!</definedName>
    <definedName name="ZAR_P5_5_48_4">#REF!</definedName>
    <definedName name="ZAR_P5_5_48_5">#REF!</definedName>
    <definedName name="ZAR_P5_5_48_6">#REF!</definedName>
    <definedName name="ZAR_P5_5_48_7">#REF!</definedName>
    <definedName name="ZAR_P5_5_49_1">#REF!</definedName>
    <definedName name="ZAR_P5_5_49_2">#REF!</definedName>
    <definedName name="ZAR_P5_5_49_3">#REF!</definedName>
    <definedName name="ZAR_P5_5_49_4">#REF!</definedName>
    <definedName name="ZAR_P5_5_49_5">#REF!</definedName>
    <definedName name="ZAR_P5_5_49_6">#REF!</definedName>
    <definedName name="ZAR_P5_5_49_7">#REF!</definedName>
    <definedName name="ZAR_P5_5_5_1">#REF!</definedName>
    <definedName name="ZAR_P5_5_5_2">#REF!</definedName>
    <definedName name="ZAR_P5_5_5_3">#REF!</definedName>
    <definedName name="ZAR_P5_5_5_4">#REF!</definedName>
    <definedName name="ZAR_P5_5_5_5">#REF!</definedName>
    <definedName name="ZAR_P5_5_5_6">#REF!</definedName>
    <definedName name="ZAR_P5_5_5_7">#REF!</definedName>
    <definedName name="ZAR_P5_5_50_1">#REF!</definedName>
    <definedName name="ZAR_P5_5_50_2">#REF!</definedName>
    <definedName name="ZAR_P5_5_50_3">#REF!</definedName>
    <definedName name="ZAR_P5_5_50_4">#REF!</definedName>
    <definedName name="ZAR_P5_5_50_5">#REF!</definedName>
    <definedName name="ZAR_P5_5_50_6">#REF!</definedName>
    <definedName name="ZAR_P5_5_50_7">#REF!</definedName>
    <definedName name="ZAR_P5_5_51_1">#REF!</definedName>
    <definedName name="ZAR_P5_5_51_2">#REF!</definedName>
    <definedName name="ZAR_P5_5_51_3">#REF!</definedName>
    <definedName name="ZAR_P5_5_51_4">#REF!</definedName>
    <definedName name="ZAR_P5_5_51_5">#REF!</definedName>
    <definedName name="ZAR_P5_5_51_6">#REF!</definedName>
    <definedName name="ZAR_P5_5_51_7">#REF!</definedName>
    <definedName name="ZAR_P5_5_6_1">#REF!</definedName>
    <definedName name="ZAR_P5_5_6_2">#REF!</definedName>
    <definedName name="ZAR_P5_5_6_3">#REF!</definedName>
    <definedName name="ZAR_P5_5_6_4">#REF!</definedName>
    <definedName name="ZAR_P5_5_6_5">#REF!</definedName>
    <definedName name="ZAR_P5_5_6_6">#REF!</definedName>
    <definedName name="ZAR_P5_5_6_7">#REF!</definedName>
    <definedName name="ZAR_P5_5_7_1">#REF!</definedName>
    <definedName name="ZAR_P5_5_7_4">#REF!</definedName>
    <definedName name="ZAR_P5_5_8_1">#REF!</definedName>
    <definedName name="ZAR_P5_5_8_2">#REF!</definedName>
    <definedName name="ZAR_P5_5_8_3">#REF!</definedName>
    <definedName name="ZAR_P5_5_8_4">#REF!</definedName>
    <definedName name="ZAR_P5_5_8_5">#REF!</definedName>
    <definedName name="ZAR_P5_5_8_6">#REF!</definedName>
    <definedName name="ZAR_P5_5_8_7">#REF!</definedName>
    <definedName name="zdasd">[10]UI.1000!zdasd</definedName>
    <definedName name="zfbbsbrt" hidden="1">{#N/A,#N/A,FALSE,"A";#N/A,#N/A,FALSE,"B-TOT";#N/A,#N/A,FALSE,"Declaration1";#N/A,#N/A,FALSE,"Spravka1";#N/A,#N/A,FALSE,"A (2)";#N/A,#N/A,FALSE,"B-TOT (2)";#N/A,#N/A,FALSE,"Declaration1 (2)";#N/A,#N/A,FALSE,"Spravka1 (2)"}</definedName>
    <definedName name="zheldor">'[30]yO302.1'!#REF!</definedName>
    <definedName name="zheldorizdat">'[30]yO302.1'!#REF!</definedName>
    <definedName name="zs">[46]Приложение!$B$2:$B$13</definedName>
    <definedName name="zsdf">#REF!</definedName>
    <definedName name="ZX" hidden="1">{#N/A,#N/A,FALSE,"A";#N/A,#N/A,FALSE,"B"}</definedName>
    <definedName name="zzz">#REF!</definedName>
    <definedName name="а1">[93]ЯНВАРЬ!#REF!</definedName>
    <definedName name="А2">#REF!</definedName>
    <definedName name="а299">#REF!</definedName>
    <definedName name="а52">[94]Выб.ОРС!#REF!</definedName>
    <definedName name="аа" hidden="1">{#N/A,#N/A,FALSE,"Лист15"}</definedName>
    <definedName name="АААААААА">[10]UI.1000!АААААААА</definedName>
    <definedName name="Айжол">#REF!</definedName>
    <definedName name="АК_МАРТ_04" hidden="1">{#N/A,#N/A,FALSE,"Aging Summary";#N/A,#N/A,FALSE,"Ratio Analysis";#N/A,#N/A,FALSE,"Test 120 Day Accts";#N/A,#N/A,FALSE,"Tickmarks"}</definedName>
    <definedName name="акакак" hidden="1">{#N/A,#N/A,FALSE,"A";#N/A,#N/A,FALSE,"B"}</definedName>
    <definedName name="альфа"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андрей"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АО_АК_03.04Г" hidden="1">{#N/A,#N/A,FALSE,"Aging Summary";#N/A,#N/A,FALSE,"Ratio Analysis";#N/A,#N/A,FALSE,"Test 120 Day Accts";#N/A,#N/A,FALSE,"Tickmarks"}</definedName>
    <definedName name="АО_АК_1.04.04г" hidden="1">{#N/A,#N/A,FALSE,"Aging Summary";#N/A,#N/A,FALSE,"Ratio Analysis";#N/A,#N/A,FALSE,"Test 120 Day Accts";#N/A,#N/A,FALSE,"Tickmarks"}</definedName>
    <definedName name="АО_АК_МАРТ" hidden="1">{#N/A,#N/A,FALSE,"Aging Summary";#N/A,#N/A,FALSE,"Ratio Analysis";#N/A,#N/A,FALSE,"Test 120 Day Accts";#N/A,#N/A,FALSE,"Tickmarks"}</definedName>
    <definedName name="ап">[10]UI.1000!ап</definedName>
    <definedName name="аристон"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База">#REF!</definedName>
    <definedName name="_xlnm.Database">#REF!</definedName>
    <definedName name="Балл">#N/A</definedName>
    <definedName name="биржа">[95]База!$A$1:$T$65536</definedName>
    <definedName name="биржа1">[95]База!$B$1:$T$65536</definedName>
    <definedName name="БЛРаздел1">#REF!,#REF!,#REF!,#REF!,#REF!,#REF!,#REF!,#REF!,#REF!</definedName>
    <definedName name="БЛРаздел10">#REF!</definedName>
    <definedName name="БЛРаздел2">#REF!,#REF!,#REF!,#REF!,#REF!,#REF!,#REF!</definedName>
    <definedName name="БЛРаздел3">#REF!,#REF!,#REF!,#REF!,#REF!,#REF!,#REF!,#REF!,#REF!,#REF!,#REF!,#REF!</definedName>
    <definedName name="БЛРаздел4">#REF!,#REF!,#REF!,#REF!,#REF!,#REF!,#REF!,#REF!,#REF!</definedName>
    <definedName name="БЛРаздел5">#REF!,#REF!,#REF!,#REF!,#REF!,#REF!,#REF!,#REF!</definedName>
    <definedName name="БЛРаздел6">#REF!,#REF!,#REF!,#REF!,#REF!,#REF!,#REF!,#REF!</definedName>
    <definedName name="БЛРаздел7">#REF!,#REF!,#REF!,#REF!</definedName>
    <definedName name="БЛРаздел8">#REF!,#REF!,#REF!,#REF!,#REF!,#REF!</definedName>
    <definedName name="БЛРаздел9">#REF!,#REF!,#REF!,#REF!,#REF!,#REF!,#REF!,#REF!,#REF!,#REF!,#REF!</definedName>
    <definedName name="БПДанные">#REF!,#REF!,#REF!</definedName>
    <definedName name="в">'[96]факт 2005 г.'!$J$47</definedName>
    <definedName name="в23ё">[10]UI.1000!в23ё</definedName>
    <definedName name="в256">#REF!</definedName>
    <definedName name="Валюта">[97]Приложение!$B$2:$B$13</definedName>
    <definedName name="ВалютаБаланса">#REF!</definedName>
    <definedName name="вар" hidden="1">{#N/A,#N/A,FALSE,"МТВ"}</definedName>
    <definedName name="вариант"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ваыва"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вв">[10]UI.1000!вв</definedName>
    <definedName name="ВводСправочника">[98]!ВводСправочника</definedName>
    <definedName name="версия"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вор"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второй">#REF!</definedName>
    <definedName name="вуув" hidden="1">{#N/A,#N/A,TRUE,"Лист1";#N/A,#N/A,TRUE,"Лист2";#N/A,#N/A,TRUE,"Лист3"}</definedName>
    <definedName name="вцувуц" hidden="1">{#N/A,#N/A,FALSE,"A";#N/A,#N/A,FALSE,"B"}</definedName>
    <definedName name="Выбор">#REF!</definedName>
    <definedName name="гараж"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город"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ГР">"НАЧАЛО_ТАБЛИЦЫ"</definedName>
    <definedName name="грприрцфв00ав98" hidden="1">{#N/A,#N/A,TRUE,"Лист1";#N/A,#N/A,TRUE,"Лист2";#N/A,#N/A,TRUE,"Лист3"}</definedName>
    <definedName name="Группа">[99]группа!$A$1:$B$267</definedName>
    <definedName name="грфинцкавг98Х" hidden="1">{#N/A,#N/A,TRUE,"Лист1";#N/A,#N/A,TRUE,"Лист2";#N/A,#N/A,TRUE,"Лист3"}</definedName>
    <definedName name="д">'[96]факт 2005 г.'!$L$47</definedName>
    <definedName name="Дата">[3]Таблица!#REF!</definedName>
    <definedName name="Датаотчета">#REF!</definedName>
    <definedName name="Датапред">#REF!</definedName>
    <definedName name="дебит">'[100]из сем'!$A$2:$B$362</definedName>
    <definedName name="для_МА" hidden="1">{TRUE,TRUE,-2,-15.8,483.6,261,FALSE,TRUE,TRUE,TRUE,0,1,#N/A,2,#N/A,30.9152542372881,5.08695652173913,1,FALSE,FALSE,3,TRUE,1,FALSE,100,"Swvu.Для._.И.М..","ACwvu.Для._.И.М..",#N/A,FALSE,FALSE,0.196850393700787,0.196850393700787,0.47244094488189,0.47244094488189,2,"&amp;CКредитный портфель по состоянию на 01.06.99г.","Страница &amp;P из &amp;N",TRUE,FALSE,FALSE,FALSE,1,67,#N/A,#N/A,FALSE,"=C21,R1:R3","Rwvu.Для._.И.М..",#N/A,FALSE,FALSE,TRUE,9,300,300,FALSE,FALSE,TRUE,TRUE,TRUE}</definedName>
    <definedName name="дмтс">'[30]yO302.1'!#REF!</definedName>
    <definedName name="Добыча">'[101]Добыча нефти4'!$F$11:$Q$12</definedName>
    <definedName name="Доз5">#REF!</definedName>
    <definedName name="дробленнаяруда" hidden="1">{#N/A,#N/A,FALSE,"Aging Summary";#N/A,#N/A,FALSE,"Ratio Analysis";#N/A,#N/A,FALSE,"Test 120 Day Accts";#N/A,#N/A,FALSE,"Tickmarks"}</definedName>
    <definedName name="дурак"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е">'[96]факт 2005 г.'!$M$47</definedName>
    <definedName name="ж">'[102]факт 2005 г.'!$P$47</definedName>
    <definedName name="_xlnm.Print_Titles">#N/A</definedName>
    <definedName name="Зарплата">#REF!</definedName>
    <definedName name="иефши1">#REF!</definedName>
    <definedName name="изменения"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импорт">#REF!</definedName>
    <definedName name="индплан">#REF!</definedName>
    <definedName name="индцкавг98" hidden="1">{#N/A,#N/A,TRUE,"Лист1";#N/A,#N/A,TRUE,"Лист2";#N/A,#N/A,TRUE,"Лист3"}</definedName>
    <definedName name="Ира"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ирина"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й">[10]UI.1000!й</definedName>
    <definedName name="йй">[10]UI.1000!йй</definedName>
    <definedName name="к">#REF!</definedName>
    <definedName name="Казтрансойл"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календ">[12]календарь!$A$1:$B$36</definedName>
    <definedName name="ке">[10]UI.1000!ке</definedName>
    <definedName name="кеппппппппппп" hidden="1">{#N/A,#N/A,TRUE,"Лист1";#N/A,#N/A,TRUE,"Лист2";#N/A,#N/A,TRUE,"Лист3"}</definedName>
    <definedName name="Класс">[103]класс!$A$1:$B$229</definedName>
    <definedName name="КОНЕЦ_ТАБЛИЦЫ">'[104]прил-1'!$A$59</definedName>
    <definedName name="Контрагент">[97]Приложение!$C$2:$C$32</definedName>
    <definedName name="КПСБ.xls">'[105]L202 - КПСБ'!$A$16:$E$76</definedName>
    <definedName name="_xlnm.Criteria">#REF!</definedName>
    <definedName name="курс">#REF!</definedName>
    <definedName name="курсотч">#REF!</definedName>
    <definedName name="Курспред">#REF!</definedName>
    <definedName name="лшгщшодо">[10]UI.1000!лшгщшодо</definedName>
    <definedName name="Макрос1">[40]!Макрос1</definedName>
    <definedName name="Макрос2">[106]!Макрос1</definedName>
    <definedName name="МО001">'[107]МО 0012'!$H$1:$H$65536</definedName>
    <definedName name="Модуль1.CurDay">[20]!Модуль1.CurDay</definedName>
    <definedName name="Модуль1.Day">[20]!Модуль1.Day</definedName>
    <definedName name="Модуль1.DayShow">[20]!Модуль1.DayShow</definedName>
    <definedName name="Модуль1.kv_four">[20]!Модуль1.kv_four</definedName>
    <definedName name="Модуль1.kv_one">[20]!Модуль1.kv_one</definedName>
    <definedName name="Модуль1.kv_three">[20]!Модуль1.kv_three</definedName>
    <definedName name="Модуль1.kv_two">[20]!Модуль1.kv_two</definedName>
    <definedName name="Модуль1.SumMonthShow">[20]!Модуль1.SumMonthShow</definedName>
    <definedName name="Модуль1.Year">[20]!Модуль1.Year</definedName>
    <definedName name="Модуль1.YearShow">'[20]Лист1 '!Модуль1.YearShow</definedName>
    <definedName name="МТ">[97]Приложение!$D$2:$D$4</definedName>
    <definedName name="мым">[10]UI.1000!мым</definedName>
    <definedName name="НАЧАЛО_ТАБЛИЦЫ">'[104]прил-1'!$A$14</definedName>
    <definedName name="_xlnm.Print_Area" localSheetId="3">ОДДС!$A$1:$J$67</definedName>
    <definedName name="_xlnm.Print_Area" localSheetId="1">ОПиУиПСД!$A$1:$E$45</definedName>
    <definedName name="_xlnm.Print_Area" localSheetId="0">ОФП!$A$1:$D$53</definedName>
    <definedName name="_xlnm.Print_Area">#REF!</definedName>
    <definedName name="обор">[108]ОборБалФормОтч!$C$70:$C$72,[108]ОборБалФормОтч!$D$73:$F$73,[108]ОборБалФормОтч!$E$70:$F$72,[108]ОборБалФормОтч!$C$75:$C$77,[108]ОборБалФормОтч!$E$75:$F$77,[108]ОборБалФормОтч!$C$79:$C$82,[108]ОборБалФормОтч!$E$79:$F$82,[108]ОборБалФормОтч!$C$84:$C$86,[108]ОборБалФормОтч!$E$84:$F$86,[108]ОборБалФормОтч!$C$88:$C$89,[108]ОборБалФормОтч!$E$88:$F$89,[108]ОборБалФормОтч!$C$70</definedName>
    <definedName name="обороты">[108]ОборБалФормОтч!$C$19:$C$24,[108]ОборБалФормОтч!$E$19:$F$24,[108]ОборБалФормОтч!$D$26:$F$31,[108]ОборБалФормОтч!$C$33:$C$38,[108]ОборБалФормОтч!$E$33:$F$38,[108]ОборБалФормОтч!$D$40:$F$43,[108]ОборБалФормОтч!$C$45:$C$48,[108]ОборБалФормОтч!$E$45:$F$48,[108]ОборБалФормОтч!$C$19</definedName>
    <definedName name="оригинал"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Основная">[98]!Основная</definedName>
    <definedName name="Отрасль">OFFSET([109]Industry!$D$2,1,0,COUNTA([109]Industry!$D$1:$D$65536)-1,1)</definedName>
    <definedName name="п">#REF!</definedName>
    <definedName name="первый">#REF!</definedName>
    <definedName name="подготовка"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Подготовка_к_печати_и_сохранение0710">[40]!Подготовка_к_печати_и_сохранение0710</definedName>
    <definedName name="Предприятия">'[110]#ССЫЛКА'!$A$1:$D$64</definedName>
    <definedName name="прибыль3" hidden="1">{#N/A,#N/A,TRUE,"Лист1";#N/A,#N/A,TRUE,"Лист2";#N/A,#N/A,TRUE,"Лист3"}</definedName>
    <definedName name="Приложение">[111]шапочка!$A$14:$A$15</definedName>
    <definedName name="расчет"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xlnm.Recorder">#REF!</definedName>
    <definedName name="рис1" hidden="1">{#N/A,#N/A,TRUE,"Лист1";#N/A,#N/A,TRUE,"Лист2";#N/A,#N/A,TRUE,"Лист3"}</definedName>
    <definedName name="с">[10]UI.1000!с</definedName>
    <definedName name="с15">#REF!</definedName>
    <definedName name="свод">#REF!</definedName>
    <definedName name="Сводный_баланс_н_п_с">[40]!Сводный_баланс_н_п_с</definedName>
    <definedName name="Сделка">[97]Приложение!$A$2:$A$13</definedName>
    <definedName name="см">'[30]yO302.1'!#REF!</definedName>
    <definedName name="СП">[112]СПгнг!$A$1:$D$84</definedName>
    <definedName name="СписокТЭП">[113]СписокТЭП!$A$1:$C$40</definedName>
    <definedName name="сс">[10]UI.1000!сс</definedName>
    <definedName name="сссс">[10]UI.1000!сссс</definedName>
    <definedName name="ссы">[10]UI.1000!ссы</definedName>
    <definedName name="Стандартные">_s10_1</definedName>
    <definedName name="Станция">#REF!</definedName>
    <definedName name="Сумма">#REF!</definedName>
    <definedName name="счет"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сяры">'[30]yO302.1'!#REF!</definedName>
    <definedName name="титэк">#REF!</definedName>
    <definedName name="титэк1">#REF!</definedName>
    <definedName name="титэмба">#REF!</definedName>
    <definedName name="тп" hidden="1">{#N/A,#N/A,TRUE,"Лист1";#N/A,#N/A,TRUE,"Лист2";#N/A,#N/A,TRUE,"Лист3"}</definedName>
    <definedName name="третий">#REF!</definedName>
    <definedName name="у">[10]UI.1000!у</definedName>
    <definedName name="ук">[10]UI.1000!ук</definedName>
    <definedName name="укеееукеееееееееееееее" hidden="1">{#N/A,#N/A,TRUE,"Лист1";#N/A,#N/A,TRUE,"Лист2";#N/A,#N/A,TRUE,"Лист3"}</definedName>
    <definedName name="укеукеуеуе" hidden="1">{#N/A,#N/A,TRUE,"Лист1";#N/A,#N/A,TRUE,"Лист2";#N/A,#N/A,TRUE,"Лист3"}</definedName>
    <definedName name="Упорядочить_по_областям">[114]!Упорядочить_по_областям</definedName>
    <definedName name="Ф" hidden="1">#REF!</definedName>
    <definedName name="Ф3_print" hidden="1">#REF!</definedName>
    <definedName name="ф77">#REF!</definedName>
    <definedName name="фифа"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Флажок16_Щелкнуть">[40]!Флажок16_Щелкнуть</definedName>
    <definedName name="фонарь"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форма6">#REF!</definedName>
    <definedName name="фывфыв" hidden="1">#REF!</definedName>
    <definedName name="хаха"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ц">[10]UI.1000!ц</definedName>
    <definedName name="ЦО1">[115]группа!$A$1:$C$263</definedName>
    <definedName name="цу">[10]UI.1000!цу</definedName>
    <definedName name="цц"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четвертый">#REF!</definedName>
    <definedName name="ш">[10]UI.1000!ш</definedName>
    <definedName name="шш">[10]UI.1000!шш</definedName>
    <definedName name="щ">[10]UI.1000!щ</definedName>
    <definedName name="ыв">[10]UI.1000!ыв</definedName>
    <definedName name="ывпварпрлмр_ыфаывялт">[25]XLR_NoRangeSheet!$G$17</definedName>
    <definedName name="ывыавмп">[25]XLR_NoRangeSheet!$H$13</definedName>
    <definedName name="ыуаы" hidden="1">{#N/A,#N/A,TRUE,"Лист1";#N/A,#N/A,TRUE,"Лист2";#N/A,#N/A,TRUE,"Лист3"}</definedName>
    <definedName name="ыыыы">[10]UI.1000!ыыыы</definedName>
    <definedName name="Экспорт_Объемы_добычи">#REF!</definedName>
    <definedName name="Экспорт_Поставки_нефти">'[101]поставка сравн13'!$A$1:$Q$30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1" i="4" l="1"/>
  <c r="B19" i="4" l="1"/>
  <c r="B34" i="4" s="1"/>
  <c r="A65" i="4"/>
  <c r="B63" i="4"/>
  <c r="A63" i="4"/>
  <c r="C47" i="4"/>
  <c r="C42" i="4"/>
  <c r="C19" i="4"/>
  <c r="C32" i="4" s="1"/>
  <c r="B10" i="4"/>
  <c r="D37" i="3"/>
  <c r="C37" i="3"/>
  <c r="D12" i="3"/>
  <c r="D15" i="3" s="1"/>
  <c r="D25" i="3" s="1"/>
  <c r="D29" i="3" s="1"/>
  <c r="D31" i="3" s="1"/>
  <c r="D41" i="2"/>
  <c r="D43" i="2" s="1"/>
  <c r="C38" i="2"/>
  <c r="E36" i="2"/>
  <c r="E34" i="2"/>
  <c r="F23" i="1" s="1"/>
  <c r="J23" i="1" s="1"/>
  <c r="D31" i="2"/>
  <c r="E30" i="2"/>
  <c r="E26" i="2"/>
  <c r="E24" i="2"/>
  <c r="C31" i="2"/>
  <c r="D21" i="2"/>
  <c r="E20" i="2"/>
  <c r="E18" i="2"/>
  <c r="E16" i="2"/>
  <c r="E13" i="2"/>
  <c r="E12" i="2"/>
  <c r="E11" i="2"/>
  <c r="I35" i="1"/>
  <c r="E35" i="1"/>
  <c r="I32" i="1"/>
  <c r="E32" i="1"/>
  <c r="J26" i="1"/>
  <c r="J25" i="1"/>
  <c r="I24" i="1"/>
  <c r="J24" i="1" s="1"/>
  <c r="G22" i="1"/>
  <c r="G27" i="1" s="1"/>
  <c r="G28" i="1" s="1"/>
  <c r="F22" i="1"/>
  <c r="J19" i="1"/>
  <c r="I17" i="1"/>
  <c r="H17" i="1"/>
  <c r="G17" i="1"/>
  <c r="G18" i="1" s="1"/>
  <c r="F17" i="1"/>
  <c r="F18" i="1" s="1"/>
  <c r="J16" i="1"/>
  <c r="J15" i="1"/>
  <c r="J14" i="1"/>
  <c r="J13" i="1"/>
  <c r="J12" i="1"/>
  <c r="I12" i="1"/>
  <c r="H12" i="1"/>
  <c r="J11" i="1"/>
  <c r="J10" i="1"/>
  <c r="J9" i="1"/>
  <c r="J17" i="1" s="1"/>
  <c r="C34" i="4" l="1"/>
  <c r="C49" i="4" s="1"/>
  <c r="C52" i="4" s="1"/>
  <c r="D44" i="2"/>
  <c r="D38" i="3"/>
  <c r="C12" i="3"/>
  <c r="E31" i="2"/>
  <c r="D38" i="4"/>
  <c r="K10" i="1"/>
  <c r="E38" i="2"/>
  <c r="E25" i="2"/>
  <c r="E19" i="2"/>
  <c r="C35" i="2"/>
  <c r="E35" i="2" s="1"/>
  <c r="G29" i="1"/>
  <c r="E15" i="2"/>
  <c r="E27" i="2"/>
  <c r="F27" i="1"/>
  <c r="F28" i="1" s="1"/>
  <c r="C21" i="2"/>
  <c r="F15" i="2" s="1"/>
  <c r="E28" i="2"/>
  <c r="E37" i="2"/>
  <c r="E54" i="4"/>
  <c r="E29" i="2"/>
  <c r="E17" i="2"/>
  <c r="B42" i="4" l="1"/>
  <c r="F29" i="1"/>
  <c r="C41" i="2"/>
  <c r="C43" i="2" s="1"/>
  <c r="E43" i="2" s="1"/>
  <c r="F18" i="2"/>
  <c r="F16" i="2"/>
  <c r="E21" i="2"/>
  <c r="F20" i="2"/>
  <c r="F21" i="2"/>
  <c r="H22" i="1"/>
  <c r="H27" i="1" s="1"/>
  <c r="H28" i="1" s="1"/>
  <c r="J21" i="1"/>
  <c r="F17" i="2"/>
  <c r="F11" i="2"/>
  <c r="C15" i="3"/>
  <c r="F19" i="2"/>
  <c r="D37" i="4"/>
  <c r="F13" i="2"/>
  <c r="H29" i="1" l="1"/>
  <c r="C44" i="2"/>
  <c r="E41" i="2"/>
  <c r="E44" i="2"/>
  <c r="C25" i="3"/>
  <c r="C29" i="3" l="1"/>
  <c r="C31" i="3" l="1"/>
  <c r="C32" i="3" l="1"/>
  <c r="C38" i="3"/>
  <c r="I22" i="1" l="1"/>
  <c r="I27" i="1" s="1"/>
  <c r="I28" i="1" s="1"/>
  <c r="J20" i="1"/>
  <c r="I29" i="1" l="1"/>
  <c r="B32" i="4"/>
  <c r="J22" i="1"/>
  <c r="K20" i="1"/>
  <c r="J27" i="1" l="1"/>
  <c r="C39" i="3"/>
  <c r="E53" i="4"/>
  <c r="E55" i="4" l="1"/>
  <c r="B52" i="4"/>
  <c r="E56" i="4" s="1"/>
  <c r="K27" i="1"/>
  <c r="J28" i="1"/>
  <c r="J29" i="1"/>
</calcChain>
</file>

<file path=xl/sharedStrings.xml><?xml version="1.0" encoding="utf-8"?>
<sst xmlns="http://schemas.openxmlformats.org/spreadsheetml/2006/main" count="151" uniqueCount="127">
  <si>
    <t>АО «Bereke Bank» (ДБ Lesha Bank LLC (Public))</t>
  </si>
  <si>
    <t>ОТЧЕТ ОБ ИЗМЕНЕНИЯХ В КАПИТАЛЕ</t>
  </si>
  <si>
    <r>
      <t>(В миллионах тенге</t>
    </r>
    <r>
      <rPr>
        <i/>
        <sz val="11"/>
        <color rgb="FF000000"/>
        <rFont val="Garamond"/>
        <family val="1"/>
        <charset val="204"/>
      </rPr>
      <t>)</t>
    </r>
  </si>
  <si>
    <t>Уставный капитал</t>
  </si>
  <si>
    <t xml:space="preserve">Общий банковский фонд </t>
  </si>
  <si>
    <t>Резерв справедливой стоимости</t>
  </si>
  <si>
    <t>Нераспределенная прибыль</t>
  </si>
  <si>
    <t>Итого</t>
  </si>
  <si>
    <t>На 1 января 2024 года (аудировано)</t>
  </si>
  <si>
    <t>Прибыль за отчетный период (аудировано)</t>
  </si>
  <si>
    <t>Прочие компоненты совокупного дохода за отчетный период (аудировано)</t>
  </si>
  <si>
    <t>Совокупный доход за отчетный период (аудировано)</t>
  </si>
  <si>
    <t>Выплата дивидендов (неаудировано)</t>
  </si>
  <si>
    <t>Признание дисконта по займам от ПАО "Сбербанк России" за вычетом налогов в размере 22,183 миллиона тенге</t>
  </si>
  <si>
    <t>Списание дисконта по займам от ПАО "Сбербанк России" за вычетом налогов в размере 22,567 миллионов тенге</t>
  </si>
  <si>
    <t>Признание дисконта по займам от связанной стороны за вычетом налогов в размере 2,896 миллиона тенге</t>
  </si>
  <si>
    <t>На 30 июня 2024 года    (неаудировано)</t>
  </si>
  <si>
    <t>На 1 января 2025 года (неаудировано)</t>
  </si>
  <si>
    <t>Увеличение уставного капитала (неаудировано)</t>
  </si>
  <si>
    <t>Ассигнования на общий банковский фонд (неаудировано)</t>
  </si>
  <si>
    <t>Уменьшение динамическоо резерва (неаудировано)</t>
  </si>
  <si>
    <t>На 30 июня 2025 года    (неаудировано)</t>
  </si>
  <si>
    <t>Проверка</t>
  </si>
  <si>
    <t>ОТЧЕТ О ФИНАНСОВОМ ПОЛОЖЕНИИ</t>
  </si>
  <si>
    <t>31 декабря 2024 (неаудировано)</t>
  </si>
  <si>
    <t>Активы</t>
  </si>
  <si>
    <t>Денежные средства и их эквиваленты</t>
  </si>
  <si>
    <t>Средства в других банках</t>
  </si>
  <si>
    <t>Кредиты и авансы клиентам</t>
  </si>
  <si>
    <t>Инвестиционные ценные бумаги, 
имеющиеся в наличии для продажи</t>
  </si>
  <si>
    <t>Активы по текущему корпоративному подоходному налогу</t>
  </si>
  <si>
    <t>Активы по отсроченному корпоративному подоходному налогу</t>
  </si>
  <si>
    <t>Основные средства</t>
  </si>
  <si>
    <t>Нематериальные активы</t>
  </si>
  <si>
    <t>Прочие активы</t>
  </si>
  <si>
    <t>Итого активы</t>
  </si>
  <si>
    <t>Обязательства</t>
  </si>
  <si>
    <t>Средства кредитных учреждений</t>
  </si>
  <si>
    <t>Средства корпоративных клиентов</t>
  </si>
  <si>
    <t>Средства физических лиц</t>
  </si>
  <si>
    <t xml:space="preserve">Выпущенные долговые ценные бумаги </t>
  </si>
  <si>
    <t>Обязательства перед ипотечной организацией</t>
  </si>
  <si>
    <t>Обязательства по отложенному подоходному налогу</t>
  </si>
  <si>
    <t>Прочие обязательства</t>
  </si>
  <si>
    <t>Итого обязательства</t>
  </si>
  <si>
    <t>Капитал</t>
  </si>
  <si>
    <t>Прочие фонды</t>
  </si>
  <si>
    <t>Резерв переоценки инвестиционных ценных бумаг, имеющихся в наличии для продажи</t>
  </si>
  <si>
    <t>Нераспределенная прибыль прошлых лет</t>
  </si>
  <si>
    <t>Нераспределенная прибыль текущего периода</t>
  </si>
  <si>
    <t>Итого капитал</t>
  </si>
  <si>
    <t>Итого капитал и обязательства</t>
  </si>
  <si>
    <t xml:space="preserve">              Заместитель Председателя Правления</t>
  </si>
  <si>
    <t>Аникина А.В.</t>
  </si>
  <si>
    <t xml:space="preserve">              Главный бухгалтер</t>
  </si>
  <si>
    <t>Сафина А.Б.</t>
  </si>
  <si>
    <t>ОТЧЕТ О ПРИБЫЛИ ИЛИ УБЫТКЕ И ПРОЧЕМ СОВОКУПНОМ ДОХОДЕ</t>
  </si>
  <si>
    <r>
      <t>(В миллионах тенге</t>
    </r>
    <r>
      <rPr>
        <i/>
        <sz val="16"/>
        <color rgb="FF000000"/>
        <rFont val="Garamond"/>
        <family val="1"/>
        <charset val="204"/>
      </rPr>
      <t>)</t>
    </r>
  </si>
  <si>
    <t>За три  месяца, закончившихся 
30 июня</t>
  </si>
  <si>
    <t xml:space="preserve"> 2025                  (неаудировано)</t>
  </si>
  <si>
    <t>2024                (неаудировано)</t>
  </si>
  <si>
    <t xml:space="preserve"> 2022 (неаудировано)</t>
  </si>
  <si>
    <t>Процентные доходы</t>
  </si>
  <si>
    <t>Процентные расходы</t>
  </si>
  <si>
    <t>Чистый процентный доход</t>
  </si>
  <si>
    <t xml:space="preserve">Расходы от создания резервов под обесценение кредитного портфеля </t>
  </si>
  <si>
    <t>Чистый процентный доход после резерва под обесценение кредитного портфеля</t>
  </si>
  <si>
    <t>Комиссионные доходы</t>
  </si>
  <si>
    <t>Комиссионные расходы</t>
  </si>
  <si>
    <t>(Расходы)/доходы по операциям с инвестиционными ценными бумагами</t>
  </si>
  <si>
    <t>(Расходы)/доходы по операциям в иностранной валюте:</t>
  </si>
  <si>
    <t>- торговые операции</t>
  </si>
  <si>
    <t>- переоценка валютных статей</t>
  </si>
  <si>
    <t>Доходы по производным финансовым инструментам</t>
  </si>
  <si>
    <t>Прочие доходы</t>
  </si>
  <si>
    <t>Операционные доходы</t>
  </si>
  <si>
    <t>Административные и операционные расходы</t>
  </si>
  <si>
    <t>Доходы/(расходы) от восстановления/(создания) резервов</t>
  </si>
  <si>
    <t>Прибыль до расходов по корпоративному 
подоходному налогу</t>
  </si>
  <si>
    <t>Расходы по корпоративному подоходному налогу</t>
  </si>
  <si>
    <t>(Убыток)/прибыль  за отчетный период</t>
  </si>
  <si>
    <t>Прочий совокупный доход/(убыток)</t>
  </si>
  <si>
    <t>Прочий совокупный убыток, подлежащий реклассификации в состав прибыли или убытка в последующих периодах</t>
  </si>
  <si>
    <t>Чистое изменение справедливой стоимости долговых инструментов, оцениваемых по ССПД</t>
  </si>
  <si>
    <t>Изменение оценочного резерва под ожидаемые кредитные убытки по долговым инструментам, оцениваемым по ССПД</t>
  </si>
  <si>
    <t>Прочий совокупный доход/(убыток) за год, за вычетом налогов</t>
  </si>
  <si>
    <t>Итого совокупный доход/(убыток) за год</t>
  </si>
  <si>
    <t xml:space="preserve">             Заместитель Председателя Правления</t>
  </si>
  <si>
    <t xml:space="preserve">             Главный бухгалтер</t>
  </si>
  <si>
    <t>ОТЧЕТ О ДВИЖЕНИИ ДЕНЕЖНЫХ СРЕДСТВ</t>
  </si>
  <si>
    <t>2025 года
(неаудировано)</t>
  </si>
  <si>
    <t>2024 года
(неаудировано)</t>
  </si>
  <si>
    <t>Денежные потоки от операционной деятельности:</t>
  </si>
  <si>
    <t>Проценты полученные</t>
  </si>
  <si>
    <t>Проценты уплаченные</t>
  </si>
  <si>
    <t>Комиссии полученные</t>
  </si>
  <si>
    <t>Комиссии уплаченные</t>
  </si>
  <si>
    <t>Чистые доходы, полученные по операциям в иностранной валюте</t>
  </si>
  <si>
    <t>Чистые реализованные доходы, полученные по операциям с производными финансовыми активами</t>
  </si>
  <si>
    <t>Прочие доходы, полученные</t>
  </si>
  <si>
    <t>Административные и операционные расходы, уплаченные</t>
  </si>
  <si>
    <t>Денежные потоки от операционной деятельности до изменений в операционных активах и обязательствах</t>
  </si>
  <si>
    <t>Чистое уменьшение/(увеличение) в операционных активах</t>
  </si>
  <si>
    <t>Средства в кредитных учреждениях</t>
  </si>
  <si>
    <t>Чистое  (уменьшение)/увеличение в операционных обязательствах</t>
  </si>
  <si>
    <t>Чистое поступление денежных средств от операционной деятельности до подоходного налога</t>
  </si>
  <si>
    <t>Корпоративный подоходный налог уплаченный</t>
  </si>
  <si>
    <t>Чистое поступление денежных средств от операционной деятельности</t>
  </si>
  <si>
    <t>Денежные потоки от инвестиционной деятельности:</t>
  </si>
  <si>
    <t>Приобретение основных средств</t>
  </si>
  <si>
    <t>Приобретение нематериальных активов</t>
  </si>
  <si>
    <t>Приобретение инвестиционных ценных бумаг, оцениваемых по ССПСД</t>
  </si>
  <si>
    <t>Поступления от продажи и погашения инвестиционных ценных бумаг, оцениваемых по ССПСД</t>
  </si>
  <si>
    <t>Приобретение инвестиционных ценных бумаг, удерживаемых до погашения</t>
  </si>
  <si>
    <t>Чистое расходование денежных средств в инвестиционной деятельности</t>
  </si>
  <si>
    <t>Денежные потоки от финансовой деятельности:</t>
  </si>
  <si>
    <t>Погашение выпущенных долговых ценных бумаг</t>
  </si>
  <si>
    <t>Погашение обязательств по аренде</t>
  </si>
  <si>
    <t>Чистое поступление денежных средств в финансовой деятельности</t>
  </si>
  <si>
    <t>Влияние изменений обменного курса на денежные средства и их эквиваленты</t>
  </si>
  <si>
    <t>Чистое увеличение денежных средств и их эквивалентов</t>
  </si>
  <si>
    <t>30 июня 2025 (неаудировано)</t>
  </si>
  <si>
    <t>За шесть месяца, закончившихся 30 июня</t>
  </si>
  <si>
    <t>Инвестиционные ценные бумаги</t>
  </si>
  <si>
    <t>Денежные средства и их эквиваленты на начало периода                                                     5</t>
  </si>
  <si>
    <t>Денежные средства и их эквиваленты на конец периода                                                      5</t>
  </si>
  <si>
    <t>За шесть месяцев, закончившихся 
30 июня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</si>
</sst>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_р_._-;\-* #,##0.00_р_._-;_-* &quot;-&quot;??_р_._-;_-@_-"/>
    <numFmt numFmtId="165" formatCode="_(* #,##0_);_(* \(#,##0\);_(* &quot;-&quot;??_);_(@_)"/>
    <numFmt numFmtId="166" formatCode="_-* #,##0_р_._-;\-* #,##0_р_._-;_-* &quot;-&quot;??_р_._-;_-@_-"/>
    <numFmt numFmtId="167" formatCode="_-* #,##0_р_._-;\-* #,##0_р_._-;_-* &quot;-&quot;_р_._-;_-@_-"/>
    <numFmt numFmtId="168" formatCode="[$-409]d\-mmm\-yy;@"/>
    <numFmt numFmtId="169" formatCode="_-* #,##0.0000_р_._-;\-* #,##0.0000_р_._-;_-* &quot;-&quot;??_р_._-;_-@_-"/>
    <numFmt numFmtId="170" formatCode="_(* #,##0.00_);_(* \(#,##0.00\);_(* &quot;-&quot;??_);_(@_)"/>
  </numFmts>
  <fonts count="43" x14ac:knownFonts="1">
    <font>
      <sz val="10"/>
      <name val="Arial Cyr"/>
      <charset val="204"/>
    </font>
    <font>
      <sz val="10"/>
      <color indexed="0"/>
      <name val="Helv"/>
      <charset val="204"/>
    </font>
    <font>
      <b/>
      <sz val="10"/>
      <name val="Garamond"/>
      <family val="1"/>
      <charset val="204"/>
    </font>
    <font>
      <sz val="10"/>
      <name val="Arial Cyr"/>
      <charset val="204"/>
    </font>
    <font>
      <sz val="10"/>
      <name val="Garamond"/>
      <family val="1"/>
      <charset val="204"/>
    </font>
    <font>
      <i/>
      <sz val="11"/>
      <name val="Garamond"/>
      <family val="1"/>
      <charset val="204"/>
    </font>
    <font>
      <i/>
      <sz val="11"/>
      <color rgb="FF000000"/>
      <name val="Garamond"/>
      <family val="1"/>
      <charset val="204"/>
    </font>
    <font>
      <sz val="10"/>
      <color rgb="FFFF0000"/>
      <name val="Garamond"/>
      <family val="1"/>
      <charset val="204"/>
    </font>
    <font>
      <i/>
      <sz val="10"/>
      <name val="Garamond"/>
      <family val="1"/>
      <charset val="204"/>
    </font>
    <font>
      <b/>
      <i/>
      <sz val="10"/>
      <name val="Garamond"/>
      <family val="1"/>
      <charset val="204"/>
    </font>
    <font>
      <sz val="10"/>
      <color theme="0"/>
      <name val="Garamond"/>
      <family val="1"/>
      <charset val="204"/>
    </font>
    <font>
      <sz val="10"/>
      <color rgb="FFFFFFFF"/>
      <name val="Garamond"/>
      <family val="1"/>
      <charset val="204"/>
    </font>
    <font>
      <b/>
      <sz val="10"/>
      <color indexed="12"/>
      <name val="Garamond"/>
      <family val="1"/>
      <charset val="204"/>
    </font>
    <font>
      <sz val="10"/>
      <name val="Arial"/>
      <family val="2"/>
      <charset val="204"/>
    </font>
    <font>
      <sz val="9"/>
      <name val="Arial"/>
      <family val="2"/>
      <charset val="204"/>
    </font>
    <font>
      <b/>
      <sz val="10"/>
      <color theme="0"/>
      <name val="Garamond"/>
      <family val="1"/>
      <charset val="204"/>
    </font>
    <font>
      <sz val="10"/>
      <color indexed="10"/>
      <name val="Garamond"/>
      <family val="1"/>
      <charset val="204"/>
    </font>
    <font>
      <b/>
      <sz val="10"/>
      <color rgb="FFFF0000"/>
      <name val="Garamond"/>
      <family val="1"/>
      <charset val="204"/>
    </font>
    <font>
      <b/>
      <sz val="12"/>
      <color indexed="12"/>
      <name val="Garamond"/>
      <family val="1"/>
      <charset val="204"/>
    </font>
    <font>
      <sz val="16"/>
      <name val="Garamond"/>
      <family val="1"/>
      <charset val="204"/>
    </font>
    <font>
      <sz val="12"/>
      <name val="Garamond"/>
      <family val="1"/>
      <charset val="204"/>
    </font>
    <font>
      <sz val="14"/>
      <name val="Garamond"/>
      <family val="1"/>
      <charset val="204"/>
    </font>
    <font>
      <b/>
      <sz val="16"/>
      <name val="Garamond"/>
      <family val="1"/>
      <charset val="204"/>
    </font>
    <font>
      <i/>
      <sz val="16"/>
      <name val="Garamond"/>
      <family val="1"/>
      <charset val="204"/>
    </font>
    <font>
      <i/>
      <sz val="16"/>
      <color rgb="FF000000"/>
      <name val="Garamond"/>
      <family val="1"/>
      <charset val="204"/>
    </font>
    <font>
      <b/>
      <i/>
      <sz val="16"/>
      <name val="Garamond"/>
      <family val="1"/>
      <charset val="204"/>
    </font>
    <font>
      <b/>
      <i/>
      <sz val="12"/>
      <name val="Garamond"/>
      <family val="1"/>
      <charset val="204"/>
    </font>
    <font>
      <b/>
      <sz val="16"/>
      <color indexed="12"/>
      <name val="Garamond"/>
      <family val="1"/>
      <charset val="204"/>
    </font>
    <font>
      <b/>
      <sz val="12"/>
      <name val="Garamond"/>
      <family val="1"/>
      <charset val="204"/>
    </font>
    <font>
      <sz val="16"/>
      <color rgb="FFFF0000"/>
      <name val="Garamond"/>
      <family val="1"/>
      <charset val="204"/>
    </font>
    <font>
      <sz val="16"/>
      <color theme="0"/>
      <name val="Garamond"/>
      <family val="1"/>
      <charset val="204"/>
    </font>
    <font>
      <b/>
      <sz val="16"/>
      <color rgb="FFFF0000"/>
      <name val="Garamond"/>
      <family val="1"/>
      <charset val="204"/>
    </font>
    <font>
      <b/>
      <sz val="12"/>
      <color theme="0"/>
      <name val="Garamond"/>
      <family val="1"/>
      <charset val="204"/>
    </font>
    <font>
      <sz val="12"/>
      <color theme="0"/>
      <name val="Garamond"/>
      <family val="1"/>
      <charset val="204"/>
    </font>
    <font>
      <b/>
      <sz val="12"/>
      <color rgb="FFFF0000"/>
      <name val="Garamond"/>
      <family val="1"/>
      <charset val="204"/>
    </font>
    <font>
      <sz val="12"/>
      <color rgb="FFFF0000"/>
      <name val="Garamond"/>
      <family val="1"/>
      <charset val="204"/>
    </font>
    <font>
      <b/>
      <sz val="16"/>
      <color theme="0"/>
      <name val="Garamond"/>
      <family val="1"/>
      <charset val="204"/>
    </font>
    <font>
      <sz val="14"/>
      <color rgb="FFFF0000"/>
      <name val="Garamond"/>
      <family val="1"/>
      <charset val="204"/>
    </font>
    <font>
      <sz val="16"/>
      <name val="Arial Cyr"/>
      <charset val="204"/>
    </font>
    <font>
      <sz val="8"/>
      <name val="Times New Roman Cyr"/>
      <charset val="204"/>
    </font>
    <font>
      <sz val="12"/>
      <name val="Times New Roman"/>
      <family val="1"/>
      <charset val="204"/>
    </font>
    <font>
      <i/>
      <sz val="16"/>
      <color rgb="FFFF0000"/>
      <name val="Garamond"/>
      <family val="1"/>
      <charset val="204"/>
    </font>
    <font>
      <i/>
      <sz val="16"/>
      <color theme="0"/>
      <name val="Garamond"/>
      <family val="1"/>
      <charset val="204"/>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indexed="43"/>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thin">
        <color indexed="64"/>
      </top>
      <bottom/>
      <diagonal/>
    </border>
    <border>
      <left/>
      <right/>
      <top/>
      <bottom style="double">
        <color indexed="64"/>
      </bottom>
      <diagonal/>
    </border>
  </borders>
  <cellStyleXfs count="16">
    <xf numFmtId="0" fontId="0" fillId="0" borderId="0"/>
    <xf numFmtId="164" fontId="3" fillId="0" borderId="0" applyFont="0" applyFill="0" applyBorder="0" applyAlignment="0" applyProtection="0"/>
    <xf numFmtId="9" fontId="3" fillId="0" borderId="0" applyFont="0" applyFill="0" applyBorder="0" applyAlignment="0" applyProtection="0"/>
    <xf numFmtId="0" fontId="1" fillId="0" borderId="0"/>
    <xf numFmtId="164" fontId="3" fillId="0" borderId="0" applyFont="0" applyFill="0" applyBorder="0" applyAlignment="0" applyProtection="0"/>
    <xf numFmtId="167" fontId="13" fillId="0" borderId="0" applyFont="0" applyFill="0" applyBorder="0" applyAlignment="0" applyProtection="0"/>
    <xf numFmtId="164" fontId="3" fillId="0" borderId="0" applyFont="0" applyFill="0" applyBorder="0" applyAlignment="0" applyProtection="0"/>
    <xf numFmtId="0" fontId="39" fillId="0" borderId="0"/>
    <xf numFmtId="164" fontId="3" fillId="0" borderId="0" applyFont="0" applyFill="0" applyBorder="0" applyAlignment="0" applyProtection="0"/>
    <xf numFmtId="0" fontId="3" fillId="0" borderId="0"/>
    <xf numFmtId="0" fontId="3" fillId="0" borderId="0"/>
    <xf numFmtId="164" fontId="3" fillId="0" borderId="0" applyFont="0" applyFill="0" applyBorder="0" applyAlignment="0" applyProtection="0"/>
    <xf numFmtId="0" fontId="40" fillId="0" borderId="0"/>
    <xf numFmtId="167" fontId="39" fillId="0" borderId="0" applyFont="0" applyFill="0" applyBorder="0" applyAlignment="0" applyProtection="0"/>
    <xf numFmtId="164" fontId="3" fillId="0" borderId="0" applyFont="0" applyFill="0" applyBorder="0" applyAlignment="0" applyProtection="0"/>
    <xf numFmtId="164" fontId="39" fillId="0" borderId="0" applyFont="0" applyFill="0" applyBorder="0" applyAlignment="0" applyProtection="0"/>
  </cellStyleXfs>
  <cellXfs count="244">
    <xf numFmtId="0" fontId="0" fillId="0" borderId="0" xfId="0"/>
    <xf numFmtId="0" fontId="2" fillId="0" borderId="0" xfId="3" applyFont="1" applyAlignment="1">
      <alignment horizontal="left"/>
    </xf>
    <xf numFmtId="0" fontId="4" fillId="0" borderId="0" xfId="0" applyFont="1" applyAlignment="1">
      <alignment horizontal="right" wrapText="1"/>
    </xf>
    <xf numFmtId="0" fontId="4" fillId="0" borderId="0" xfId="0" applyFont="1"/>
    <xf numFmtId="0" fontId="5" fillId="0" borderId="0" xfId="0" applyFont="1"/>
    <xf numFmtId="0" fontId="7" fillId="0" borderId="0" xfId="0" applyFont="1"/>
    <xf numFmtId="164" fontId="4" fillId="0" borderId="0" xfId="1" applyFont="1" applyAlignment="1">
      <alignment horizontal="right" wrapText="1"/>
    </xf>
    <xf numFmtId="0" fontId="8" fillId="0" borderId="0" xfId="0" applyFont="1" applyAlignment="1">
      <alignment horizontal="left" wrapText="1" indent="1"/>
    </xf>
    <xf numFmtId="0" fontId="9" fillId="0" borderId="0" xfId="0" applyFont="1" applyAlignment="1">
      <alignment horizontal="right" wrapText="1"/>
    </xf>
    <xf numFmtId="0" fontId="9" fillId="0" borderId="1" xfId="0" applyFont="1" applyFill="1" applyBorder="1" applyAlignment="1">
      <alignment horizontal="right" wrapText="1"/>
    </xf>
    <xf numFmtId="0" fontId="10" fillId="0" borderId="0" xfId="0" applyFont="1" applyFill="1"/>
    <xf numFmtId="0" fontId="10" fillId="0" borderId="0" xfId="0" applyFont="1"/>
    <xf numFmtId="0" fontId="2" fillId="0" borderId="0" xfId="0" applyFont="1" applyAlignment="1">
      <alignment horizontal="left" vertical="top" wrapText="1" indent="1"/>
    </xf>
    <xf numFmtId="165" fontId="4" fillId="2" borderId="0" xfId="4" applyNumberFormat="1" applyFont="1" applyFill="1"/>
    <xf numFmtId="166" fontId="10" fillId="0" borderId="0" xfId="1" applyNumberFormat="1" applyFont="1" applyFill="1"/>
    <xf numFmtId="0" fontId="4" fillId="0" borderId="0" xfId="0" applyFont="1" applyFill="1" applyAlignment="1">
      <alignment horizontal="left" vertical="top" wrapText="1" indent="1"/>
    </xf>
    <xf numFmtId="166" fontId="4" fillId="2" borderId="0" xfId="1" applyNumberFormat="1" applyFont="1" applyFill="1" applyAlignment="1">
      <alignment wrapText="1"/>
    </xf>
    <xf numFmtId="166" fontId="7" fillId="0" borderId="0" xfId="1" applyNumberFormat="1" applyFont="1" applyFill="1"/>
    <xf numFmtId="166" fontId="4" fillId="2" borderId="1" xfId="1" applyNumberFormat="1" applyFont="1" applyFill="1" applyBorder="1" applyAlignment="1">
      <alignment wrapText="1"/>
    </xf>
    <xf numFmtId="165" fontId="4" fillId="2" borderId="1" xfId="4" applyNumberFormat="1" applyFont="1" applyFill="1" applyBorder="1"/>
    <xf numFmtId="0" fontId="2" fillId="0" borderId="0" xfId="0" applyFont="1" applyFill="1" applyAlignment="1">
      <alignment horizontal="left" vertical="top" wrapText="1" indent="1"/>
    </xf>
    <xf numFmtId="165" fontId="4" fillId="2" borderId="2" xfId="4" applyNumberFormat="1" applyFont="1" applyFill="1" applyBorder="1"/>
    <xf numFmtId="165" fontId="4" fillId="2" borderId="3" xfId="4" applyNumberFormat="1" applyFont="1" applyFill="1" applyBorder="1"/>
    <xf numFmtId="165" fontId="10" fillId="0" borderId="0" xfId="0" applyNumberFormat="1" applyFont="1"/>
    <xf numFmtId="166" fontId="4" fillId="0" borderId="0" xfId="1" applyNumberFormat="1" applyFont="1" applyFill="1" applyAlignment="1">
      <alignment wrapText="1"/>
    </xf>
    <xf numFmtId="165" fontId="2" fillId="0" borderId="0" xfId="4" applyNumberFormat="1" applyFont="1" applyFill="1"/>
    <xf numFmtId="165" fontId="4" fillId="0" borderId="0" xfId="0" applyNumberFormat="1" applyFont="1"/>
    <xf numFmtId="0" fontId="4" fillId="0" borderId="0" xfId="0" applyFont="1" applyAlignment="1">
      <alignment horizontal="left" vertical="top" wrapText="1" indent="1"/>
    </xf>
    <xf numFmtId="166" fontId="2" fillId="0" borderId="0" xfId="1" applyNumberFormat="1" applyFont="1" applyFill="1" applyAlignment="1">
      <alignment wrapText="1"/>
    </xf>
    <xf numFmtId="166" fontId="2" fillId="0" borderId="1" xfId="1" applyNumberFormat="1" applyFont="1" applyFill="1" applyBorder="1" applyAlignment="1">
      <alignment wrapText="1"/>
    </xf>
    <xf numFmtId="165" fontId="2" fillId="0" borderId="1" xfId="4" applyNumberFormat="1" applyFont="1" applyFill="1" applyBorder="1"/>
    <xf numFmtId="0" fontId="2" fillId="0" borderId="0" xfId="0" applyFont="1" applyBorder="1" applyAlignment="1">
      <alignment horizontal="left" vertical="top" wrapText="1" indent="1"/>
    </xf>
    <xf numFmtId="165" fontId="2" fillId="0" borderId="2" xfId="4" applyNumberFormat="1" applyFont="1" applyFill="1" applyBorder="1"/>
    <xf numFmtId="0" fontId="4" fillId="0" borderId="0" xfId="0" applyFont="1" applyBorder="1" applyAlignment="1">
      <alignment horizontal="left" vertical="top" wrapText="1" indent="1"/>
    </xf>
    <xf numFmtId="165" fontId="2" fillId="0" borderId="3" xfId="4" applyNumberFormat="1" applyFont="1" applyFill="1" applyBorder="1"/>
    <xf numFmtId="0" fontId="10" fillId="0" borderId="0" xfId="0" applyNumberFormat="1" applyFont="1" applyFill="1" applyAlignment="1">
      <alignment horizontal="left" indent="1"/>
    </xf>
    <xf numFmtId="166" fontId="10" fillId="0" borderId="0" xfId="1" applyNumberFormat="1" applyFont="1" applyFill="1" applyAlignment="1">
      <alignment horizontal="right" wrapText="1"/>
    </xf>
    <xf numFmtId="0" fontId="7" fillId="0" borderId="0" xfId="0" applyFont="1" applyFill="1"/>
    <xf numFmtId="0" fontId="7" fillId="0" borderId="0" xfId="0" applyNumberFormat="1" applyFont="1" applyFill="1" applyAlignment="1">
      <alignment horizontal="left" indent="1"/>
    </xf>
    <xf numFmtId="166" fontId="11" fillId="0" borderId="0" xfId="1" applyNumberFormat="1" applyFont="1" applyFill="1" applyAlignment="1">
      <alignment horizontal="right" wrapText="1"/>
    </xf>
    <xf numFmtId="0" fontId="7" fillId="0" borderId="0" xfId="0" applyNumberFormat="1" applyFont="1" applyAlignment="1">
      <alignment horizontal="left" indent="1"/>
    </xf>
    <xf numFmtId="166" fontId="11" fillId="0" borderId="0" xfId="1" applyNumberFormat="1" applyFont="1" applyAlignment="1">
      <alignment horizontal="right" wrapText="1"/>
    </xf>
    <xf numFmtId="0" fontId="4" fillId="0" borderId="0" xfId="0" applyFont="1" applyAlignment="1"/>
    <xf numFmtId="0" fontId="0" fillId="0" borderId="0" xfId="0" applyAlignment="1"/>
    <xf numFmtId="0" fontId="12" fillId="0" borderId="0" xfId="0" applyNumberFormat="1" applyFont="1" applyAlignment="1">
      <alignment horizontal="right"/>
    </xf>
    <xf numFmtId="0" fontId="2" fillId="0" borderId="0" xfId="3" applyFont="1" applyAlignment="1">
      <alignment horizontal="left" wrapText="1"/>
    </xf>
    <xf numFmtId="0" fontId="4" fillId="0" borderId="0" xfId="3" applyFont="1" applyFill="1" applyBorder="1" applyAlignment="1">
      <alignment horizontal="left" wrapText="1" shrinkToFit="1"/>
    </xf>
    <xf numFmtId="167" fontId="12" fillId="0" borderId="0" xfId="5" applyFont="1" applyFill="1" applyBorder="1" applyAlignment="1">
      <alignment horizontal="left"/>
    </xf>
    <xf numFmtId="168" fontId="9" fillId="0" borderId="1" xfId="5" applyNumberFormat="1" applyFont="1" applyFill="1" applyBorder="1" applyAlignment="1">
      <alignment horizontal="right" wrapText="1"/>
    </xf>
    <xf numFmtId="167" fontId="2" fillId="0" borderId="0" xfId="6" applyNumberFormat="1" applyFont="1" applyBorder="1" applyAlignment="1">
      <alignment horizontal="center"/>
    </xf>
    <xf numFmtId="9" fontId="4" fillId="0" borderId="0" xfId="2" applyFont="1" applyFill="1" applyBorder="1" applyAlignment="1"/>
    <xf numFmtId="0" fontId="4" fillId="0" borderId="0" xfId="3" applyFont="1" applyFill="1" applyBorder="1" applyAlignment="1"/>
    <xf numFmtId="0" fontId="2" fillId="0" borderId="0" xfId="0" applyFont="1" applyAlignment="1">
      <alignment horizontal="center"/>
    </xf>
    <xf numFmtId="0" fontId="2" fillId="0" borderId="0" xfId="0" applyFont="1" applyBorder="1" applyAlignment="1">
      <alignment horizontal="center"/>
    </xf>
    <xf numFmtId="0" fontId="4" fillId="0" borderId="0" xfId="0" applyFont="1" applyBorder="1"/>
    <xf numFmtId="0" fontId="4" fillId="0" borderId="0" xfId="0" applyFont="1" applyAlignment="1">
      <alignment wrapText="1"/>
    </xf>
    <xf numFmtId="166" fontId="2" fillId="0" borderId="0" xfId="1" applyNumberFormat="1" applyFont="1" applyFill="1" applyAlignment="1"/>
    <xf numFmtId="165" fontId="4" fillId="0" borderId="0" xfId="1" applyNumberFormat="1" applyFont="1" applyFill="1" applyAlignment="1"/>
    <xf numFmtId="166" fontId="4" fillId="0" borderId="0" xfId="1" applyNumberFormat="1" applyFont="1" applyFill="1" applyBorder="1"/>
    <xf numFmtId="9" fontId="4" fillId="0" borderId="0" xfId="6" applyNumberFormat="1" applyFont="1" applyFill="1" applyBorder="1"/>
    <xf numFmtId="166" fontId="4" fillId="0" borderId="0" xfId="6" applyNumberFormat="1" applyFont="1" applyFill="1" applyBorder="1"/>
    <xf numFmtId="166" fontId="4" fillId="0" borderId="0" xfId="0" applyNumberFormat="1" applyFont="1" applyBorder="1"/>
    <xf numFmtId="165" fontId="14" fillId="3" borderId="0" xfId="1" applyNumberFormat="1" applyFont="1" applyFill="1"/>
    <xf numFmtId="0" fontId="4" fillId="2" borderId="0" xfId="0" applyFont="1" applyFill="1" applyAlignment="1">
      <alignment wrapText="1"/>
    </xf>
    <xf numFmtId="169" fontId="4" fillId="0" borderId="0" xfId="0" applyNumberFormat="1" applyFont="1" applyBorder="1"/>
    <xf numFmtId="0" fontId="12" fillId="0" borderId="0" xfId="0" applyNumberFormat="1" applyFont="1" applyFill="1" applyAlignment="1">
      <alignment horizontal="right"/>
    </xf>
    <xf numFmtId="0" fontId="4" fillId="0" borderId="0" xfId="0" applyFont="1" applyFill="1" applyAlignment="1">
      <alignment wrapText="1"/>
    </xf>
    <xf numFmtId="166" fontId="4" fillId="0" borderId="0" xfId="0" applyNumberFormat="1" applyFont="1" applyFill="1" applyBorder="1"/>
    <xf numFmtId="0" fontId="4" fillId="0" borderId="0" xfId="0" applyFont="1" applyFill="1"/>
    <xf numFmtId="0" fontId="4" fillId="2" borderId="0" xfId="0" applyFont="1" applyFill="1" applyAlignment="1">
      <alignment horizontal="justify" wrapText="1"/>
    </xf>
    <xf numFmtId="0" fontId="4" fillId="0" borderId="0" xfId="0" applyFont="1" applyAlignment="1">
      <alignment horizontal="justify" wrapText="1"/>
    </xf>
    <xf numFmtId="0" fontId="2" fillId="0" borderId="0" xfId="3" applyFont="1" applyFill="1" applyAlignment="1">
      <alignment horizontal="left" wrapText="1"/>
    </xf>
    <xf numFmtId="166" fontId="2" fillId="0" borderId="3" xfId="1" applyNumberFormat="1" applyFont="1" applyFill="1" applyBorder="1" applyAlignment="1"/>
    <xf numFmtId="165" fontId="4" fillId="0" borderId="3" xfId="1" applyNumberFormat="1" applyFont="1" applyFill="1" applyBorder="1" applyAlignment="1"/>
    <xf numFmtId="166" fontId="4" fillId="0" borderId="3" xfId="1" applyNumberFormat="1" applyFont="1" applyFill="1" applyBorder="1"/>
    <xf numFmtId="166" fontId="2" fillId="0" borderId="0" xfId="6" applyNumberFormat="1" applyFont="1" applyFill="1" applyBorder="1"/>
    <xf numFmtId="0" fontId="2" fillId="0" borderId="0" xfId="0" applyFont="1"/>
    <xf numFmtId="166" fontId="15" fillId="0" borderId="0" xfId="6" applyNumberFormat="1" applyFont="1" applyFill="1" applyAlignment="1"/>
    <xf numFmtId="166" fontId="16" fillId="0" borderId="0" xfId="6" applyNumberFormat="1" applyFont="1" applyFill="1" applyAlignment="1"/>
    <xf numFmtId="9" fontId="4" fillId="0" borderId="0" xfId="0" applyNumberFormat="1" applyFont="1" applyFill="1" applyAlignment="1"/>
    <xf numFmtId="166" fontId="10" fillId="0" borderId="0" xfId="1" applyNumberFormat="1" applyFont="1" applyFill="1" applyBorder="1"/>
    <xf numFmtId="166" fontId="4" fillId="0" borderId="2" xfId="1" applyNumberFormat="1" applyFont="1" applyFill="1" applyBorder="1"/>
    <xf numFmtId="166" fontId="15" fillId="0" borderId="0" xfId="0" applyNumberFormat="1" applyFont="1" applyFill="1" applyAlignment="1"/>
    <xf numFmtId="166" fontId="16" fillId="0" borderId="0" xfId="0" applyNumberFormat="1" applyFont="1" applyFill="1" applyAlignment="1"/>
    <xf numFmtId="166" fontId="2" fillId="0" borderId="0" xfId="0" applyNumberFormat="1" applyFont="1" applyBorder="1"/>
    <xf numFmtId="166" fontId="2" fillId="0" borderId="2" xfId="1" applyNumberFormat="1" applyFont="1" applyFill="1" applyBorder="1" applyAlignment="1"/>
    <xf numFmtId="165" fontId="4" fillId="0" borderId="2" xfId="1" applyNumberFormat="1" applyFont="1" applyFill="1" applyBorder="1" applyAlignment="1"/>
    <xf numFmtId="166" fontId="2" fillId="0" borderId="0" xfId="0" applyNumberFormat="1" applyFont="1" applyFill="1" applyBorder="1"/>
    <xf numFmtId="166" fontId="15" fillId="0" borderId="0" xfId="1" applyNumberFormat="1" applyFont="1" applyFill="1" applyAlignment="1"/>
    <xf numFmtId="0" fontId="4" fillId="0" borderId="0" xfId="0" applyFont="1" applyFill="1" applyBorder="1"/>
    <xf numFmtId="165" fontId="2" fillId="0" borderId="3" xfId="1" applyNumberFormat="1" applyFont="1" applyFill="1" applyBorder="1" applyAlignment="1"/>
    <xf numFmtId="0" fontId="15" fillId="2" borderId="0" xfId="0" applyNumberFormat="1" applyFont="1" applyFill="1" applyAlignment="1">
      <alignment horizontal="right"/>
    </xf>
    <xf numFmtId="166" fontId="10" fillId="0" borderId="0" xfId="0" applyNumberFormat="1" applyFont="1" applyFill="1"/>
    <xf numFmtId="166" fontId="11" fillId="2" borderId="0" xfId="0" applyNumberFormat="1" applyFont="1" applyFill="1"/>
    <xf numFmtId="166" fontId="10" fillId="2" borderId="0" xfId="0" applyNumberFormat="1" applyFont="1" applyFill="1" applyBorder="1"/>
    <xf numFmtId="0" fontId="10" fillId="2" borderId="0" xfId="0" applyFont="1" applyFill="1" applyBorder="1"/>
    <xf numFmtId="0" fontId="10" fillId="2" borderId="0" xfId="0" applyFont="1" applyFill="1"/>
    <xf numFmtId="0" fontId="17" fillId="0" borderId="0" xfId="0" applyNumberFormat="1" applyFont="1" applyAlignment="1">
      <alignment horizontal="right"/>
    </xf>
    <xf numFmtId="164" fontId="7" fillId="0" borderId="0" xfId="1" applyFont="1" applyFill="1"/>
    <xf numFmtId="166" fontId="11" fillId="0" borderId="0" xfId="0" applyNumberFormat="1" applyFont="1" applyFill="1"/>
    <xf numFmtId="166" fontId="11" fillId="0" borderId="0" xfId="0" applyNumberFormat="1" applyFont="1" applyBorder="1"/>
    <xf numFmtId="166" fontId="7" fillId="0" borderId="0" xfId="0" applyNumberFormat="1" applyFont="1" applyBorder="1"/>
    <xf numFmtId="0" fontId="7" fillId="0" borderId="0" xfId="0" applyFont="1" applyBorder="1"/>
    <xf numFmtId="166" fontId="7" fillId="0" borderId="0" xfId="0" applyNumberFormat="1" applyFont="1" applyFill="1"/>
    <xf numFmtId="0" fontId="15" fillId="0" borderId="0" xfId="0" applyNumberFormat="1" applyFont="1" applyAlignment="1">
      <alignment horizontal="right"/>
    </xf>
    <xf numFmtId="0" fontId="10" fillId="0" borderId="0" xfId="0" applyFont="1" applyBorder="1"/>
    <xf numFmtId="0" fontId="4" fillId="0" borderId="0" xfId="0" applyFont="1" applyFill="1" applyAlignment="1"/>
    <xf numFmtId="0" fontId="0" fillId="0" borderId="0" xfId="0" applyFill="1" applyAlignment="1">
      <alignment wrapText="1"/>
    </xf>
    <xf numFmtId="0" fontId="18" fillId="0" borderId="0" xfId="6" applyNumberFormat="1" applyFont="1" applyFill="1" applyBorder="1" applyAlignment="1">
      <alignment horizontal="right"/>
    </xf>
    <xf numFmtId="0" fontId="19" fillId="0" borderId="0" xfId="0" applyFont="1" applyAlignment="1">
      <alignment wrapText="1"/>
    </xf>
    <xf numFmtId="14" fontId="21" fillId="0" borderId="0" xfId="0" applyNumberFormat="1" applyFont="1" applyAlignment="1">
      <alignment horizontal="center"/>
    </xf>
    <xf numFmtId="14" fontId="21" fillId="2" borderId="0" xfId="0" applyNumberFormat="1" applyFont="1" applyFill="1" applyBorder="1" applyAlignment="1">
      <alignment horizontal="center"/>
    </xf>
    <xf numFmtId="0" fontId="20" fillId="2" borderId="0" xfId="0" applyFont="1" applyFill="1" applyBorder="1"/>
    <xf numFmtId="0" fontId="20" fillId="0" borderId="0" xfId="0" applyFont="1" applyBorder="1"/>
    <xf numFmtId="0" fontId="21" fillId="0" borderId="0" xfId="0" applyFont="1" applyAlignment="1">
      <alignment horizontal="center"/>
    </xf>
    <xf numFmtId="0" fontId="21" fillId="2" borderId="0" xfId="0" applyFont="1" applyFill="1" applyBorder="1" applyAlignment="1">
      <alignment horizontal="center"/>
    </xf>
    <xf numFmtId="0" fontId="22" fillId="0" borderId="0" xfId="3" applyFont="1" applyAlignment="1">
      <alignment horizontal="left"/>
    </xf>
    <xf numFmtId="0" fontId="22" fillId="0" borderId="0" xfId="3" applyFont="1" applyAlignment="1">
      <alignment horizontal="left" wrapText="1"/>
    </xf>
    <xf numFmtId="0" fontId="23" fillId="0" borderId="0" xfId="0" applyFont="1"/>
    <xf numFmtId="0" fontId="21" fillId="0" borderId="0" xfId="0" applyFont="1" applyBorder="1" applyAlignment="1">
      <alignment horizontal="center"/>
    </xf>
    <xf numFmtId="0" fontId="18" fillId="0" borderId="0" xfId="0" applyNumberFormat="1" applyFont="1" applyAlignment="1">
      <alignment horizontal="right"/>
    </xf>
    <xf numFmtId="0" fontId="19" fillId="0" borderId="0" xfId="3" applyFont="1" applyFill="1" applyBorder="1" applyAlignment="1">
      <alignment horizontal="left" wrapText="1" shrinkToFit="1"/>
    </xf>
    <xf numFmtId="49" fontId="20" fillId="0" borderId="0" xfId="0" applyNumberFormat="1" applyFont="1" applyBorder="1"/>
    <xf numFmtId="49" fontId="18" fillId="0" borderId="0" xfId="6" applyNumberFormat="1" applyFont="1" applyFill="1" applyBorder="1" applyAlignment="1">
      <alignment horizontal="right"/>
    </xf>
    <xf numFmtId="49" fontId="27" fillId="0" borderId="0" xfId="5" applyNumberFormat="1" applyFont="1" applyFill="1" applyBorder="1" applyAlignment="1">
      <alignment horizontal="left" wrapText="1"/>
    </xf>
    <xf numFmtId="168" fontId="25" fillId="0" borderId="1" xfId="5" quotePrefix="1" applyNumberFormat="1" applyFont="1" applyFill="1" applyBorder="1" applyAlignment="1">
      <alignment horizontal="center" wrapText="1"/>
    </xf>
    <xf numFmtId="0" fontId="20" fillId="0" borderId="0" xfId="0" applyFont="1" applyFill="1" applyBorder="1"/>
    <xf numFmtId="165" fontId="19" fillId="0" borderId="0" xfId="1" applyNumberFormat="1" applyFont="1" applyFill="1" applyBorder="1" applyAlignment="1">
      <alignment horizontal="right"/>
    </xf>
    <xf numFmtId="165" fontId="22" fillId="0" borderId="0" xfId="1" applyNumberFormat="1" applyFont="1" applyFill="1" applyBorder="1" applyAlignment="1">
      <alignment horizontal="center"/>
    </xf>
    <xf numFmtId="165" fontId="19" fillId="0" borderId="0" xfId="1" applyNumberFormat="1" applyFont="1" applyFill="1" applyBorder="1" applyAlignment="1">
      <alignment horizontal="center"/>
    </xf>
    <xf numFmtId="165" fontId="19" fillId="0" borderId="1" xfId="1" applyNumberFormat="1" applyFont="1" applyFill="1" applyBorder="1" applyAlignment="1">
      <alignment horizontal="center"/>
    </xf>
    <xf numFmtId="0" fontId="28" fillId="0" borderId="0" xfId="0" applyFont="1" applyBorder="1"/>
    <xf numFmtId="0" fontId="22" fillId="0" borderId="0" xfId="0" applyFont="1" applyAlignment="1">
      <alignment wrapText="1"/>
    </xf>
    <xf numFmtId="165" fontId="22" fillId="0" borderId="1" xfId="1" applyNumberFormat="1" applyFont="1" applyFill="1" applyBorder="1" applyAlignment="1">
      <alignment horizontal="center"/>
    </xf>
    <xf numFmtId="0" fontId="19" fillId="0" borderId="0" xfId="0" applyFont="1" applyFill="1" applyAlignment="1">
      <alignment wrapText="1"/>
    </xf>
    <xf numFmtId="0" fontId="19" fillId="2" borderId="0" xfId="0" applyFont="1" applyFill="1" applyAlignment="1">
      <alignment wrapText="1"/>
    </xf>
    <xf numFmtId="0" fontId="19" fillId="0" borderId="0" xfId="0" quotePrefix="1" applyFont="1" applyFill="1" applyAlignment="1">
      <alignment wrapText="1"/>
    </xf>
    <xf numFmtId="0" fontId="22" fillId="0" borderId="0" xfId="0" applyFont="1" applyBorder="1" applyAlignment="1">
      <alignment wrapText="1"/>
    </xf>
    <xf numFmtId="165" fontId="22" fillId="0" borderId="4" xfId="1" applyNumberFormat="1" applyFont="1" applyFill="1" applyBorder="1" applyAlignment="1">
      <alignment horizontal="center"/>
    </xf>
    <xf numFmtId="165" fontId="19" fillId="0" borderId="4" xfId="1" applyNumberFormat="1" applyFont="1" applyFill="1" applyBorder="1" applyAlignment="1">
      <alignment horizontal="center"/>
    </xf>
    <xf numFmtId="0" fontId="19" fillId="0" borderId="0" xfId="0" applyFont="1" applyBorder="1" applyAlignment="1">
      <alignment wrapText="1"/>
    </xf>
    <xf numFmtId="165" fontId="19" fillId="0" borderId="2" xfId="1" applyNumberFormat="1" applyFont="1" applyFill="1" applyBorder="1" applyAlignment="1">
      <alignment horizontal="center"/>
    </xf>
    <xf numFmtId="165" fontId="22" fillId="0" borderId="2" xfId="1" applyNumberFormat="1" applyFont="1" applyFill="1" applyBorder="1" applyAlignment="1">
      <alignment horizontal="center"/>
    </xf>
    <xf numFmtId="0" fontId="29" fillId="0" borderId="0" xfId="0" applyFont="1" applyAlignment="1">
      <alignment wrapText="1"/>
    </xf>
    <xf numFmtId="165" fontId="30" fillId="0" borderId="0" xfId="1" applyNumberFormat="1" applyFont="1" applyFill="1" applyBorder="1" applyAlignment="1">
      <alignment horizontal="center"/>
    </xf>
    <xf numFmtId="166" fontId="31" fillId="0" borderId="0" xfId="1" applyNumberFormat="1" applyFont="1" applyFill="1" applyBorder="1" applyAlignment="1">
      <alignment horizontal="right"/>
    </xf>
    <xf numFmtId="0" fontId="22" fillId="0" borderId="0" xfId="0" applyFont="1" applyBorder="1" applyAlignment="1">
      <alignment vertical="top" wrapText="1"/>
    </xf>
    <xf numFmtId="170" fontId="22" fillId="0" borderId="0" xfId="1" applyNumberFormat="1" applyFont="1" applyFill="1" applyBorder="1" applyAlignment="1">
      <alignment horizontal="right"/>
    </xf>
    <xf numFmtId="0" fontId="32" fillId="0" borderId="0" xfId="6" applyNumberFormat="1" applyFont="1" applyFill="1" applyBorder="1" applyAlignment="1">
      <alignment horizontal="right"/>
    </xf>
    <xf numFmtId="0" fontId="23" fillId="0" borderId="0" xfId="1" applyNumberFormat="1" applyFont="1" applyFill="1" applyAlignment="1">
      <alignment vertical="top" wrapText="1"/>
    </xf>
    <xf numFmtId="0" fontId="30" fillId="0" borderId="0" xfId="0" applyFont="1" applyFill="1" applyBorder="1"/>
    <xf numFmtId="0" fontId="33" fillId="0" borderId="0" xfId="0" applyFont="1" applyBorder="1"/>
    <xf numFmtId="0" fontId="34" fillId="0" borderId="0" xfId="6" applyNumberFormat="1" applyFont="1" applyFill="1" applyBorder="1" applyAlignment="1">
      <alignment horizontal="right"/>
    </xf>
    <xf numFmtId="0" fontId="19" fillId="0" borderId="0" xfId="0" applyNumberFormat="1" applyFont="1" applyAlignment="1">
      <alignment wrapText="1"/>
    </xf>
    <xf numFmtId="0" fontId="29" fillId="2" borderId="0" xfId="0" applyFont="1" applyFill="1" applyBorder="1"/>
    <xf numFmtId="0" fontId="35" fillId="0" borderId="0" xfId="0" applyFont="1" applyBorder="1"/>
    <xf numFmtId="0" fontId="35" fillId="2" borderId="0" xfId="0" applyFont="1" applyFill="1" applyBorder="1"/>
    <xf numFmtId="0" fontId="19" fillId="0" borderId="0" xfId="0" applyNumberFormat="1" applyFont="1"/>
    <xf numFmtId="165" fontId="22" fillId="0" borderId="5" xfId="1" applyNumberFormat="1" applyFont="1" applyFill="1" applyBorder="1" applyAlignment="1">
      <alignment horizontal="center"/>
    </xf>
    <xf numFmtId="165" fontId="19" fillId="0" borderId="5" xfId="1" applyNumberFormat="1" applyFont="1" applyFill="1" applyBorder="1" applyAlignment="1">
      <alignment horizontal="center"/>
    </xf>
    <xf numFmtId="165" fontId="36" fillId="0" borderId="0" xfId="1" applyNumberFormat="1" applyFont="1" applyFill="1" applyBorder="1" applyAlignment="1">
      <alignment horizontal="center"/>
    </xf>
    <xf numFmtId="0" fontId="29" fillId="0" borderId="0" xfId="0" applyFont="1"/>
    <xf numFmtId="37" fontId="37" fillId="0" borderId="0" xfId="6" applyNumberFormat="1" applyFont="1" applyFill="1" applyBorder="1" applyAlignment="1">
      <alignment horizontal="center"/>
    </xf>
    <xf numFmtId="0" fontId="37" fillId="2" borderId="0" xfId="0" applyFont="1" applyFill="1" applyBorder="1" applyAlignment="1">
      <alignment horizontal="center"/>
    </xf>
    <xf numFmtId="0" fontId="19" fillId="0" borderId="0" xfId="0" applyFont="1"/>
    <xf numFmtId="0" fontId="38" fillId="0" borderId="0" xfId="0" applyFont="1" applyAlignment="1">
      <alignment horizontal="center"/>
    </xf>
    <xf numFmtId="0" fontId="19" fillId="2" borderId="0" xfId="0" applyFont="1" applyFill="1" applyBorder="1" applyAlignment="1">
      <alignment horizontal="center"/>
    </xf>
    <xf numFmtId="0" fontId="19" fillId="2" borderId="0" xfId="0" applyFont="1" applyFill="1" applyAlignment="1">
      <alignment horizontal="center"/>
    </xf>
    <xf numFmtId="0" fontId="19" fillId="0" borderId="0" xfId="7" applyFont="1"/>
    <xf numFmtId="0" fontId="19" fillId="0" borderId="0" xfId="7" applyFont="1" applyFill="1"/>
    <xf numFmtId="14" fontId="19" fillId="2" borderId="0" xfId="4" applyNumberFormat="1" applyFont="1" applyFill="1"/>
    <xf numFmtId="0" fontId="19" fillId="0" borderId="0" xfId="7" applyFont="1" applyFill="1" applyBorder="1"/>
    <xf numFmtId="166" fontId="19" fillId="2" borderId="0" xfId="4" applyNumberFormat="1" applyFont="1" applyFill="1"/>
    <xf numFmtId="0" fontId="22" fillId="2" borderId="0" xfId="3" applyFont="1" applyFill="1" applyAlignment="1">
      <alignment horizontal="left" wrapText="1"/>
    </xf>
    <xf numFmtId="0" fontId="19" fillId="2" borderId="0" xfId="7" applyFont="1" applyFill="1"/>
    <xf numFmtId="0" fontId="19" fillId="2" borderId="0" xfId="0" applyFont="1" applyFill="1"/>
    <xf numFmtId="0" fontId="23" fillId="2" borderId="0" xfId="0" applyFont="1" applyFill="1"/>
    <xf numFmtId="166" fontId="19" fillId="2" borderId="0" xfId="7" applyNumberFormat="1" applyFont="1" applyFill="1"/>
    <xf numFmtId="1" fontId="25" fillId="2" borderId="0" xfId="5" applyNumberFormat="1" applyFont="1" applyFill="1" applyBorder="1" applyAlignment="1">
      <alignment horizontal="right" wrapText="1"/>
    </xf>
    <xf numFmtId="0" fontId="22" fillId="2" borderId="0" xfId="9" applyFont="1" applyFill="1" applyAlignment="1">
      <alignment horizontal="left" wrapText="1"/>
    </xf>
    <xf numFmtId="0" fontId="19" fillId="2" borderId="0" xfId="7" applyFont="1" applyFill="1" applyAlignment="1">
      <alignment wrapText="1"/>
    </xf>
    <xf numFmtId="0" fontId="19" fillId="0" borderId="0" xfId="7" applyFont="1" applyFill="1" applyAlignment="1">
      <alignment wrapText="1"/>
    </xf>
    <xf numFmtId="0" fontId="19" fillId="0" borderId="0" xfId="7" applyFont="1" applyAlignment="1">
      <alignment wrapText="1"/>
    </xf>
    <xf numFmtId="0" fontId="19" fillId="2" borderId="0" xfId="3" applyFont="1" applyFill="1" applyAlignment="1">
      <alignment horizontal="left" indent="1"/>
    </xf>
    <xf numFmtId="165" fontId="19" fillId="2" borderId="0" xfId="4" applyNumberFormat="1" applyFont="1" applyFill="1"/>
    <xf numFmtId="0" fontId="22" fillId="2" borderId="0" xfId="10" applyFont="1" applyFill="1" applyBorder="1" applyAlignment="1">
      <alignment horizontal="left"/>
    </xf>
    <xf numFmtId="165" fontId="36" fillId="2" borderId="0" xfId="4" applyNumberFormat="1" applyFont="1" applyFill="1"/>
    <xf numFmtId="165" fontId="22" fillId="2" borderId="0" xfId="4" applyNumberFormat="1" applyFont="1" applyFill="1" applyAlignment="1">
      <alignment horizontal="right"/>
    </xf>
    <xf numFmtId="165" fontId="19" fillId="2" borderId="0" xfId="4" applyNumberFormat="1" applyFont="1" applyFill="1" applyAlignment="1">
      <alignment horizontal="right"/>
    </xf>
    <xf numFmtId="165" fontId="19" fillId="0" borderId="0" xfId="7" applyNumberFormat="1" applyFont="1"/>
    <xf numFmtId="165" fontId="19" fillId="0" borderId="0" xfId="4" applyNumberFormat="1" applyFont="1" applyFill="1" applyBorder="1"/>
    <xf numFmtId="166" fontId="19" fillId="0" borderId="0" xfId="1" applyNumberFormat="1" applyFont="1" applyFill="1" applyBorder="1"/>
    <xf numFmtId="0" fontId="19" fillId="2" borderId="0" xfId="3" applyFont="1" applyFill="1" applyAlignment="1">
      <alignment horizontal="left" wrapText="1" indent="1"/>
    </xf>
    <xf numFmtId="0" fontId="22" fillId="2" borderId="0" xfId="7" applyFont="1" applyFill="1" applyAlignment="1">
      <alignment wrapText="1"/>
    </xf>
    <xf numFmtId="165" fontId="22" fillId="2" borderId="2" xfId="4" applyNumberFormat="1" applyFont="1" applyFill="1" applyBorder="1" applyAlignment="1">
      <alignment horizontal="right"/>
    </xf>
    <xf numFmtId="165" fontId="19" fillId="2" borderId="2" xfId="4" applyNumberFormat="1" applyFont="1" applyFill="1" applyBorder="1" applyAlignment="1">
      <alignment horizontal="right"/>
    </xf>
    <xf numFmtId="0" fontId="22" fillId="2" borderId="0" xfId="7" applyFont="1" applyFill="1" applyAlignment="1"/>
    <xf numFmtId="165" fontId="22" fillId="2" borderId="4" xfId="4" applyNumberFormat="1" applyFont="1" applyFill="1" applyBorder="1" applyAlignment="1">
      <alignment horizontal="right"/>
    </xf>
    <xf numFmtId="165" fontId="19" fillId="2" borderId="4" xfId="4" applyNumberFormat="1" applyFont="1" applyFill="1" applyBorder="1" applyAlignment="1">
      <alignment horizontal="right"/>
    </xf>
    <xf numFmtId="0" fontId="23" fillId="2" borderId="0" xfId="7" applyFont="1" applyFill="1" applyAlignment="1"/>
    <xf numFmtId="165" fontId="22" fillId="2" borderId="0" xfId="4" applyNumberFormat="1" applyFont="1" applyFill="1" applyBorder="1" applyAlignment="1">
      <alignment horizontal="right"/>
    </xf>
    <xf numFmtId="165" fontId="19" fillId="2" borderId="0" xfId="4" applyNumberFormat="1" applyFont="1" applyFill="1" applyBorder="1" applyAlignment="1">
      <alignment horizontal="right"/>
    </xf>
    <xf numFmtId="0" fontId="19" fillId="2" borderId="0" xfId="7" applyFont="1" applyFill="1" applyAlignment="1">
      <alignment horizontal="left" indent="1"/>
    </xf>
    <xf numFmtId="166" fontId="19" fillId="0" borderId="0" xfId="7" applyNumberFormat="1" applyFont="1" applyFill="1"/>
    <xf numFmtId="0" fontId="22" fillId="2" borderId="0" xfId="0" applyFont="1" applyFill="1" applyAlignment="1">
      <alignment wrapText="1"/>
    </xf>
    <xf numFmtId="165" fontId="22" fillId="2" borderId="2" xfId="7" applyNumberFormat="1" applyFont="1" applyFill="1" applyBorder="1" applyAlignment="1">
      <alignment horizontal="right"/>
    </xf>
    <xf numFmtId="165" fontId="19" fillId="2" borderId="2" xfId="7" applyNumberFormat="1" applyFont="1" applyFill="1" applyBorder="1" applyAlignment="1">
      <alignment horizontal="right"/>
    </xf>
    <xf numFmtId="166" fontId="19" fillId="4" borderId="0" xfId="1" applyNumberFormat="1" applyFont="1" applyFill="1"/>
    <xf numFmtId="166" fontId="19" fillId="0" borderId="0" xfId="1" applyNumberFormat="1" applyFont="1" applyFill="1"/>
    <xf numFmtId="0" fontId="22" fillId="2" borderId="0" xfId="7" applyFont="1" applyFill="1" applyAlignment="1">
      <alignment horizontal="right"/>
    </xf>
    <xf numFmtId="0" fontId="19" fillId="2" borderId="0" xfId="7" applyFont="1" applyFill="1" applyAlignment="1">
      <alignment horizontal="right"/>
    </xf>
    <xf numFmtId="166" fontId="19" fillId="0" borderId="0" xfId="7" quotePrefix="1" applyNumberFormat="1" applyFont="1" applyFill="1"/>
    <xf numFmtId="166" fontId="19" fillId="4" borderId="0" xfId="7" applyNumberFormat="1" applyFont="1" applyFill="1"/>
    <xf numFmtId="166" fontId="19" fillId="0" borderId="0" xfId="7" applyNumberFormat="1" applyFont="1"/>
    <xf numFmtId="165" fontId="19" fillId="4" borderId="0" xfId="7" applyNumberFormat="1" applyFont="1" applyFill="1"/>
    <xf numFmtId="0" fontId="19" fillId="2" borderId="0" xfId="7" applyFont="1" applyFill="1" applyAlignment="1">
      <alignment horizontal="left" wrapText="1" indent="1"/>
    </xf>
    <xf numFmtId="0" fontId="29" fillId="2" borderId="0" xfId="7" applyFont="1" applyFill="1"/>
    <xf numFmtId="0" fontId="31" fillId="2" borderId="0" xfId="7" applyFont="1" applyFill="1" applyBorder="1" applyAlignment="1">
      <alignment horizontal="right"/>
    </xf>
    <xf numFmtId="0" fontId="29" fillId="2" borderId="0" xfId="7" applyFont="1" applyFill="1" applyBorder="1" applyAlignment="1">
      <alignment horizontal="right"/>
    </xf>
    <xf numFmtId="166" fontId="19" fillId="0" borderId="0" xfId="1" applyNumberFormat="1" applyFont="1"/>
    <xf numFmtId="0" fontId="19" fillId="5" borderId="0" xfId="7" applyFont="1" applyFill="1"/>
    <xf numFmtId="165" fontId="19" fillId="0" borderId="0" xfId="7" applyNumberFormat="1" applyFont="1" applyFill="1"/>
    <xf numFmtId="0" fontId="29" fillId="0" borderId="0" xfId="7" applyFont="1" applyFill="1"/>
    <xf numFmtId="0" fontId="22" fillId="2" borderId="0" xfId="7" applyFont="1" applyFill="1"/>
    <xf numFmtId="165" fontId="22" fillId="2" borderId="3" xfId="4" applyNumberFormat="1" applyFont="1" applyFill="1" applyBorder="1" applyAlignment="1">
      <alignment horizontal="right"/>
    </xf>
    <xf numFmtId="165" fontId="19" fillId="2" borderId="3" xfId="4" applyNumberFormat="1" applyFont="1" applyFill="1" applyBorder="1" applyAlignment="1">
      <alignment horizontal="right"/>
    </xf>
    <xf numFmtId="0" fontId="30" fillId="2" borderId="0" xfId="0" applyFont="1" applyFill="1"/>
    <xf numFmtId="165" fontId="41" fillId="2" borderId="0" xfId="14" applyNumberFormat="1" applyFont="1" applyFill="1"/>
    <xf numFmtId="165" fontId="30" fillId="0" borderId="0" xfId="7" applyNumberFormat="1" applyFont="1" applyFill="1"/>
    <xf numFmtId="166" fontId="42" fillId="2" borderId="0" xfId="1" applyNumberFormat="1" applyFont="1" applyFill="1"/>
    <xf numFmtId="0" fontId="29" fillId="2" borderId="0" xfId="0" applyFont="1" applyFill="1"/>
    <xf numFmtId="164" fontId="29" fillId="2" borderId="0" xfId="1" applyFont="1" applyFill="1"/>
    <xf numFmtId="0" fontId="29" fillId="0" borderId="0" xfId="7" applyFont="1"/>
    <xf numFmtId="0" fontId="29" fillId="5" borderId="0" xfId="7" applyFont="1" applyFill="1"/>
    <xf numFmtId="166" fontId="29" fillId="2" borderId="0" xfId="4" applyNumberFormat="1" applyFont="1" applyFill="1"/>
    <xf numFmtId="0" fontId="19" fillId="2" borderId="0" xfId="0" applyFont="1" applyFill="1" applyAlignment="1">
      <alignment horizontal="right"/>
    </xf>
    <xf numFmtId="0" fontId="19" fillId="2" borderId="0" xfId="0" applyFont="1" applyFill="1" applyAlignment="1"/>
    <xf numFmtId="165" fontId="26" fillId="0" borderId="1" xfId="3" applyNumberFormat="1" applyFont="1" applyFill="1" applyBorder="1" applyAlignment="1">
      <alignment horizontal="center" wrapText="1" shrinkToFit="1"/>
    </xf>
    <xf numFmtId="165" fontId="25" fillId="0" borderId="1" xfId="3" applyNumberFormat="1" applyFont="1" applyFill="1" applyBorder="1" applyAlignment="1">
      <alignment horizontal="center" wrapText="1" shrinkToFit="1"/>
    </xf>
    <xf numFmtId="0" fontId="19" fillId="0" borderId="0" xfId="0" applyFont="1" applyAlignment="1">
      <alignment horizontal="right" vertical="top"/>
    </xf>
    <xf numFmtId="0" fontId="38" fillId="0" borderId="0" xfId="0" applyFont="1" applyAlignment="1">
      <alignment horizontal="right"/>
    </xf>
    <xf numFmtId="0" fontId="9" fillId="0" borderId="0" xfId="0" applyFont="1" applyBorder="1" applyAlignment="1">
      <alignment horizontal="center" wrapText="1"/>
    </xf>
    <xf numFmtId="0" fontId="0" fillId="0" borderId="0" xfId="0" applyBorder="1" applyAlignment="1">
      <alignment horizontal="center" wrapText="1"/>
    </xf>
    <xf numFmtId="165" fontId="25" fillId="2" borderId="1" xfId="3" applyNumberFormat="1" applyFont="1" applyFill="1" applyBorder="1" applyAlignment="1">
      <alignment horizontal="center" vertical="center" wrapText="1" shrinkToFit="1"/>
    </xf>
  </cellXfs>
  <cellStyles count="16">
    <cellStyle name="Comma 3" xfId="6"/>
    <cellStyle name="Comma 3 2 2" xfId="13"/>
    <cellStyle name="Comma 3 3" xfId="11"/>
    <cellStyle name="Comma 8 4" xfId="8"/>
    <cellStyle name="Comma_A4 TS_2007 2" xfId="15"/>
    <cellStyle name="Comma_A4 TS_2007_1" xfId="5"/>
    <cellStyle name="Normal 2 4" xfId="12"/>
    <cellStyle name="Normal 4" xfId="7"/>
    <cellStyle name="Normal_A4 TS_2007" xfId="3"/>
    <cellStyle name="КАНДАГАЧ тел3-33-96 10" xfId="9"/>
    <cellStyle name="КАНДАГАЧ тел3-33-96 2" xfId="10"/>
    <cellStyle name="Обычный" xfId="0" builtinId="0"/>
    <cellStyle name="Процентный" xfId="2" builtinId="5"/>
    <cellStyle name="Финансовый" xfId="1" builtinId="3"/>
    <cellStyle name="Финансовый 3" xfId="14"/>
    <cellStyle name="Финансовый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2.xml"/><Relationship Id="rId117" Type="http://schemas.openxmlformats.org/officeDocument/2006/relationships/externalLink" Target="externalLinks/externalLink113.xml"/><Relationship Id="rId21" Type="http://schemas.openxmlformats.org/officeDocument/2006/relationships/externalLink" Target="externalLinks/externalLink17.xml"/><Relationship Id="rId42" Type="http://schemas.openxmlformats.org/officeDocument/2006/relationships/externalLink" Target="externalLinks/externalLink38.xml"/><Relationship Id="rId47" Type="http://schemas.openxmlformats.org/officeDocument/2006/relationships/externalLink" Target="externalLinks/externalLink43.xml"/><Relationship Id="rId63" Type="http://schemas.openxmlformats.org/officeDocument/2006/relationships/externalLink" Target="externalLinks/externalLink59.xml"/><Relationship Id="rId68" Type="http://schemas.openxmlformats.org/officeDocument/2006/relationships/externalLink" Target="externalLinks/externalLink64.xml"/><Relationship Id="rId84" Type="http://schemas.openxmlformats.org/officeDocument/2006/relationships/externalLink" Target="externalLinks/externalLink80.xml"/><Relationship Id="rId89" Type="http://schemas.openxmlformats.org/officeDocument/2006/relationships/externalLink" Target="externalLinks/externalLink85.xml"/><Relationship Id="rId112" Type="http://schemas.openxmlformats.org/officeDocument/2006/relationships/externalLink" Target="externalLinks/externalLink108.xml"/><Relationship Id="rId16" Type="http://schemas.openxmlformats.org/officeDocument/2006/relationships/externalLink" Target="externalLinks/externalLink12.xml"/><Relationship Id="rId107" Type="http://schemas.openxmlformats.org/officeDocument/2006/relationships/externalLink" Target="externalLinks/externalLink103.xml"/><Relationship Id="rId11" Type="http://schemas.openxmlformats.org/officeDocument/2006/relationships/externalLink" Target="externalLinks/externalLink7.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53" Type="http://schemas.openxmlformats.org/officeDocument/2006/relationships/externalLink" Target="externalLinks/externalLink49.xml"/><Relationship Id="rId58" Type="http://schemas.openxmlformats.org/officeDocument/2006/relationships/externalLink" Target="externalLinks/externalLink54.xml"/><Relationship Id="rId74" Type="http://schemas.openxmlformats.org/officeDocument/2006/relationships/externalLink" Target="externalLinks/externalLink70.xml"/><Relationship Id="rId79" Type="http://schemas.openxmlformats.org/officeDocument/2006/relationships/externalLink" Target="externalLinks/externalLink75.xml"/><Relationship Id="rId102" Type="http://schemas.openxmlformats.org/officeDocument/2006/relationships/externalLink" Target="externalLinks/externalLink98.xml"/><Relationship Id="rId123" Type="http://schemas.openxmlformats.org/officeDocument/2006/relationships/calcChain" Target="calcChain.xml"/><Relationship Id="rId5" Type="http://schemas.openxmlformats.org/officeDocument/2006/relationships/externalLink" Target="externalLinks/externalLink1.xml"/><Relationship Id="rId90" Type="http://schemas.openxmlformats.org/officeDocument/2006/relationships/externalLink" Target="externalLinks/externalLink86.xml"/><Relationship Id="rId95" Type="http://schemas.openxmlformats.org/officeDocument/2006/relationships/externalLink" Target="externalLinks/externalLink91.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64" Type="http://schemas.openxmlformats.org/officeDocument/2006/relationships/externalLink" Target="externalLinks/externalLink60.xml"/><Relationship Id="rId69" Type="http://schemas.openxmlformats.org/officeDocument/2006/relationships/externalLink" Target="externalLinks/externalLink65.xml"/><Relationship Id="rId113" Type="http://schemas.openxmlformats.org/officeDocument/2006/relationships/externalLink" Target="externalLinks/externalLink109.xml"/><Relationship Id="rId118" Type="http://schemas.openxmlformats.org/officeDocument/2006/relationships/externalLink" Target="externalLinks/externalLink114.xml"/><Relationship Id="rId80" Type="http://schemas.openxmlformats.org/officeDocument/2006/relationships/externalLink" Target="externalLinks/externalLink76.xml"/><Relationship Id="rId85" Type="http://schemas.openxmlformats.org/officeDocument/2006/relationships/externalLink" Target="externalLinks/externalLink81.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59" Type="http://schemas.openxmlformats.org/officeDocument/2006/relationships/externalLink" Target="externalLinks/externalLink55.xml"/><Relationship Id="rId103" Type="http://schemas.openxmlformats.org/officeDocument/2006/relationships/externalLink" Target="externalLinks/externalLink99.xml"/><Relationship Id="rId108" Type="http://schemas.openxmlformats.org/officeDocument/2006/relationships/externalLink" Target="externalLinks/externalLink104.xml"/><Relationship Id="rId54" Type="http://schemas.openxmlformats.org/officeDocument/2006/relationships/externalLink" Target="externalLinks/externalLink50.xml"/><Relationship Id="rId70" Type="http://schemas.openxmlformats.org/officeDocument/2006/relationships/externalLink" Target="externalLinks/externalLink66.xml"/><Relationship Id="rId75" Type="http://schemas.openxmlformats.org/officeDocument/2006/relationships/externalLink" Target="externalLinks/externalLink71.xml"/><Relationship Id="rId91" Type="http://schemas.openxmlformats.org/officeDocument/2006/relationships/externalLink" Target="externalLinks/externalLink87.xml"/><Relationship Id="rId96" Type="http://schemas.openxmlformats.org/officeDocument/2006/relationships/externalLink" Target="externalLinks/externalLink92.xml"/><Relationship Id="rId1" Type="http://schemas.openxmlformats.org/officeDocument/2006/relationships/worksheet" Target="worksheets/sheet1.xml"/><Relationship Id="rId6" Type="http://schemas.openxmlformats.org/officeDocument/2006/relationships/externalLink" Target="externalLinks/externalLink2.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49" Type="http://schemas.openxmlformats.org/officeDocument/2006/relationships/externalLink" Target="externalLinks/externalLink45.xml"/><Relationship Id="rId114" Type="http://schemas.openxmlformats.org/officeDocument/2006/relationships/externalLink" Target="externalLinks/externalLink110.xml"/><Relationship Id="rId119" Type="http://schemas.openxmlformats.org/officeDocument/2006/relationships/externalLink" Target="externalLinks/externalLink115.xml"/><Relationship Id="rId44" Type="http://schemas.openxmlformats.org/officeDocument/2006/relationships/externalLink" Target="externalLinks/externalLink40.xml"/><Relationship Id="rId60" Type="http://schemas.openxmlformats.org/officeDocument/2006/relationships/externalLink" Target="externalLinks/externalLink56.xml"/><Relationship Id="rId65" Type="http://schemas.openxmlformats.org/officeDocument/2006/relationships/externalLink" Target="externalLinks/externalLink61.xml"/><Relationship Id="rId81" Type="http://schemas.openxmlformats.org/officeDocument/2006/relationships/externalLink" Target="externalLinks/externalLink77.xml"/><Relationship Id="rId86" Type="http://schemas.openxmlformats.org/officeDocument/2006/relationships/externalLink" Target="externalLinks/externalLink82.xml"/><Relationship Id="rId4" Type="http://schemas.openxmlformats.org/officeDocument/2006/relationships/worksheet" Target="worksheets/sheet4.xml"/><Relationship Id="rId9" Type="http://schemas.openxmlformats.org/officeDocument/2006/relationships/externalLink" Target="externalLinks/externalLink5.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9" Type="http://schemas.openxmlformats.org/officeDocument/2006/relationships/externalLink" Target="externalLinks/externalLink35.xml"/><Relationship Id="rId109" Type="http://schemas.openxmlformats.org/officeDocument/2006/relationships/externalLink" Target="externalLinks/externalLink105.xml"/><Relationship Id="rId34" Type="http://schemas.openxmlformats.org/officeDocument/2006/relationships/externalLink" Target="externalLinks/externalLink30.xml"/><Relationship Id="rId50" Type="http://schemas.openxmlformats.org/officeDocument/2006/relationships/externalLink" Target="externalLinks/externalLink46.xml"/><Relationship Id="rId55" Type="http://schemas.openxmlformats.org/officeDocument/2006/relationships/externalLink" Target="externalLinks/externalLink51.xml"/><Relationship Id="rId76" Type="http://schemas.openxmlformats.org/officeDocument/2006/relationships/externalLink" Target="externalLinks/externalLink72.xml"/><Relationship Id="rId97" Type="http://schemas.openxmlformats.org/officeDocument/2006/relationships/externalLink" Target="externalLinks/externalLink93.xml"/><Relationship Id="rId104" Type="http://schemas.openxmlformats.org/officeDocument/2006/relationships/externalLink" Target="externalLinks/externalLink100.xml"/><Relationship Id="rId120" Type="http://schemas.openxmlformats.org/officeDocument/2006/relationships/theme" Target="theme/theme1.xml"/><Relationship Id="rId7" Type="http://schemas.openxmlformats.org/officeDocument/2006/relationships/externalLink" Target="externalLinks/externalLink3.xml"/><Relationship Id="rId71" Type="http://schemas.openxmlformats.org/officeDocument/2006/relationships/externalLink" Target="externalLinks/externalLink67.xml"/><Relationship Id="rId92" Type="http://schemas.openxmlformats.org/officeDocument/2006/relationships/externalLink" Target="externalLinks/externalLink88.xml"/><Relationship Id="rId2" Type="http://schemas.openxmlformats.org/officeDocument/2006/relationships/worksheet" Target="worksheets/sheet2.xml"/><Relationship Id="rId29" Type="http://schemas.openxmlformats.org/officeDocument/2006/relationships/externalLink" Target="externalLinks/externalLink25.xml"/><Relationship Id="rId24" Type="http://schemas.openxmlformats.org/officeDocument/2006/relationships/externalLink" Target="externalLinks/externalLink20.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66" Type="http://schemas.openxmlformats.org/officeDocument/2006/relationships/externalLink" Target="externalLinks/externalLink62.xml"/><Relationship Id="rId87" Type="http://schemas.openxmlformats.org/officeDocument/2006/relationships/externalLink" Target="externalLinks/externalLink83.xml"/><Relationship Id="rId110" Type="http://schemas.openxmlformats.org/officeDocument/2006/relationships/externalLink" Target="externalLinks/externalLink106.xml"/><Relationship Id="rId115" Type="http://schemas.openxmlformats.org/officeDocument/2006/relationships/externalLink" Target="externalLinks/externalLink111.xml"/><Relationship Id="rId61" Type="http://schemas.openxmlformats.org/officeDocument/2006/relationships/externalLink" Target="externalLinks/externalLink57.xml"/><Relationship Id="rId82" Type="http://schemas.openxmlformats.org/officeDocument/2006/relationships/externalLink" Target="externalLinks/externalLink78.xml"/><Relationship Id="rId19" Type="http://schemas.openxmlformats.org/officeDocument/2006/relationships/externalLink" Target="externalLinks/externalLink15.xml"/><Relationship Id="rId14" Type="http://schemas.openxmlformats.org/officeDocument/2006/relationships/externalLink" Target="externalLinks/externalLink10.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56" Type="http://schemas.openxmlformats.org/officeDocument/2006/relationships/externalLink" Target="externalLinks/externalLink52.xml"/><Relationship Id="rId77" Type="http://schemas.openxmlformats.org/officeDocument/2006/relationships/externalLink" Target="externalLinks/externalLink73.xml"/><Relationship Id="rId100" Type="http://schemas.openxmlformats.org/officeDocument/2006/relationships/externalLink" Target="externalLinks/externalLink96.xml"/><Relationship Id="rId105" Type="http://schemas.openxmlformats.org/officeDocument/2006/relationships/externalLink" Target="externalLinks/externalLink101.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72" Type="http://schemas.openxmlformats.org/officeDocument/2006/relationships/externalLink" Target="externalLinks/externalLink68.xml"/><Relationship Id="rId93" Type="http://schemas.openxmlformats.org/officeDocument/2006/relationships/externalLink" Target="externalLinks/externalLink89.xml"/><Relationship Id="rId98" Type="http://schemas.openxmlformats.org/officeDocument/2006/relationships/externalLink" Target="externalLinks/externalLink94.xml"/><Relationship Id="rId121" Type="http://schemas.openxmlformats.org/officeDocument/2006/relationships/styles" Target="styles.xml"/><Relationship Id="rId3" Type="http://schemas.openxmlformats.org/officeDocument/2006/relationships/worksheet" Target="worksheets/sheet3.xml"/><Relationship Id="rId25" Type="http://schemas.openxmlformats.org/officeDocument/2006/relationships/externalLink" Target="externalLinks/externalLink21.xml"/><Relationship Id="rId46" Type="http://schemas.openxmlformats.org/officeDocument/2006/relationships/externalLink" Target="externalLinks/externalLink42.xml"/><Relationship Id="rId67" Type="http://schemas.openxmlformats.org/officeDocument/2006/relationships/externalLink" Target="externalLinks/externalLink63.xml"/><Relationship Id="rId116" Type="http://schemas.openxmlformats.org/officeDocument/2006/relationships/externalLink" Target="externalLinks/externalLink112.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62" Type="http://schemas.openxmlformats.org/officeDocument/2006/relationships/externalLink" Target="externalLinks/externalLink58.xml"/><Relationship Id="rId83" Type="http://schemas.openxmlformats.org/officeDocument/2006/relationships/externalLink" Target="externalLinks/externalLink79.xml"/><Relationship Id="rId88" Type="http://schemas.openxmlformats.org/officeDocument/2006/relationships/externalLink" Target="externalLinks/externalLink84.xml"/><Relationship Id="rId111" Type="http://schemas.openxmlformats.org/officeDocument/2006/relationships/externalLink" Target="externalLinks/externalLink107.xml"/><Relationship Id="rId15" Type="http://schemas.openxmlformats.org/officeDocument/2006/relationships/externalLink" Target="externalLinks/externalLink11.xml"/><Relationship Id="rId36" Type="http://schemas.openxmlformats.org/officeDocument/2006/relationships/externalLink" Target="externalLinks/externalLink32.xml"/><Relationship Id="rId57" Type="http://schemas.openxmlformats.org/officeDocument/2006/relationships/externalLink" Target="externalLinks/externalLink53.xml"/><Relationship Id="rId106" Type="http://schemas.openxmlformats.org/officeDocument/2006/relationships/externalLink" Target="externalLinks/externalLink102.xml"/><Relationship Id="rId10" Type="http://schemas.openxmlformats.org/officeDocument/2006/relationships/externalLink" Target="externalLinks/externalLink6.xml"/><Relationship Id="rId31" Type="http://schemas.openxmlformats.org/officeDocument/2006/relationships/externalLink" Target="externalLinks/externalLink27.xml"/><Relationship Id="rId52" Type="http://schemas.openxmlformats.org/officeDocument/2006/relationships/externalLink" Target="externalLinks/externalLink48.xml"/><Relationship Id="rId73" Type="http://schemas.openxmlformats.org/officeDocument/2006/relationships/externalLink" Target="externalLinks/externalLink69.xml"/><Relationship Id="rId78" Type="http://schemas.openxmlformats.org/officeDocument/2006/relationships/externalLink" Target="externalLinks/externalLink74.xml"/><Relationship Id="rId94" Type="http://schemas.openxmlformats.org/officeDocument/2006/relationships/externalLink" Target="externalLinks/externalLink90.xml"/><Relationship Id="rId99" Type="http://schemas.openxmlformats.org/officeDocument/2006/relationships/externalLink" Target="externalLinks/externalLink95.xml"/><Relationship Id="rId101" Type="http://schemas.openxmlformats.org/officeDocument/2006/relationships/externalLink" Target="externalLinks/externalLink97.xml"/><Relationship Id="rId1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MUSTAFA\IPR%20Calculations\IPR_VO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Audit\Clients\KazTransOil\2001\Branch%20Aktobe\KTO_WB_FSL_31.1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tp\SBOR4\133\587\tabl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tp\DOCUME~1\EYeguy\LOCALS~1\Temp\PBC-Final%20Kmod8-December-20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tp\&#1052;&#1086;&#1080;%20&#1076;&#1086;&#1082;&#1091;&#1084;&#1077;&#1085;&#1090;&#1099;\&#1060;&#1080;&#1085;.&#1086;&#1090;&#1095;&#1077;&#1090;&#1085;&#1086;&#1089;&#1090;&#1100;%20(&#1055;&#1054;%20&#1080;%20&#1050;&#1054;)\&#1050;&#1086;&#1085;&#1089;&#1086;&#1083;&#1080;&#1076;&#1080;&#1088;&#1086;&#1074;&#1072;&#1085;&#1085;&#1072;&#1103;%20&#1086;&#1090;&#1095;&#1077;&#1090;&#1085;&#1086;&#1089;&#1090;&#1100;\&#1056;&#1077;&#1075;&#1083;&#1072;&#1084;&#1077;&#1085;&#1090;\&#8470;1414-3-&#1088;\&#1055;&#1088;&#1080;&#1083;&#1086;&#1078;&#1077;&#1085;&#1080;&#1103;.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inr01\DMFO\WINNT\TEMP\C.Notes.Data\Revenu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GRC\FNST129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92.168.1.201\Public\DOCUME~1\FINANC~1\LOCALS~1\Temp\AES%20Folder\Old_Reports\June_00\Hot%20Sparks%20TETS_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cellsamal\FD_Reporting\Sonera\Actuals\After_audit_30.09.02\502Kcell_actual_11200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lient\D$\WINDOWS\TEMP\GAMxFiles\dh873tr7t6hpmj8ttvtx74pq6s99ena6fsgrshsbred57ftyw8r8\Apr%201%2011\46b2a4fbe4dd46a295ced7baaf917c50\E.05_UI.%20Investment%20income%20YE%20201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tp\windows\TEMP\CRD_&#1054;SB.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tp\windows\TEMP\&#1057;&#1054;&#1048;.XLW"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tp\windows\TEMP\CRD_UFSP.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B-PL\NBPL\_FE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vfs01.sberbank.kz\homes$\Users\u04441\Desktop\&#1042;&#1083;&#1072;&#1076;&#1080;&#1084;&#1080;&#1088;%20&#1070;&#1085;\&#1040;&#1091;&#1076;&#1080;&#1090;\2014\3&#1084;\GFO\(CURRENT)GRF%20(ruseng)%203m2014%20v%201%2004%203%20-%20PRT%20final.xlsb"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u04441\AppData\Local\Microsoft\Windows\INetCache\Content.Outlook\M6Y1PHQ7\windows\TEMP\&#1054;&#1058;&#1063;&#1045;&#1058;&#1067;_&#1059;&#1060;&#1057;&#1055;_20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92.168.1.38\&#1087;&#1086;&#1088;&#1092;&#1077;&#1083;&#1080;%20&#1085;&#1086;%20&#1086;&#1091;&#1080;&#1087;\&#1055;&#1048;&#106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Kzalm_m01dc\Almaty\Documents%20and%20Settings\Saginov\My%20Documents\Data\Kazintel\audit%202001\Arna\FSL\Arna%20billing%20-%20200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Kzwjakeevaa\BAK2002\Documents%20and%20Settings\AkhmetovGa\My%20Documents\AA%20%20%20%20Clients\BAK\Audit%202001\Final\Sample%20size_BAK.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tp\NMDATE.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KZWALMSAGNAYMA\aws\Financial%20Reporting%20Department\2005\Draft\year%20end%202005\Working%20papers\Rasul\AR\Transformation2005-sent.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tp\&#1040;&#1082;&#1090;&#1080;&#1074;&#1085;&#1072;&#1103;%20&#1080;&#1085;&#1092;&#1086;&#1088;&#1084;&#1072;&#1094;&#1080;&#1103;\&#1052;&#1086;&#1080;%20&#1076;&#1086;&#1082;&#1091;&#1084;&#1077;&#1085;&#1090;&#1099;\&#1060;&#1086;&#1088;&#1084;&#1099;\&#1058;&#1072;&#1073;&#1077;&#1083;&#1100;%202004\&#1044;&#1086;&#1087;&#1086;&#1083;&#1085;&#1077;&#1085;&#1080;&#1103;%20&#1080;%20&#1080;&#1079;&#1084;&#1077;&#1085;&#1077;&#1085;&#1080;&#1103;\344_4_3.xls"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PathMissing" Target="Worksheet%20in%208145%20Substantive%20Analytical..."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vfs01.sberbank.kz\homes$\&#1042;&#1083;&#1072;&#1076;&#1080;&#1084;&#1080;&#1088;%20&#1070;&#1085;\&#1040;&#1091;&#1076;&#1080;&#1090;\2014\YE\GRF_YE2014_v1%201%204%20Protected%2019.02.2015.xlsb"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Korlan_kdfn\&#1050;&#1056;&#1045;&#1044;&#1048;&#1058;&#1053;&#1067;&#1049;%20&#1056;&#1045;&#1043;&#1048;&#1057;&#1058;&#1056;\&#1054;&#1041;&#1052;&#1045;&#1053;\&#1044;&#1077;&#1087;&#1072;&#1088;&#1090;&#1072;&#1084;&#1077;&#1085;&#1090;%20&#1041;&#1091;&#1093;&#1075;&#1072;&#1083;&#1090;&#1077;&#1088;&#1089;&#1082;&#1086;&#1075;&#1086;%20&#1091;&#1095;&#1077;&#1090;&#1072;%20&#1080;%20&#1086;&#1090;&#1095;&#1077;&#1090;&#1085;&#1086;&#1089;&#1090;&#1080;\&#1059;&#1087;&#1088;&#1072;&#1074;&#1083;&#1077;&#1085;&#1080;&#1077;%20&#1043;&#1077;&#1085;%20&#1073;&#1091;&#1093;&#1075;&#1072;&#1083;&#1090;&#1077;&#1088;&#1080;&#1080;\&#1087;&#1088;&#1086;&#1095;&#1080;&#1077;\&#1060;&#1057;_&#1055;&#1055;_test1(&#1085;&#1077;&#1088;&#1077;&#1079;.)%20&#1085;&#1086;&#1074;&#1099;&#108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Korlan_kdfn\&#1050;&#1056;&#1045;&#1044;&#1048;&#1058;&#1053;&#1067;&#1049;%20&#1056;&#1045;&#1043;&#1048;&#1057;&#1058;&#1056;\Documents%20and%20Settings\FUzakbaeva\Desktop\&#1060;&#1057;_&#1055;&#1055;_test1%20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vfs01.sberbank.kz\homes$\MezhOt\&#1056;&#1072;&#1073;&#1086;&#1095;&#1080;&#1081;%20&#1082;&#1072;&#1090;&#1072;&#1083;&#1086;&#1075;\2013\YE2013\&#1043;&#1060;&#1054;%20&#1041;&#1072;&#1085;&#1082;&#1072;%20&#1056;&#1086;&#1089;&#1089;&#1080;&#1080;\CBR%20GRF%20Request%20YE13%20v3%20-%20Map.xlsb"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M:\MSOffice\Excel\NMTAX.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KZWALMTULEBATO\aws\Documents%20and%20Settings\helpdesk\Desktop\TEMP\IK2001-update%20FY%20200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KZWALMUZBEKOAS\aws\Engagements\ZAO_Kazakhstan_Temir_Zholy\KTZ_2003_IAS_KAS\Documents\O.%20Taxes_YE_2003.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inr01\DMFO\WINNT\TEMP\C.Notes.Data\Saz_GA_BudvAct_Dec.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ftp\&#1052;&#1086;&#1080;%20&#1076;&#1086;&#1082;&#1091;&#1084;&#1077;&#1085;&#1090;&#1099;\&#1056;&#1072;&#1079;&#1085;&#1086;&#1077;\4&#1074;&#1077;&#1088;&#1089;&#1080;&#1103;_&#1058;&#1072;&#1073;&#1077;&#1083;&#1103;\NNMM40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044;&#1079;&#1102;&#1073;&#1072;\ib\CAMEL\CALC_Q.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92.168.1.38\&#1087;&#1086;&#1088;&#1092;&#1077;&#1083;&#1080;%20&#1085;&#1086;%20&#1086;&#1091;&#1080;&#1087;\&#1055;&#1086;&#1088;&#1090;&#1092;&#1077;&#1083;&#1080;_&#1055;&#1048;&#1060;.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KZWSAGINOVAS\aws\Documents%20and%20Settings\Saginov\My%20Documents\Data\Kazintel\audit%202001\Arna\FSL\Arna%20billing%20-%20200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J:\Audit\Clients\Shirvan%20oil\FS%20&amp;%20Reports\Financials\F-1,2,3_97.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tp\Users\SOBOLE~1\AppData\Local\Temp\Rar$DI00.835\&#1055;&#1088;&#1080;&#1083;&#1086;&#1078;&#1077;&#1085;&#1080;&#1077;%2023.10.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lient\D$\Documents%20and%20Settings\All%20Users\Documents\aws\Engagements\Industrial%20and%20Commercial%20Bank%20of%20China%20Almaty\ICBCA%20YE2006\Documents\U2.1%20Interest%20Expense.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KZWALMZHOKEBZH\aws\Documents%20and%20Settings\All%20Users\Documents\aws\Engagements\Exploration%20and%20Production%20KMG\EP%20KazMunayGas%202005\Documents\Covenants%20IFRS%20200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lient\D$\Users\u04441\Desktop\&#1056;&#1072;&#1089;&#1096;&#1080;&#1092;&#1088;&#1086;&#1074;&#1082;&#1072;%20&#1087;&#1086;&#1088;&#1090;&#1092;&#1077;&#1083;&#1103;_010413%20&#1073;&#1086;&#1083;&#1100;&#1096;&#1086;&#1077;.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MSFO/Old%20TS/A4%20TS%20Sberbank%2012m%202021%20FS.xlsb"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lient\D$\Documents%20and%20Settings\u00096\My%20Documents\&#1057;&#1041;&#1056;&#1060;\2011\&#1075;&#1086;&#1076;&#1086;&#1074;&#1086;&#1081;\&#1043;&#1060;&#1054;%20YE2011%20v.2.1.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J:\DOCUME~1\EYeguy\LOCALS~1\Temp\PBC-Final%20Kmod8-December-200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vfs01.sberbank.kz\homes$\Users\u03123\AppData\Local\Microsoft\Windows\Temporary%20Internet%20Files\Content.Outlook\Z4HR1NBB\(CURRENT)GRF%20(ruseng)%206m2014%20v%201%2005%2002%20-%20Protected.xlsb"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vfs01.sberbank.kz\homes$\Users\u05574\AppData\Local\Microsoft\Windows\Temporary%20Internet%20Files\Content.Outlook\KQBN3V5Y\(CURRENT)GRF%20(rus,eng)%206m2014%20v%201.05.02%20-%20Protected.xlsb"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tp\Users\u03123\AppData\Roaming\Microsoft\Excel\register%20201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DBUiO/&#1044;&#1083;&#1103;%20&#1072;&#1091;&#1076;&#1080;&#1090;&#1072;/&#1043;&#1060;&#1054;%203&#1084;%202021/GRF_1Q2021_v1%20Protected%2020.04.2021.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DBUiO/&#1044;&#1083;&#1103;%20&#1072;&#1091;&#1076;&#1080;&#1090;&#1072;/&#1050;&#1054;&#1057;&#1052;&#1054;&#1057;%201kv2022/&#1064;&#1072;&#1073;&#1083;&#1086;&#1085;&#1099;%20&#1050;&#1054;&#1057;&#1052;&#1054;&#1057;%20010422/Kosmos.IFRS%20template%20(v.2112)%20(14-01-12)%2022.04.2022.xlsb"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tp\&#1042;&#1083;&#1072;&#1076;&#1080;&#1084;&#1080;&#1088;%20&#1070;&#1085;\&#1040;&#1091;&#1076;&#1080;&#1090;\2016\2q\&#1040;&#1091;&#1076;&#1080;&#1090;\&#1042;&#1077;&#1085;&#1077;&#1088;&#1072;%20&#1050;&#1077;&#1084;&#1077;&#1083;&#1086;&#1074;&#1072;\&#1054;&#1090;&#1089;&#1088;&#1086;&#1095;&#1077;&#1085;&#1085;&#1099;&#1081;%20&#1087;&#1085;%20&#1087;&#1086;%20&#1089;&#1086;&#1089;&#1090;%2030%2006%2016&#1075;%20%20(3).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X:\SUBO\register_2013.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H:\OTCHET2000\jule-september2000.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H:\Documents%20and%20Settings\saurambayeva\My%20Documents\Clients\KAZOIL\Audit%201999-2002%20PIU\wp\&#1052;&#1086;&#1080;%20&#1076;&#1086;&#1082;&#1091;&#1084;&#1077;&#1085;&#1090;&#1099;\&#1060;&#1080;&#1085;&#1054;&#1090;\&#1060;&#1054;&#1048;-&#1057;&#1077;&#1085;25.12.xls" TargetMode="External"/></Relationships>
</file>

<file path=xl/externalLinks/_rels/externalLink53.xml.rels><?xml version="1.0" encoding="UTF-8" standalone="yes"?>
<Relationships xmlns="http://schemas.openxmlformats.org/package/2006/relationships"><Relationship Id="rId1" Type="http://schemas.microsoft.com/office/2006/relationships/xlExternalLinkPath/xlPathMissing" Target="Worksheet%20in%20(C)%206501%20OTHER%20LIABILITIES%20Leadsheet"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KZWALMTULEBATO\aws\Documents%20and%20Settings\helpdesk\Desktop\VVV\bs1999\aug99\IAS0899.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Client\D$\Users\u04441\AppData\Local\Microsoft\Windows\Temporary%20Internet%20Files\Content.Outlook\ZTAPI2FY\GRF%20(ruseng)%20ye2012%20v01%2015%2001%20master%20p.xlsb"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C:\Users\u03029\Desktop\&#1044;&#1083;&#1103;%20&#1072;&#1091;&#1076;&#1080;&#1090;&#1072;%204%20&#1082;&#1074;\&#1043;&#1060;&#1054;\GRF\GRF_YE2020_v2%20protected%2010.02.2021..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ftp\Users\u10221\Downloads\TEMPLATE_COLLECTIVE_11-04-2019%20(2).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ftp\Users\u10221\Downloads\TEMPLATE_COLLECTIVE_15-04-2019.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KZWSAGINOVAS\aws\DATA\Banks\Turkmen-Turkish%20Bank\2000\Final%2012%20months\Restatement\TTB%20Restatement%202000-12%20NEW.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Users/Ali.Kyzaibay/Desktop/sec%20Aina/D.Securities_Sberbank_YE2019.xlsb"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KZWSERIKOVMY\aws\dba001\317zu\document\VVV\BS%202003\Aug%202003\Variance%20Analysis_VC_Ytd%20aug%202003_presentation.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ftp\Users\u05180\AppData\Local\Microsoft\Windows\Temporary%20Internet%20Files\Content.Outlook\N3V7XQYF\&#1057;&#1090;&#1088;&#1091;&#1082;&#1090;&#1091;&#1088;&#1072;%20&#1075;&#1088;&#1091;&#1087;&#1087;&#1099;%20&#1057;&#1073;&#1077;&#1088;&#1073;&#1072;&#1085;&#1082;%202014-12.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KZKADIRSIZOVARA\aws\Documents%20and%20Settings\DemidovN\My%20Documents\For%20Information%20only%20-%20Clients\Kazakhoil\KAZAKHOIL%202000\2.%20Kazakhoil%20Head%20Office\Audit%20Team\New%20UMG%20%202000%20-%20Nigara\5.%20Uzenmunaigas\Working%20Sections\Cost%20of%20Production.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ftp\Users\u05842\AppData\Local\Microsoft\Windows\Temporary%20Internet%20Files\Content.Outlook\LH6ZYM12\&#1054;&#1073;&#1097;&#1080;&#1081;.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Users\u04441\AppData\Local\Microsoft\Windows\INetCache\Content.Outlook\M6Y1PHQ7\windows\TEMP\2_2&#1058;&#1041;.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ftp\windows\TEMP\RptTempl$_F2_711.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ftp\Users\u09063\AppData\Local\Microsoft\Windows\INetCache\Content.Outlook\S7K07GAZ\KO_57.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ftp\Users\u09063\AppData\Local\Microsoft\Windows\INetCache\Content.Outlook\S7K07GAZ\KO_60.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A:\Unp\Nalogy_Work_Dir\&#1054;&#1090;&#1076;&#1077;&#1083;%20&#1085;&#1072;&#1083;&#1086;&#1075;&#1086;&#1086;&#1073;&#1083;&#1086;&#1078;&#1077;&#1085;&#1080;&#1103;%20&#1087;&#1088;&#1080;&#1073;&#1099;&#1083;&#1080;%20&#1080;%20&#1080;&#1084;&#1091;&#1097;&#1077;&#1089;&#1090;&#1074;&#1072;\&#1056;&#1072;&#1073;&#1086;&#1095;&#1080;&#1077;%20&#1076;&#1086;&#1082;&#1091;&#1084;&#1077;&#1085;&#1090;&#1099;\&#1043;&#1062;&#1041;\&#1084;&#1072;&#1088;&#1090;\FN_09_&#1092;&#1077;&#1074;&#1088;&#1072;&#1083;&#1100;.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KZWALMLOBKOVAN\aws\ACCNTDEP\HO%20reports\2001\(c)%20March\HOBS%20(Mar%20'01).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ftp\windows\TEMP\2_4&#1058;&#1041;.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kzwalmamirgagu\Shared\Audit\Clients\Temirbank\2007\YE%20Audit\PBC\Temirbank%2012.31.2007\1\kp07121svd.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H:\Documents%20and%20Settings\saurambayeva\My%20Documents\Clients\KAZOIL\Audit%201999-2002%20PIU\pbc\OTCHET1999\april-june99.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vfs01.sberbank.kz\homes$\Users\u04441\AppData\Local\Microsoft\Windows\Temporary%20Internet%20Files\Content.Outlook\ZTAPI2FY\(CURRENT)GRF%20(ruseng)%20YE2013%20v4%2006%20-%20Protected.xlsb"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Suprun-in\&#1090;&#1072;&#1073;&#1077;&#1083;&#1100;%202001\&#1058;&#1077;&#1088;&#1088;&#1080;&#1090;&#1086;&#1088;&#1080;&#1072;&#1083;&#1100;&#1085;&#1099;&#1077;%20&#1073;&#1072;&#1085;&#1082;&#1080;\tab_upr2.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C:\Users\u04441\AppData\Local\Microsoft\Windows\INetCache\Content.Outlook\M6Y1PHQ7\windows\TEMP\2.26_&#1074;%20&#1075;&#1086;&#1076;&#1086;&#1074;&#1086;&#1081;_&#1086;&#1090;&#1095;&#1077;&#1090;_2005.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Users\u04441\AppData\Local\Microsoft\Windows\INetCache\Content.Outlook\M6Y1PHQ7\&#1052;&#1086;&#1080;%20&#1076;&#1086;&#1082;&#1091;&#1084;&#1077;&#1085;&#1090;&#1099;\&#1060;&#1080;&#1085;.&#1086;&#1090;&#1095;&#1077;&#1090;&#1085;&#1086;&#1089;&#1090;&#1100;%20(&#1055;&#1054;%20&#1080;%20&#1050;&#1054;)\&#1050;&#1086;&#1085;&#1089;&#1086;&#1083;&#1080;&#1076;&#1080;&#1088;&#1086;&#1074;&#1072;&#1085;&#1085;&#1072;&#1103;%20&#1086;&#1090;&#1095;&#1077;&#1090;&#1085;&#1086;&#1089;&#1090;&#1100;\2009\01-10-2009\&#1055;&#1088;&#1080;&#1083;&#1086;&#1078;&#1077;&#1085;&#1080;&#1077;%20F1%20&#1085;&#1072;%201-10-09.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C:\Users\u04441\AppData\Local\Microsoft\Windows\INetCache\Content.Outlook\M6Y1PHQ7\&#1052;&#1086;&#1080;%20&#1076;&#1086;&#1082;&#1091;&#1084;&#1077;&#1085;&#1090;&#1099;\&#1060;&#1080;&#1085;.&#1086;&#1090;&#1095;&#1077;&#1090;&#1085;&#1086;&#1089;&#1090;&#1100;%20(&#1055;&#1054;%20&#1080;%20&#1050;&#1054;)\&#1050;&#1086;&#1085;&#1089;&#1086;&#1083;&#1080;&#1076;&#1080;&#1088;&#1086;&#1074;&#1072;&#1085;&#1085;&#1072;&#1103;%20&#1086;&#1090;&#1095;&#1077;&#1090;&#1085;&#1086;&#1089;&#1090;&#1100;\2009\01-10-2009\&#1055;&#1088;&#1080;&#1083;&#1086;&#1078;&#1077;&#1085;&#1080;&#1077;%20F2%20&#1085;&#1072;%201-10-09.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ftp\Users\u09063\AppData\Local\Microsoft\Windows\INetCache\Content.Outlook\S7K07GAZ\KO_59.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Y:\Users\NAKZHO~1\AppData\Local\Temp\notesF3B52A\Non-financial\&#1051;&#1086;&#1075;%20&#1080;&#1079;&#1084;&#1077;&#1085;&#1077;&#1085;&#1080;&#1081;_28.11.2014.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KZWALMTULEBATO\aws\Documents%20and%20Settings\helpdesk\Desktop\317zu\document\VVV\EBRDIFC\Qtr4%202001\IK2001-for%20update_internal.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KZWSAGINOVAS\aws\Engagements\KarazhanBasMunay\KaraZhanbasMunay_semiannual_2002\Documents\TRIAL%20BALANCE.XLS" TargetMode="External"/></Relationships>
</file>

<file path=xl/externalLinks/_rels/externalLink83.xml.rels><?xml version="1.0" encoding="UTF-8" standalone="yes"?>
<Relationships xmlns="http://schemas.openxmlformats.org/package/2006/relationships"><Relationship Id="rId1" Type="http://schemas.microsoft.com/office/2006/relationships/xlExternalLinkPath/xlPathMissing" Target="Worksheet%20in%206640.02%20Deferred%20tax%20calculation" TargetMode="External"/></Relationships>
</file>

<file path=xl/externalLinks/_rels/externalLink84.xml.rels><?xml version="1.0" encoding="UTF-8" standalone="yes"?>
<Relationships xmlns="http://schemas.openxmlformats.org/package/2006/relationships"><Relationship Id="rId1" Type="http://schemas.microsoft.com/office/2006/relationships/xlExternalLinkPath/xlPathMissing" Target="Worksheet%20in%205351%20Dealing%20securities%20roll-forward%20-%20final"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KZWALMBEKETGA\aws\WINDOWS\TEMP\Deloitte%20WP%20%202005%20CIT.xls" TargetMode="External"/></Relationships>
</file>

<file path=xl/externalLinks/_rels/externalLink86.xml.rels><?xml version="1.0" encoding="UTF-8" standalone="yes"?>
<Relationships xmlns="http://schemas.openxmlformats.org/package/2006/relationships"><Relationship Id="rId1" Type="http://schemas.microsoft.com/office/2006/relationships/xlExternalLinkPath/xlPathMissing" Target="Worksheet%20in%205650%20PP&amp;E%20movement%20-%20%20Final%20"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vfs01.sberbank.kz\homes$\Users\u03123\AppData\Local\Microsoft\Windows\Temporary%20Internet%20Files\Content.Outlook\Z4HR1NBB\(CURRENT)GRF%20(rus,eng)%206m2014%20v%201.05.02%20-%20Protected.xlsb"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ftp\Users\u05697\Desktop\&#1043;&#1086;&#1076;&#1086;&#1074;&#1086;&#1081;%20&#1040;&#1091;&#1076;&#1080;&#1090;\&#1042;&#1093;&#1086;&#1076;&#1103;&#1097;&#1072;&#1103;%20&#1080;&#1085;&#1092;&#1086;&#1088;&#1084;&#1072;&#1094;&#1080;&#1103;%20&#1086;&#1090;%20&#1087;&#1086;&#1076;&#1088;&#1072;&#1079;&#1076;&#1077;&#1083;&#1077;&#1085;&#1080;&#1081;\1%20&#1082;&#1074;%202018\&#1041;&#1072;&#1081;&#1090;&#1072;&#1085;&#1072;&#1090;%20&#1040;&#1085;&#1072;&#1088;&#1072;\&#1050;&#1086;&#1087;&#1080;&#1103;%20GRF_3m2018_v1%200%2048%20Working.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vfs01.sberbank.kz\homes$\&#1056;&#1072;&#1073;&#1086;&#1095;&#1080;&#1081;%20&#1082;&#1072;&#1090;&#1072;&#1083;&#1086;&#1075;\2012\YE2012\&#1043;&#1060;&#1054;%20&#1041;&#1072;&#1085;&#1082;&#1072;%20&#1056;&#1086;&#1089;&#1089;&#1080;&#1080;\GRF%20(rus,eng)%20CBR%20Request%20v4.3.xlsb"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vfs01.sberbank.kz\homes$\MezhOt\&#1056;&#1072;&#1073;&#1086;&#1095;&#1080;&#1081;%20&#1082;&#1072;&#1090;&#1072;&#1083;&#1086;&#1075;\2012\YE2012\&#1043;&#1060;&#1054;%20&#1041;&#1072;&#1085;&#1082;&#1072;%20&#1056;&#1086;&#1089;&#1089;&#1080;&#1080;\GRF%20(rus,eng)%20CBR%20Request%20v4.3.xlsb" TargetMode="External"/></Relationships>
</file>

<file path=xl/externalLinks/_rels/externalLink91.xml.rels><?xml version="1.0" encoding="UTF-8" standalone="yes"?>
<Relationships xmlns="http://schemas.openxmlformats.org/package/2006/relationships"><Relationship Id="rId1" Type="http://schemas.microsoft.com/office/2006/relationships/xlExternalLinkPath/xlPathMissing" Target="RptTempl1$1"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ftp\&#1044;&#1088;&#1091;&#1078;&#1080;&#1085;&#1080;&#1085;&#1072;\&#1044;&#1072;&#1085;&#1085;&#1099;&#1077;%20&#1076;&#1083;&#1103;%20&#1057;&#1073;&#1077;&#1088;&#1072;\&#1055;&#1088;&#1080;&#1083;&#1086;&#1078;&#1077;&#1085;&#1080;&#1103;%20&#1082;%20&#1082;&#1086;&#1085;&#1094;&#1077;&#1087;&#1094;&#1080;&#1080;.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KZWALMLOBKOVAN\aws\Engagements\ABS%20CENTER\ABS%20CENTER-AUDIT2002\Documents\&#1052;&#1086;&#1080;%20&#1076;&#1086;&#1082;&#1091;&#1084;&#1077;&#1085;&#1090;&#1099;\&#1052;&#1086;&#1080;%20&#1076;&#1086;&#1082;&#1091;&#1084;&#1077;&#1085;&#1090;&#1099;%202000\&#1090;&#1072;&#1088;&#1072;%202000.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I:\BUXTXT\MSFO\DVIG02.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J:\Audit\TSB015\AUDIT\Dec2001\Final\&#1041;&#1048;&#1056;&#1046;&#1040;\Gzb_1.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Econ\C\&#1052;&#1086;&#1080;%20&#1076;&#1086;&#1082;&#1091;&#1084;&#1077;&#1085;&#1090;&#1099;\&#1056;&#1072;&#1089;&#1093;&#1086;&#1076;&#1085;&#1072;&#1103;%20&#1095;&#1072;&#1089;&#1090;&#1100;%20&#1087;&#1086;%20&#1073;&#1091;&#1088;&#1077;&#1085;&#1080;&#1102;%202005&#1075;..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ftp\Users\u03123\AppData\Roaming\Microsoft\Excel\register_2013.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ftp\ANYA\F102_SB.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KZWMUKHAMEDIYEV\aws\Documents%20and%20Settings\NazarkulovA\Desktop\Files%20after%20review\111\&#1087;&#1086;&#1095;&#1090;&#1072;\&#1040;&#1088;&#1093;&#1080;&#1074;99\&#1062;&#1086;-12\&#1062;&#1054;-121.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Finr01\dmfo\Documents%20and%20Settings\t.kulmanova\Local%20Settings\Temporary%20Internet%20Files\OLK131\&#1076;&#1077;&#1073;&#1080;&#1090;%20&#1085;&#1072;%2031%2006%2005.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Dbud-8\&#1044;&#1077;&#1083;&#1086;\Documents%20and%20Settings\S.Turehanova\&#1056;&#1072;&#1073;&#1086;&#1095;&#1080;&#1081;%20&#1089;&#1090;&#1086;&#1083;\&#1050;&#1052;&#1043;%20&#1056;&#1044;\Documents%20and%20Settings\&#1041;&#1072;&#1075;&#1080;&#1090;&#1078;&#1072;&#1085;%20&#1050;&#1072;&#1080;&#1088;&#1073;&#1072;&#1077;&#1074;\Local%20Settings\Temporary%20Internet%20Files\Content.IE5\3AGFRT81\&#1092;&#1077;&#1074;%202002\&#1044;&#1041;&#1057;&#1055;_02_%202002.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Econ\C\&#1052;&#1086;&#1080;%20&#1076;&#1086;&#1082;&#1091;&#1084;&#1077;&#1085;&#1090;&#1099;\&#1056;&#1072;&#1089;&#1093;&#1086;&#1076;&#1085;&#1072;&#1103;%20&#1095;&#1072;&#1089;&#1090;&#1100;%20&#1087;&#1086;%20&#1073;&#1091;&#1088;&#1077;&#1085;&#1080;&#1102;%202005&#1075;.-2.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KZWMUKHAMEDIYEV\aws\Documents%20and%20Settings\NazarkulovA\Desktop\Files%20after%20review\111\&#1087;&#1086;&#1095;&#1090;&#1072;\&#1040;&#1088;&#1093;&#1080;&#1074;99\&#1062;&#1086;-12\1999\&#1052;&#1072;&#1088;&#1096;.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kzwalmamirgagu\Shared\Documents%20and%20Settings\Gulnar.Amirgaly\Desktop\Temirbank\LLR\Pool\&#1102;&#1088;%20&#1083;&#1080;&#1094;&#1072;&#1084;%20&#1076;&#1083;&#1103;%20&#1072;&#1091;&#1076;&#1080;&#1090;&#1072;.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KZWALMMUKHAMBI\aws\Engagements\TuranAlemBank\BTA03\Documents\L.%20Due%20to%20other%20banks,%20gvn,%20other%20fin%20org.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Suprun-in\&#1090;&#1077;&#1088;_&#1073;&#1072;&#1085;&#1082;&#1080;\WINDOWS\TEMP\TEKOS\OUT\01070372.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D:\WINDOWS\&#1056;&#1072;&#1073;&#1086;&#1095;&#1080;&#1081;%20&#1089;&#1090;&#1086;&#1083;\LOGSANDIROV\&#1041;&#1091;&#1093;&#1075;&#1072;&#1083;&#1090;&#1077;&#1088;&#1080;&#1103;%20&#1057;&#1050;\&#1052;&#1054;%202000%20NEW%20R.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KZWALMMELNIKYE\aws\&#1055;&#1086;&#1095;&#1090;&#1072;\&#1054;&#1073;o&#1088;&#1086;&#1090;.&#1073;&#1072;&#1083;&#1072;&#1085;&#1089;%20&#1080;%20&#1077;&#1075;&#1086;%20&#1092;&#1086;&#1088;&#1084;&#1099;%201.01.02&#1075;.%20&#1076;&#1083;&#1103;%20&#1087;&#1088;&#1086;&#1075;&#1088;&#1072;&#1084;&#1084;&#1099;.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Client\D$\Temp\notes896CC5\ISFR_06.01.09.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Eco13\Indicate%20Plan%202003-2005\DOCUME~1\M-AITZ~1\LOCALS~1\Temp\C.Lotus.Notes.Data\&#1041;&#1044;\&#1050;&#1086;&#1101;&#1092;&#1092;&#1080;&#1094;&#1080;&#1077;&#1085;&#1090;&#1099;.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vfs01.sberbank.kz\homes$\u05180\Desktop\&#1080;&#1085;&#1092;&#1086;\&#1056;&#1072;&#1089;&#1095;&#1077;&#1090;&#1099;\&#1059;&#1087;&#1088;&#1072;&#1074;&#1083;&#1077;&#1085;&#1095;&#1077;&#1089;&#1082;&#1072;&#1103;%20&#1057;&#1044;\2014\08\&#1055;&#1088;&#1080;&#1083;&#1086;&#1078;&#1077;&#1085;&#1080;&#1103;%201-21.xlsm"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KZWMUKHAMEDIYEV\aws\Documents%20and%20Settings\NazarkulovA\Desktop\Files%20after%20review\111\&#1087;&#1086;&#1095;&#1090;&#1072;\&#1058;&#1088;&#1072;&#1085;&#1079;&#1080;&#1090;254\&#1062;&#1054;-12&#1090;00.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Eco13\Indicate%20Plan%202003-2005\DOCUME~1\M-AITZ~1\LOCALS~1\Temp\C.Lotus.Notes.Data\&#1041;&#1044;\&#1057;&#1090;&#1072;&#1090;&#1100;&#1080;%20&#1058;&#1069;&#1055;_&#1089;&#1090;&#1072;&#1088;&#1072;&#1103;%20&#1089;&#1090;&#1088;&#1091;&#1082;&#1090;&#1091;&#1088;&#1072;.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kzwalmzhashian\Halyk\Documents%20and%20Settings\All%20Users\Documents\aws\Engagements\Halyk%20Bank\Audit%209m%202006\Documents\KLASS\1100\OK\PROWIZ99\PROWIZ99\USER\MANAT\CREDITY\REGION\ARHIV\OBL_CRED_30-06-97.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KZWMUKHAMEDIYEV\aws\Documents%20and%20Settings\NazarkulovA\Desktop\Files%20after%20review\111\&#1087;&#1086;&#1095;&#1090;&#1072;\&#1042;&#1085;&#1091;&#1090;&#1088;252\2001\&#1062;&#1054;-1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sheetName val="IPR_VOG"/>
      <sheetName val="Диаграмма1"/>
      <sheetName val="VOG RUS"/>
      <sheetName val="F-1"/>
      <sheetName val="F-2"/>
      <sheetName val="F-3"/>
      <sheetName val="F-4"/>
      <sheetName val="F-5"/>
      <sheetName val="F-10"/>
      <sheetName val="F-11"/>
      <sheetName val="F-20"/>
      <sheetName val="F-21"/>
      <sheetName val="F-25"/>
      <sheetName val="F-26"/>
      <sheetName val="F-27"/>
      <sheetName val="G-2"/>
      <sheetName val="G-5"/>
      <sheetName val="G-7"/>
      <sheetName val="SAL-1001ok"/>
      <sheetName val="Ural med"/>
      <sheetName val="Profit &amp; Loss Total"/>
      <sheetName val="JUly97"/>
      <sheetName val="Параметры"/>
      <sheetName val="факт 2005 г."/>
      <sheetName val="Consolidated COOP KMG EP U.A."/>
      <sheetName val="PKI FV"/>
      <sheetName val="шапка"/>
      <sheetName val="список"/>
      <sheetName val="master data"/>
      <sheetName val="Sheet1"/>
      <sheetName val="группа"/>
      <sheetName val="Balance Sh_12_10"/>
      <sheetName val="VOG_RUS"/>
      <sheetName val="Ural_med"/>
      <sheetName val="Profit_&amp;_Loss_Total"/>
      <sheetName val="факт_2005_г_"/>
      <sheetName val="Consolidated_COOP_KMG_EP_U_A_"/>
      <sheetName val="PKI_FV"/>
      <sheetName val="master_data"/>
      <sheetName val="Balance_Sh_12_10"/>
      <sheetName val="VOG_RUS1"/>
      <sheetName val="Ural_med1"/>
      <sheetName val="Profit_&amp;_Loss_Total1"/>
      <sheetName val="факт_2005_г_1"/>
      <sheetName val="Consolidated_COOP_KMG_EP_U_A_1"/>
      <sheetName val="PKI_FV1"/>
      <sheetName val="master_data1"/>
      <sheetName val="Balance_Sh_12_101"/>
      <sheetName val="ЦХЛ 2004"/>
      <sheetName val="Dep"/>
      <sheetName val="освоение с объектами"/>
      <sheetName val="Оборудование ОФ корр."/>
      <sheetName val="02. LBR"/>
      <sheetName val="03. LBR аутсорсинг"/>
      <sheetName val="Input Data"/>
      <sheetName val="F2"/>
      <sheetName val="Extraction_Oil"/>
      <sheetName val="OIL"/>
      <sheetName val="Prod rep"/>
      <sheetName val="Sales KGK 12m 2014"/>
      <sheetName val="KGK"/>
      <sheetName val="SM"/>
      <sheetName val="Refinery_margin"/>
      <sheetName val="fxrates"/>
      <sheetName val="на 1 тут"/>
      <sheetName val="Свод сметы"/>
      <sheetName val="Products annual"/>
      <sheetName val="ТЭП"/>
      <sheetName val="Prod_rep"/>
      <sheetName val="Sales_KGK_12m_2014"/>
      <sheetName val="ЦХЛ_2004"/>
      <sheetName val="освоение_с_объектами"/>
      <sheetName val="Оборудование_ОФ_корр_"/>
      <sheetName val="02__LBR"/>
      <sheetName val="03__LBR_аутсорсинг"/>
      <sheetName val="на_1_тут"/>
      <sheetName val="VOG_RUS2"/>
      <sheetName val="Ural_med2"/>
      <sheetName val="Prod_rep1"/>
      <sheetName val="Sales_KGK_12m_20141"/>
      <sheetName val="Profit_&amp;_Loss_Total2"/>
      <sheetName val="факт_2005_г_2"/>
      <sheetName val="Consolidated_COOP_KMG_EP_U_A_2"/>
      <sheetName val="PKI_FV2"/>
      <sheetName val="master_data2"/>
      <sheetName val="ЦХЛ_20041"/>
      <sheetName val="освоение_с_объектами1"/>
      <sheetName val="Оборудование_ОФ_корр_1"/>
      <sheetName val="02__LBR1"/>
      <sheetName val="03__LBR_аутсорсинг1"/>
      <sheetName val="на_1_тут1"/>
    </sheetNames>
    <sheetDataSet>
      <sheetData sheetId="0" refreshError="1"/>
      <sheetData sheetId="1" refreshError="1">
        <row r="2">
          <cell r="P2" t="str">
            <v>/FRMENU~</v>
          </cell>
        </row>
        <row r="4">
          <cell r="P4" t="str">
            <v>{GOTO}A41~</v>
          </cell>
        </row>
        <row r="6">
          <cell r="P6" t="str">
            <v>/PPR{BS}A1..I20~AGPQ~</v>
          </cell>
        </row>
        <row r="8">
          <cell r="B8">
            <v>700</v>
          </cell>
          <cell r="D8" t="str">
            <v>0</v>
          </cell>
          <cell r="T8">
            <v>0</v>
          </cell>
          <cell r="U8">
            <v>700</v>
          </cell>
        </row>
        <row r="9">
          <cell r="B9">
            <v>550</v>
          </cell>
          <cell r="D9">
            <v>1041.6666666666667</v>
          </cell>
          <cell r="T9">
            <v>1041.6666666666667</v>
          </cell>
          <cell r="U9">
            <v>550</v>
          </cell>
        </row>
        <row r="10">
          <cell r="B10">
            <v>495</v>
          </cell>
          <cell r="D10">
            <v>1406.6358024691358</v>
          </cell>
          <cell r="T10">
            <v>1406.6358024691358</v>
          </cell>
          <cell r="U10">
            <v>495</v>
          </cell>
        </row>
        <row r="11">
          <cell r="B11">
            <v>440</v>
          </cell>
          <cell r="D11">
            <v>1737.6543209876543</v>
          </cell>
          <cell r="T11">
            <v>1737.6543209876543</v>
          </cell>
          <cell r="U11">
            <v>440</v>
          </cell>
        </row>
        <row r="12">
          <cell r="B12">
            <v>385</v>
          </cell>
          <cell r="D12">
            <v>2034.7222222222226</v>
          </cell>
          <cell r="T12">
            <v>2034.7222222222226</v>
          </cell>
          <cell r="U12">
            <v>385</v>
          </cell>
        </row>
        <row r="13">
          <cell r="B13">
            <v>330</v>
          </cell>
          <cell r="D13">
            <v>2297.8395061728397</v>
          </cell>
          <cell r="T13">
            <v>2297.8395061728397</v>
          </cell>
          <cell r="U13">
            <v>330</v>
          </cell>
        </row>
        <row r="14">
          <cell r="B14">
            <v>275</v>
          </cell>
          <cell r="D14">
            <v>2527.0061728395067</v>
          </cell>
          <cell r="T14">
            <v>2527.0061728395067</v>
          </cell>
          <cell r="U14">
            <v>275</v>
          </cell>
        </row>
        <row r="15">
          <cell r="B15">
            <v>220</v>
          </cell>
          <cell r="D15">
            <v>2722.2222222222226</v>
          </cell>
          <cell r="T15">
            <v>2722.2222222222226</v>
          </cell>
          <cell r="U15">
            <v>220</v>
          </cell>
        </row>
        <row r="16">
          <cell r="B16">
            <v>165</v>
          </cell>
          <cell r="D16">
            <v>2883.4876543209884</v>
          </cell>
          <cell r="T16">
            <v>2883.4876543209884</v>
          </cell>
          <cell r="U16">
            <v>165</v>
          </cell>
        </row>
        <row r="17">
          <cell r="B17">
            <v>110</v>
          </cell>
          <cell r="D17">
            <v>3010.8024691358028</v>
          </cell>
          <cell r="T17">
            <v>3010.8024691358028</v>
          </cell>
          <cell r="U17">
            <v>110</v>
          </cell>
        </row>
        <row r="18">
          <cell r="B18">
            <v>55</v>
          </cell>
          <cell r="D18">
            <v>3104.166666666667</v>
          </cell>
          <cell r="T18">
            <v>3104.166666666667</v>
          </cell>
          <cell r="U18">
            <v>55</v>
          </cell>
          <cell r="V18" t="str">
            <v>NO SKIN</v>
          </cell>
        </row>
        <row r="19">
          <cell r="B19">
            <v>0</v>
          </cell>
          <cell r="D19">
            <v>3163.5802469135806</v>
          </cell>
          <cell r="T19">
            <v>3163.5802469135806</v>
          </cell>
          <cell r="U19">
            <v>0</v>
          </cell>
        </row>
        <row r="21">
          <cell r="T21">
            <v>0</v>
          </cell>
          <cell r="V21">
            <v>700</v>
          </cell>
        </row>
        <row r="22">
          <cell r="T22">
            <v>1041.6666666666667</v>
          </cell>
          <cell r="V22">
            <v>550</v>
          </cell>
        </row>
        <row r="23">
          <cell r="T23">
            <v>1406.6358024691358</v>
          </cell>
          <cell r="V23">
            <v>495</v>
          </cell>
        </row>
        <row r="24">
          <cell r="T24">
            <v>1737.6543209876543</v>
          </cell>
          <cell r="V24">
            <v>440</v>
          </cell>
        </row>
        <row r="25">
          <cell r="T25">
            <v>2034.7222222222226</v>
          </cell>
          <cell r="V25">
            <v>385</v>
          </cell>
        </row>
        <row r="26">
          <cell r="T26">
            <v>2297.8395061728397</v>
          </cell>
          <cell r="V26">
            <v>330</v>
          </cell>
        </row>
        <row r="27">
          <cell r="T27">
            <v>2527.0061728395067</v>
          </cell>
          <cell r="V27">
            <v>275</v>
          </cell>
        </row>
        <row r="28">
          <cell r="T28">
            <v>2722.2222222222226</v>
          </cell>
          <cell r="V28">
            <v>220</v>
          </cell>
        </row>
        <row r="29">
          <cell r="T29">
            <v>2883.4876543209884</v>
          </cell>
          <cell r="V29">
            <v>165</v>
          </cell>
        </row>
        <row r="30">
          <cell r="T30">
            <v>3010.8024691358028</v>
          </cell>
          <cell r="V30">
            <v>110</v>
          </cell>
        </row>
        <row r="31">
          <cell r="T31">
            <v>3104.166666666667</v>
          </cell>
          <cell r="V31">
            <v>55</v>
          </cell>
          <cell r="W31" t="str">
            <v>W/SKIN</v>
          </cell>
        </row>
        <row r="32">
          <cell r="T32">
            <v>3163.5802469135806</v>
          </cell>
          <cell r="V32">
            <v>0</v>
          </cell>
        </row>
      </sheetData>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4"/>
      <sheetName val="F-1,2"/>
      <sheetName val="F-3"/>
      <sheetName val="A"/>
      <sheetName val="B-1"/>
      <sheetName val="B-2"/>
      <sheetName val="B-3"/>
      <sheetName val="B-5"/>
      <sheetName val="B-6"/>
      <sheetName val="B-7"/>
      <sheetName val="C"/>
      <sheetName val="C-1"/>
      <sheetName val="C-2"/>
      <sheetName val="D-1"/>
      <sheetName val="D-2"/>
      <sheetName val="UV"/>
      <sheetName val="U-1"/>
      <sheetName val="U-2"/>
      <sheetName val="U-293"/>
      <sheetName val="BB"/>
      <sheetName val="CC"/>
      <sheetName val="DD-1"/>
      <sheetName val="FF"/>
      <sheetName val="FF-1"/>
      <sheetName val="EE"/>
      <sheetName val="SS"/>
      <sheetName val="20"/>
      <sheetName val="30"/>
      <sheetName val="40"/>
      <sheetName val="40-1"/>
      <sheetName val="B_4"/>
      <sheetName val="Actuals Input"/>
      <sheetName val="U4.100 711"/>
      <sheetName val="Статьи"/>
      <sheetName val="KTO_WB_FSL_31.12.01"/>
      <sheetName val="FES"/>
      <sheetName val="Incometl"/>
      <sheetName val="Nvar"/>
      <sheetName val="VD.400_Monthly analytics"/>
      <sheetName val="U4_100_711"/>
      <sheetName val="Actuals_Input"/>
      <sheetName val="KTO_WB_FSL_31_12_01"/>
      <sheetName val="SMSTemp"/>
      <sheetName val="FA_register"/>
      <sheetName val="CPI"/>
      <sheetName val="Cash_flow_2003_PBC"/>
      <sheetName val="Cash_flows_-_PBC"/>
      <sheetName val="База"/>
      <sheetName val="B1100 - CAP for Client"/>
      <sheetName val="2210900-Aug"/>
      <sheetName val="расшиф процентов (2)"/>
      <sheetName val="A-20"/>
      <sheetName val="Gas1999"/>
      <sheetName val="U-3"/>
      <sheetName val="U-4"/>
      <sheetName val="DATA"/>
      <sheetName val="Содержание"/>
      <sheetName val=""/>
      <sheetName val="map_nat"/>
      <sheetName val="map_RPG"/>
      <sheetName val="2БО"/>
      <sheetName val="Prelim Cost"/>
      <sheetName val="CamKum Prod"/>
      <sheetName val="18."/>
      <sheetName val="08."/>
      <sheetName val="11."/>
      <sheetName val="14."/>
      <sheetName val="15."/>
      <sheetName val="05."/>
      <sheetName val="09."/>
      <sheetName val="04."/>
      <sheetName val="19."/>
      <sheetName val="01."/>
      <sheetName val="17."/>
      <sheetName val="07."/>
      <sheetName val="06."/>
      <sheetName val="16."/>
      <sheetName val="10."/>
      <sheetName val="28."/>
      <sheetName val="13."/>
      <sheetName val="03."/>
      <sheetName val="29."/>
      <sheetName val="30."/>
      <sheetName val="31."/>
      <sheetName val="27."/>
      <sheetName val="12."/>
      <sheetName val="20."/>
      <sheetName val="24."/>
      <sheetName val="25."/>
      <sheetName val="02."/>
      <sheetName val="21."/>
      <sheetName val="26."/>
      <sheetName val="23."/>
      <sheetName val="22."/>
      <sheetName val="èç ñåì"/>
      <sheetName val="äåáèò"/>
      <sheetName val="Ïð2"/>
      <sheetName val="Foglio1"/>
      <sheetName val="parameter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refreshError="1"/>
      <sheetData sheetId="96" refreshError="1"/>
      <sheetData sheetId="97" refreshError="1"/>
      <sheetData sheetId="9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аблица"/>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31.12.03"/>
      <sheetName val="PBC-Final Kmod8-December-2001"/>
      <sheetName val="DATA"/>
      <sheetName val="std tabel"/>
      <sheetName val="I-Index"/>
      <sheetName val="2008"/>
      <sheetName val="G-183"/>
      <sheetName val="Production_Ref Q-1-3"/>
      <sheetName val="F-2.1"/>
      <sheetName val="R-40"/>
      <sheetName val="R-50"/>
      <sheetName val="LME_prices"/>
      <sheetName val="группа"/>
      <sheetName val="тип шпал"/>
      <sheetName val="Г анализ"/>
      <sheetName val="Info"/>
      <sheetName val="Статьи"/>
      <sheetName val="D2 DCF"/>
      <sheetName val="Pilot"/>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8"/>
      <sheetName val="IS"/>
      <sheetName val="BS"/>
      <sheetName val="Ф2"/>
      <sheetName val="Ф1"/>
      <sheetName val="12"/>
      <sheetName val="10"/>
      <sheetName val="Форма 1"/>
      <sheetName val="Bal Sheet"/>
      <sheetName val="Income Statement"/>
      <sheetName val="Реализ"/>
      <sheetName val="V и стоим. бур"/>
      <sheetName val="Sгис (ГРР)"/>
      <sheetName val="Пр мат"/>
      <sheetName val="ТБ"/>
      <sheetName val="Пит"/>
      <sheetName val="усл.стор.орг."/>
      <sheetName val="Зап.част и Тек.рем"/>
      <sheetName val="ФОТ"/>
      <sheetName val="п 15"/>
      <sheetName val="48 "/>
      <sheetName val="5"/>
      <sheetName val="lib"/>
      <sheetName val="OpexDetails"/>
      <sheetName val="Opex_sum_by_SC"/>
      <sheetName val="SC"/>
      <sheetName val="Price_by_SC_KZT"/>
      <sheetName val="Opex_serv&amp;other"/>
      <sheetName val="Opex_536"/>
      <sheetName val="Opex_by_quantity"/>
      <sheetName val="SC search"/>
      <sheetName val="lib1"/>
      <sheetName val="modaj"/>
      <sheetName val="Securities"/>
      <sheetName val="Paramètres"/>
      <sheetName val="Sheet4"/>
      <sheetName val="B-4"/>
      <sheetName val="types"/>
      <sheetName val="Sheet3"/>
      <sheetName val="T_T"/>
      <sheetName val="CNOBARI"/>
      <sheetName val="Dropdown"/>
      <sheetName val="Inputs"/>
      <sheetName val="FES"/>
      <sheetName val="Codes"/>
      <sheetName val="Графика 1"/>
      <sheetName val="Пересчитанные доходы и расходы"/>
      <sheetName val="Расчеты"/>
      <sheetName val="Графика"/>
      <sheetName val="KPI"/>
      <sheetName val="KPI 2"/>
      <sheetName val="P&amp;L"/>
      <sheetName val="P&amp;L (сценарий 2)"/>
      <sheetName val="Cash flow"/>
      <sheetName val="Cash flow (сценар 2)"/>
      <sheetName val="расшиф. Баланса (2)"/>
      <sheetName val="расшиф. Баланса (сценар 2)"/>
      <sheetName val="Прилож 4  Форма_БП3 Баланс"/>
      <sheetName val="Прилож 4  Форма_БП3 Баланс 2"/>
      <sheetName val="Прилож. 3 Форма БП2 ОПиУ"/>
      <sheetName val="Прилож. 3 Форма БП2 ОПиУ 2"/>
      <sheetName val="CamExec_x0003_um"/>
      <sheetName val="Q-100"/>
      <sheetName val="Q-110"/>
      <sheetName val="Q-110 ARO151017"/>
      <sheetName val="Inputs--&gt;"/>
      <sheetName val="discount rate"/>
      <sheetName val="US"/>
      <sheetName val="ERPs by country_Damodaran"/>
      <sheetName val="TJ"/>
      <sheetName val="Inflation_NBT_2017"/>
      <sheetName val="US treasury"/>
      <sheetName val="Расчет_Ин"/>
      <sheetName val="PIT&amp;PP(2)"/>
      <sheetName val="general"/>
      <sheetName val="U2.102-5217,2207,2217"/>
      <sheetName val="B 1"/>
      <sheetName val="SETUP"/>
      <sheetName val="A 100"/>
      <sheetName val="клинкер"/>
      <sheetName val="A-20"/>
      <sheetName val="Ссудный портфель"/>
      <sheetName val="#ССЫЛКА"/>
      <sheetName val="Добыча нефти4"/>
      <sheetName val="поставка сравн13"/>
      <sheetName val="Sheet2"/>
      <sheetName val="TDSheet"/>
      <sheetName val="Lists"/>
      <sheetName val="KCC"/>
      <sheetName val="Сдача "/>
      <sheetName val="ДДСАБ"/>
      <sheetName val="ДДСККБ"/>
      <sheetName val="ЯНВАРЬ"/>
      <sheetName val="t1"/>
      <sheetName val="справка"/>
      <sheetName val="Project Detail Inputs"/>
      <sheetName val="inv"/>
      <sheetName val="T-300"/>
    </sheetNames>
    <sheetDataSet>
      <sheetData sheetId="0">
        <row r="11">
          <cell r="H11">
            <v>15750000</v>
          </cell>
        </row>
      </sheetData>
      <sheetData sheetId="1">
        <row r="11">
          <cell r="H11">
            <v>15750000</v>
          </cell>
        </row>
      </sheetData>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ow r="31">
          <cell r="B31">
            <v>0</v>
          </cell>
        </row>
      </sheetData>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row r="31">
          <cell r="B31" t="str">
            <v>According to article 165 of the Administrative Code of Republic of Tajikistan (RT), "unauthorized use of subsoil, the conclusion of transactions, in direct or hidden form, violating the right of state ownership</v>
          </cell>
        </row>
      </sheetData>
      <sheetData sheetId="116"/>
      <sheetData sheetId="117"/>
      <sheetData sheetId="118"/>
      <sheetData sheetId="119"/>
      <sheetData sheetId="120"/>
      <sheetData sheetId="121"/>
      <sheetData sheetId="122"/>
      <sheetData sheetId="123"/>
      <sheetData sheetId="124"/>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ow r="31">
          <cell r="B31">
            <v>17591929</v>
          </cell>
        </row>
      </sheetData>
      <sheetData sheetId="139"/>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1"/>
      <sheetName val="8.2"/>
      <sheetName val="8.1(свод)"/>
      <sheetName val="8.2(свод)"/>
      <sheetName val="9"/>
      <sheetName val="10"/>
      <sheetName val="20"/>
      <sheetName val="23.1н"/>
      <sheetName val="23.3н"/>
      <sheetName val="23.4"/>
      <sheetName val="23.4н"/>
      <sheetName val="23.5"/>
      <sheetName val="23.5н"/>
      <sheetName val="23.6"/>
      <sheetName val="23.6н"/>
      <sheetName val="23.7"/>
      <sheetName val="23.7н"/>
      <sheetName val="23.8"/>
      <sheetName val="23.8н"/>
      <sheetName val=" 23.9"/>
      <sheetName val="23.9н"/>
      <sheetName val="24н"/>
      <sheetName val="24-24.1-24.13"/>
      <sheetName val="31.1"/>
      <sheetName val="31.2"/>
      <sheetName val="34"/>
      <sheetName val="37"/>
      <sheetName val="40"/>
      <sheetName val="41"/>
      <sheetName val="44"/>
      <sheetName val="50"/>
      <sheetName val="51"/>
      <sheetName val="52"/>
      <sheetName val="54"/>
      <sheetName val="55"/>
      <sheetName val="63"/>
    </sheetNames>
    <sheetDataSet>
      <sheetData sheetId="0"/>
      <sheetData sheetId="1"/>
      <sheetData sheetId="2"/>
      <sheetData sheetId="3"/>
      <sheetData sheetId="4"/>
      <sheetData sheetId="5"/>
      <sheetData sheetId="6"/>
      <sheetData sheetId="7"/>
      <sheetData sheetId="8"/>
      <sheetData sheetId="9"/>
      <sheetData sheetId="10">
        <row r="13">
          <cell r="V13">
            <v>0</v>
          </cell>
        </row>
        <row r="25">
          <cell r="Q25">
            <v>0</v>
          </cell>
          <cell r="S25">
            <v>0</v>
          </cell>
          <cell r="V25" t="e">
            <v>#NAME?</v>
          </cell>
          <cell r="W25" t="e">
            <v>#NAME?</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Revenue by month"/>
      <sheetName val="Oil movement"/>
      <sheetName val="testing"/>
      <sheetName val="Pricing"/>
      <sheetName val="sales discounts"/>
      <sheetName val="Euro Asian Sales"/>
      <sheetName val="Madison Sales"/>
      <sheetName val="Mercury Sales"/>
      <sheetName val="Brent"/>
      <sheetName val="Ural med"/>
      <sheetName val="Card 701"/>
      <sheetName val="acc 709"/>
      <sheetName val="SAL-1001ok"/>
      <sheetName val="Profit &amp; Loss Total"/>
      <sheetName val="Profit _ Loss Total"/>
      <sheetName val="IPR_VOG"/>
      <sheetName val="KONSOLID"/>
      <sheetName val="факт 2005 г."/>
      <sheetName val="Содержание"/>
      <sheetName val="ОборБалФормОтч"/>
      <sheetName val="ТитулЛистОтч"/>
      <sheetName val="TB"/>
      <sheetName val="PR CN"/>
      <sheetName val="K_760"/>
      <sheetName val="Revenue"/>
      <sheetName val="FES"/>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refreshError="1"/>
      <sheetData sheetId="10" refreshError="1">
        <row r="1">
          <cell r="B1" t="str">
            <v>Platts Uralmed pricing</v>
          </cell>
        </row>
        <row r="3">
          <cell r="C3" t="str">
            <v>Effective Date of Prices</v>
          </cell>
          <cell r="D3" t="str">
            <v>High</v>
          </cell>
          <cell r="E3" t="str">
            <v>Low</v>
          </cell>
          <cell r="F3" t="str">
            <v>Average</v>
          </cell>
          <cell r="G3" t="str">
            <v>3 quotes</v>
          </cell>
          <cell r="H3" t="str">
            <v>5 quotes</v>
          </cell>
        </row>
        <row r="5">
          <cell r="C5">
            <v>36591</v>
          </cell>
          <cell r="F5">
            <v>0</v>
          </cell>
          <cell r="G5">
            <v>0</v>
          </cell>
          <cell r="H5" t="str">
            <v>platts not full</v>
          </cell>
          <cell r="I5">
            <v>36592</v>
          </cell>
          <cell r="J5">
            <v>36593</v>
          </cell>
          <cell r="K5">
            <v>36594</v>
          </cell>
          <cell r="L5">
            <v>36595</v>
          </cell>
          <cell r="M5">
            <v>36601</v>
          </cell>
        </row>
        <row r="6">
          <cell r="C6">
            <v>36592</v>
          </cell>
          <cell r="F6">
            <v>0</v>
          </cell>
          <cell r="G6">
            <v>0</v>
          </cell>
          <cell r="H6" t="str">
            <v>platts not full</v>
          </cell>
          <cell r="I6">
            <v>36593</v>
          </cell>
          <cell r="J6">
            <v>36594</v>
          </cell>
          <cell r="K6">
            <v>36595</v>
          </cell>
          <cell r="L6">
            <v>36601</v>
          </cell>
          <cell r="M6">
            <v>36602</v>
          </cell>
        </row>
        <row r="7">
          <cell r="C7">
            <v>36593</v>
          </cell>
          <cell r="F7">
            <v>0</v>
          </cell>
          <cell r="G7">
            <v>0</v>
          </cell>
          <cell r="H7" t="str">
            <v>platts not full</v>
          </cell>
          <cell r="I7">
            <v>36594</v>
          </cell>
          <cell r="J7">
            <v>36595</v>
          </cell>
          <cell r="K7">
            <v>36601</v>
          </cell>
          <cell r="L7">
            <v>36602</v>
          </cell>
          <cell r="M7">
            <v>36605</v>
          </cell>
        </row>
        <row r="8">
          <cell r="C8">
            <v>36594</v>
          </cell>
          <cell r="F8">
            <v>0</v>
          </cell>
          <cell r="G8">
            <v>0</v>
          </cell>
          <cell r="H8" t="str">
            <v>platts not full</v>
          </cell>
          <cell r="I8">
            <v>36595</v>
          </cell>
          <cell r="J8">
            <v>36601</v>
          </cell>
          <cell r="K8">
            <v>36602</v>
          </cell>
          <cell r="L8">
            <v>36605</v>
          </cell>
          <cell r="M8">
            <v>36606</v>
          </cell>
        </row>
        <row r="9">
          <cell r="C9">
            <v>36595</v>
          </cell>
          <cell r="F9">
            <v>0</v>
          </cell>
          <cell r="G9">
            <v>0</v>
          </cell>
          <cell r="H9" t="str">
            <v>platts not full</v>
          </cell>
          <cell r="I9">
            <v>36601</v>
          </cell>
          <cell r="J9">
            <v>36602</v>
          </cell>
          <cell r="K9">
            <v>36605</v>
          </cell>
          <cell r="L9">
            <v>36606</v>
          </cell>
          <cell r="M9">
            <v>36607</v>
          </cell>
        </row>
        <row r="10">
          <cell r="C10">
            <v>36601</v>
          </cell>
          <cell r="F10">
            <v>0</v>
          </cell>
          <cell r="G10">
            <v>0</v>
          </cell>
          <cell r="H10" t="str">
            <v>platts not full</v>
          </cell>
          <cell r="I10">
            <v>36602</v>
          </cell>
          <cell r="J10">
            <v>36605</v>
          </cell>
          <cell r="K10">
            <v>36606</v>
          </cell>
          <cell r="L10">
            <v>36607</v>
          </cell>
          <cell r="M10">
            <v>36615</v>
          </cell>
        </row>
        <row r="11">
          <cell r="C11">
            <v>36602</v>
          </cell>
          <cell r="F11">
            <v>0</v>
          </cell>
          <cell r="G11">
            <v>0</v>
          </cell>
          <cell r="H11" t="str">
            <v>platts not full</v>
          </cell>
          <cell r="I11">
            <v>36605</v>
          </cell>
          <cell r="J11">
            <v>36606</v>
          </cell>
          <cell r="K11">
            <v>36607</v>
          </cell>
          <cell r="L11">
            <v>36615</v>
          </cell>
          <cell r="M11">
            <v>36616</v>
          </cell>
        </row>
        <row r="12">
          <cell r="C12">
            <v>36605</v>
          </cell>
          <cell r="F12">
            <v>0</v>
          </cell>
          <cell r="G12">
            <v>0</v>
          </cell>
          <cell r="H12" t="str">
            <v>platts not full</v>
          </cell>
          <cell r="I12">
            <v>36606</v>
          </cell>
          <cell r="J12">
            <v>36607</v>
          </cell>
          <cell r="K12">
            <v>36615</v>
          </cell>
          <cell r="L12">
            <v>36616</v>
          </cell>
          <cell r="M12">
            <v>36619</v>
          </cell>
        </row>
        <row r="13">
          <cell r="C13">
            <v>36606</v>
          </cell>
          <cell r="F13">
            <v>0</v>
          </cell>
          <cell r="G13">
            <v>0</v>
          </cell>
          <cell r="H13" t="str">
            <v>platts not full</v>
          </cell>
          <cell r="I13">
            <v>36607</v>
          </cell>
          <cell r="J13">
            <v>36615</v>
          </cell>
          <cell r="K13">
            <v>36616</v>
          </cell>
          <cell r="L13">
            <v>36619</v>
          </cell>
          <cell r="M13">
            <v>36620</v>
          </cell>
        </row>
        <row r="14">
          <cell r="C14">
            <v>36607</v>
          </cell>
          <cell r="F14">
            <v>0</v>
          </cell>
          <cell r="G14">
            <v>0</v>
          </cell>
          <cell r="H14" t="str">
            <v>platts not full</v>
          </cell>
          <cell r="I14">
            <v>36615</v>
          </cell>
          <cell r="J14">
            <v>36616</v>
          </cell>
          <cell r="K14">
            <v>36619</v>
          </cell>
          <cell r="L14">
            <v>36620</v>
          </cell>
          <cell r="M14">
            <v>36621</v>
          </cell>
        </row>
        <row r="15">
          <cell r="C15">
            <v>36615</v>
          </cell>
          <cell r="F15">
            <v>0</v>
          </cell>
          <cell r="G15">
            <v>0</v>
          </cell>
          <cell r="H15" t="str">
            <v>platts not full</v>
          </cell>
          <cell r="I15">
            <v>36616</v>
          </cell>
          <cell r="J15">
            <v>36619</v>
          </cell>
          <cell r="K15">
            <v>36620</v>
          </cell>
          <cell r="L15">
            <v>36621</v>
          </cell>
          <cell r="M15">
            <v>36622</v>
          </cell>
        </row>
        <row r="16">
          <cell r="C16">
            <v>36616</v>
          </cell>
          <cell r="F16">
            <v>0</v>
          </cell>
          <cell r="G16">
            <v>0</v>
          </cell>
          <cell r="H16" t="str">
            <v>platts not full</v>
          </cell>
          <cell r="I16">
            <v>36619</v>
          </cell>
          <cell r="J16">
            <v>36620</v>
          </cell>
          <cell r="K16">
            <v>36621</v>
          </cell>
          <cell r="L16">
            <v>36622</v>
          </cell>
          <cell r="M16">
            <v>36623</v>
          </cell>
        </row>
        <row r="17">
          <cell r="C17">
            <v>36619</v>
          </cell>
          <cell r="F17">
            <v>0</v>
          </cell>
          <cell r="G17">
            <v>0</v>
          </cell>
          <cell r="H17" t="str">
            <v>platts not full</v>
          </cell>
          <cell r="I17">
            <v>36620</v>
          </cell>
          <cell r="J17">
            <v>36621</v>
          </cell>
          <cell r="K17">
            <v>36622</v>
          </cell>
          <cell r="L17">
            <v>36623</v>
          </cell>
          <cell r="M17">
            <v>36626</v>
          </cell>
        </row>
        <row r="18">
          <cell r="C18">
            <v>36620</v>
          </cell>
          <cell r="F18">
            <v>0</v>
          </cell>
          <cell r="G18">
            <v>0</v>
          </cell>
          <cell r="H18" t="str">
            <v>platts not full</v>
          </cell>
          <cell r="I18">
            <v>36621</v>
          </cell>
          <cell r="J18">
            <v>36622</v>
          </cell>
          <cell r="K18">
            <v>36623</v>
          </cell>
          <cell r="L18">
            <v>36626</v>
          </cell>
          <cell r="M18">
            <v>36627</v>
          </cell>
        </row>
        <row r="19">
          <cell r="C19">
            <v>36621</v>
          </cell>
          <cell r="F19">
            <v>0</v>
          </cell>
          <cell r="G19">
            <v>0</v>
          </cell>
          <cell r="H19" t="str">
            <v>platts not full</v>
          </cell>
          <cell r="I19">
            <v>36622</v>
          </cell>
          <cell r="J19">
            <v>36623</v>
          </cell>
          <cell r="K19">
            <v>36626</v>
          </cell>
          <cell r="L19">
            <v>36627</v>
          </cell>
          <cell r="M19">
            <v>36628</v>
          </cell>
        </row>
        <row r="20">
          <cell r="C20">
            <v>36622</v>
          </cell>
          <cell r="F20">
            <v>0</v>
          </cell>
          <cell r="G20">
            <v>0</v>
          </cell>
          <cell r="H20" t="str">
            <v>platts not full</v>
          </cell>
          <cell r="I20">
            <v>36623</v>
          </cell>
          <cell r="J20">
            <v>36626</v>
          </cell>
          <cell r="K20">
            <v>36627</v>
          </cell>
          <cell r="L20">
            <v>36628</v>
          </cell>
          <cell r="M20">
            <v>36636</v>
          </cell>
        </row>
        <row r="21">
          <cell r="C21">
            <v>36623</v>
          </cell>
          <cell r="F21">
            <v>0</v>
          </cell>
          <cell r="G21">
            <v>0</v>
          </cell>
          <cell r="H21" t="str">
            <v>platts not full</v>
          </cell>
          <cell r="I21">
            <v>36626</v>
          </cell>
          <cell r="J21">
            <v>36627</v>
          </cell>
          <cell r="K21">
            <v>36628</v>
          </cell>
          <cell r="L21">
            <v>36636</v>
          </cell>
          <cell r="M21">
            <v>36640</v>
          </cell>
        </row>
        <row r="22">
          <cell r="C22">
            <v>36626</v>
          </cell>
          <cell r="F22">
            <v>0</v>
          </cell>
          <cell r="G22">
            <v>0</v>
          </cell>
          <cell r="H22" t="str">
            <v>platts not full</v>
          </cell>
          <cell r="I22">
            <v>36627</v>
          </cell>
          <cell r="J22">
            <v>36628</v>
          </cell>
          <cell r="K22">
            <v>36636</v>
          </cell>
          <cell r="L22">
            <v>36640</v>
          </cell>
          <cell r="M22">
            <v>36641</v>
          </cell>
        </row>
        <row r="23">
          <cell r="C23">
            <v>36627</v>
          </cell>
          <cell r="F23">
            <v>0</v>
          </cell>
          <cell r="G23">
            <v>0</v>
          </cell>
          <cell r="H23" t="str">
            <v>platts not full</v>
          </cell>
          <cell r="I23">
            <v>36628</v>
          </cell>
          <cell r="J23">
            <v>36636</v>
          </cell>
          <cell r="K23">
            <v>36640</v>
          </cell>
          <cell r="L23">
            <v>36641</v>
          </cell>
          <cell r="M23">
            <v>36642</v>
          </cell>
        </row>
        <row r="24">
          <cell r="C24">
            <v>36628</v>
          </cell>
          <cell r="F24">
            <v>0</v>
          </cell>
          <cell r="G24">
            <v>0</v>
          </cell>
          <cell r="H24" t="str">
            <v>platts not full</v>
          </cell>
          <cell r="I24">
            <v>36636</v>
          </cell>
          <cell r="J24">
            <v>36640</v>
          </cell>
          <cell r="K24">
            <v>36641</v>
          </cell>
          <cell r="L24">
            <v>36642</v>
          </cell>
          <cell r="M24">
            <v>36643</v>
          </cell>
        </row>
        <row r="25">
          <cell r="C25">
            <v>36636</v>
          </cell>
          <cell r="F25">
            <v>0</v>
          </cell>
          <cell r="G25">
            <v>0</v>
          </cell>
          <cell r="H25" t="str">
            <v>platts not full</v>
          </cell>
          <cell r="I25">
            <v>36640</v>
          </cell>
          <cell r="J25">
            <v>36641</v>
          </cell>
          <cell r="K25">
            <v>36642</v>
          </cell>
          <cell r="L25">
            <v>36643</v>
          </cell>
          <cell r="M25">
            <v>36644</v>
          </cell>
        </row>
        <row r="26">
          <cell r="C26">
            <v>36640</v>
          </cell>
          <cell r="F26">
            <v>0</v>
          </cell>
          <cell r="G26">
            <v>0</v>
          </cell>
          <cell r="H26" t="str">
            <v>platts not full</v>
          </cell>
          <cell r="I26">
            <v>36641</v>
          </cell>
          <cell r="J26">
            <v>36642</v>
          </cell>
          <cell r="K26">
            <v>36643</v>
          </cell>
          <cell r="L26">
            <v>36644</v>
          </cell>
          <cell r="M26">
            <v>36647</v>
          </cell>
        </row>
        <row r="27">
          <cell r="C27">
            <v>36641</v>
          </cell>
          <cell r="F27">
            <v>0</v>
          </cell>
          <cell r="G27">
            <v>0</v>
          </cell>
          <cell r="H27" t="str">
            <v>platts not full</v>
          </cell>
          <cell r="I27">
            <v>36642</v>
          </cell>
          <cell r="J27">
            <v>36643</v>
          </cell>
          <cell r="K27">
            <v>36644</v>
          </cell>
          <cell r="L27">
            <v>36647</v>
          </cell>
          <cell r="M27">
            <v>36648</v>
          </cell>
        </row>
        <row r="28">
          <cell r="C28">
            <v>36642</v>
          </cell>
          <cell r="F28">
            <v>0</v>
          </cell>
          <cell r="G28">
            <v>0</v>
          </cell>
          <cell r="H28" t="str">
            <v>platts not full</v>
          </cell>
          <cell r="I28">
            <v>36643</v>
          </cell>
          <cell r="J28">
            <v>36644</v>
          </cell>
          <cell r="K28">
            <v>36647</v>
          </cell>
          <cell r="L28">
            <v>36648</v>
          </cell>
          <cell r="M28">
            <v>36649</v>
          </cell>
        </row>
        <row r="29">
          <cell r="C29">
            <v>36643</v>
          </cell>
          <cell r="F29">
            <v>0</v>
          </cell>
          <cell r="G29">
            <v>0</v>
          </cell>
          <cell r="H29" t="str">
            <v>platts not full</v>
          </cell>
          <cell r="I29">
            <v>36644</v>
          </cell>
          <cell r="J29">
            <v>36647</v>
          </cell>
          <cell r="K29">
            <v>36648</v>
          </cell>
          <cell r="L29">
            <v>36649</v>
          </cell>
          <cell r="M29">
            <v>36650</v>
          </cell>
        </row>
        <row r="30">
          <cell r="C30">
            <v>36644</v>
          </cell>
          <cell r="F30">
            <v>0</v>
          </cell>
          <cell r="G30">
            <v>0</v>
          </cell>
          <cell r="H30" t="str">
            <v>platts not full</v>
          </cell>
          <cell r="I30">
            <v>36647</v>
          </cell>
          <cell r="J30">
            <v>36648</v>
          </cell>
          <cell r="K30">
            <v>36649</v>
          </cell>
          <cell r="L30">
            <v>36650</v>
          </cell>
          <cell r="M30">
            <v>36651</v>
          </cell>
        </row>
        <row r="31">
          <cell r="C31">
            <v>36647</v>
          </cell>
          <cell r="F31">
            <v>0</v>
          </cell>
          <cell r="G31">
            <v>0</v>
          </cell>
          <cell r="H31" t="str">
            <v>platts not full</v>
          </cell>
          <cell r="I31">
            <v>36648</v>
          </cell>
          <cell r="J31">
            <v>36649</v>
          </cell>
          <cell r="K31">
            <v>36650</v>
          </cell>
          <cell r="L31">
            <v>36651</v>
          </cell>
          <cell r="M31">
            <v>36654</v>
          </cell>
        </row>
        <row r="32">
          <cell r="C32">
            <v>36648</v>
          </cell>
          <cell r="F32">
            <v>0</v>
          </cell>
          <cell r="G32">
            <v>0</v>
          </cell>
          <cell r="H32" t="str">
            <v>platts not full</v>
          </cell>
          <cell r="I32">
            <v>36649</v>
          </cell>
          <cell r="J32">
            <v>36650</v>
          </cell>
          <cell r="K32">
            <v>36651</v>
          </cell>
          <cell r="L32">
            <v>36654</v>
          </cell>
          <cell r="M32">
            <v>36655</v>
          </cell>
        </row>
        <row r="33">
          <cell r="C33">
            <v>36649</v>
          </cell>
          <cell r="F33">
            <v>0</v>
          </cell>
          <cell r="G33">
            <v>0</v>
          </cell>
          <cell r="H33" t="str">
            <v>platts not full</v>
          </cell>
          <cell r="I33">
            <v>36650</v>
          </cell>
          <cell r="J33">
            <v>36651</v>
          </cell>
          <cell r="K33">
            <v>36654</v>
          </cell>
          <cell r="L33">
            <v>36655</v>
          </cell>
          <cell r="M33">
            <v>36662</v>
          </cell>
        </row>
        <row r="34">
          <cell r="C34">
            <v>36650</v>
          </cell>
          <cell r="F34">
            <v>0</v>
          </cell>
          <cell r="G34">
            <v>0</v>
          </cell>
          <cell r="H34" t="str">
            <v>platts not full</v>
          </cell>
          <cell r="I34">
            <v>36651</v>
          </cell>
          <cell r="J34">
            <v>36654</v>
          </cell>
          <cell r="K34">
            <v>36655</v>
          </cell>
          <cell r="L34">
            <v>36662</v>
          </cell>
          <cell r="M34">
            <v>36663</v>
          </cell>
        </row>
        <row r="35">
          <cell r="C35">
            <v>36651</v>
          </cell>
          <cell r="F35">
            <v>0</v>
          </cell>
          <cell r="G35">
            <v>0</v>
          </cell>
          <cell r="H35" t="str">
            <v>platts not full</v>
          </cell>
          <cell r="I35">
            <v>36654</v>
          </cell>
          <cell r="J35">
            <v>36655</v>
          </cell>
          <cell r="K35">
            <v>36662</v>
          </cell>
          <cell r="L35">
            <v>36663</v>
          </cell>
          <cell r="M35">
            <v>36664</v>
          </cell>
        </row>
        <row r="36">
          <cell r="C36">
            <v>36654</v>
          </cell>
          <cell r="F36">
            <v>0</v>
          </cell>
          <cell r="G36">
            <v>0</v>
          </cell>
          <cell r="H36" t="str">
            <v>platts not full</v>
          </cell>
          <cell r="I36">
            <v>36655</v>
          </cell>
          <cell r="J36">
            <v>36662</v>
          </cell>
          <cell r="K36">
            <v>36663</v>
          </cell>
          <cell r="L36">
            <v>36664</v>
          </cell>
          <cell r="M36">
            <v>36665</v>
          </cell>
        </row>
        <row r="37">
          <cell r="C37">
            <v>36655</v>
          </cell>
          <cell r="F37">
            <v>0</v>
          </cell>
          <cell r="G37">
            <v>0</v>
          </cell>
          <cell r="H37" t="str">
            <v>platts not full</v>
          </cell>
          <cell r="I37">
            <v>36662</v>
          </cell>
          <cell r="J37">
            <v>36663</v>
          </cell>
          <cell r="K37">
            <v>36664</v>
          </cell>
          <cell r="L37">
            <v>36665</v>
          </cell>
          <cell r="M37">
            <v>36668</v>
          </cell>
        </row>
        <row r="38">
          <cell r="C38">
            <v>36662</v>
          </cell>
          <cell r="F38">
            <v>0</v>
          </cell>
          <cell r="G38">
            <v>0</v>
          </cell>
          <cell r="H38" t="str">
            <v>platts not full</v>
          </cell>
          <cell r="I38">
            <v>36663</v>
          </cell>
          <cell r="J38">
            <v>36664</v>
          </cell>
          <cell r="K38">
            <v>36665</v>
          </cell>
          <cell r="L38">
            <v>36668</v>
          </cell>
          <cell r="M38">
            <v>36669</v>
          </cell>
        </row>
        <row r="39">
          <cell r="C39">
            <v>36663</v>
          </cell>
          <cell r="F39">
            <v>0</v>
          </cell>
          <cell r="G39">
            <v>0</v>
          </cell>
          <cell r="H39" t="str">
            <v>platts not full</v>
          </cell>
          <cell r="I39">
            <v>36664</v>
          </cell>
          <cell r="J39">
            <v>36665</v>
          </cell>
          <cell r="K39">
            <v>36668</v>
          </cell>
          <cell r="L39">
            <v>36669</v>
          </cell>
          <cell r="M39">
            <v>36670</v>
          </cell>
        </row>
        <row r="40">
          <cell r="C40">
            <v>36664</v>
          </cell>
          <cell r="F40">
            <v>0</v>
          </cell>
          <cell r="G40">
            <v>0</v>
          </cell>
          <cell r="H40" t="str">
            <v>platts not full</v>
          </cell>
          <cell r="I40">
            <v>36665</v>
          </cell>
          <cell r="J40">
            <v>36668</v>
          </cell>
          <cell r="K40">
            <v>36669</v>
          </cell>
          <cell r="L40">
            <v>36670</v>
          </cell>
          <cell r="M40">
            <v>36671</v>
          </cell>
        </row>
        <row r="41">
          <cell r="C41">
            <v>36665</v>
          </cell>
          <cell r="F41">
            <v>0</v>
          </cell>
          <cell r="G41">
            <v>0</v>
          </cell>
          <cell r="H41" t="str">
            <v>platts not full</v>
          </cell>
          <cell r="I41">
            <v>36668</v>
          </cell>
          <cell r="J41">
            <v>36669</v>
          </cell>
          <cell r="K41">
            <v>36670</v>
          </cell>
          <cell r="L41">
            <v>36671</v>
          </cell>
          <cell r="M41">
            <v>36672</v>
          </cell>
        </row>
        <row r="42">
          <cell r="C42">
            <v>36668</v>
          </cell>
          <cell r="F42">
            <v>0</v>
          </cell>
          <cell r="G42">
            <v>0</v>
          </cell>
          <cell r="H42" t="str">
            <v>platts not full</v>
          </cell>
          <cell r="I42">
            <v>36669</v>
          </cell>
          <cell r="J42">
            <v>36670</v>
          </cell>
          <cell r="K42">
            <v>36671</v>
          </cell>
          <cell r="L42">
            <v>36672</v>
          </cell>
          <cell r="M42">
            <v>36676</v>
          </cell>
        </row>
        <row r="43">
          <cell r="C43">
            <v>36669</v>
          </cell>
          <cell r="F43">
            <v>0</v>
          </cell>
          <cell r="G43">
            <v>0</v>
          </cell>
          <cell r="H43" t="str">
            <v>platts not full</v>
          </cell>
          <cell r="I43">
            <v>36670</v>
          </cell>
          <cell r="J43">
            <v>36671</v>
          </cell>
          <cell r="K43">
            <v>36672</v>
          </cell>
          <cell r="L43">
            <v>36676</v>
          </cell>
          <cell r="M43">
            <v>36677</v>
          </cell>
        </row>
        <row r="44">
          <cell r="C44">
            <v>36670</v>
          </cell>
          <cell r="F44">
            <v>0</v>
          </cell>
          <cell r="G44">
            <v>0</v>
          </cell>
          <cell r="H44" t="str">
            <v>platts not full</v>
          </cell>
          <cell r="I44">
            <v>36671</v>
          </cell>
          <cell r="J44">
            <v>36672</v>
          </cell>
          <cell r="K44">
            <v>36676</v>
          </cell>
          <cell r="L44">
            <v>36677</v>
          </cell>
          <cell r="M44">
            <v>36678</v>
          </cell>
        </row>
        <row r="45">
          <cell r="C45">
            <v>36671</v>
          </cell>
          <cell r="F45">
            <v>0</v>
          </cell>
          <cell r="G45">
            <v>0</v>
          </cell>
          <cell r="H45" t="str">
            <v>platts not full</v>
          </cell>
          <cell r="I45">
            <v>36672</v>
          </cell>
          <cell r="J45">
            <v>36676</v>
          </cell>
          <cell r="K45">
            <v>36677</v>
          </cell>
          <cell r="L45">
            <v>36678</v>
          </cell>
          <cell r="M45">
            <v>36679</v>
          </cell>
        </row>
        <row r="46">
          <cell r="C46">
            <v>36672</v>
          </cell>
          <cell r="F46">
            <v>0</v>
          </cell>
          <cell r="G46">
            <v>0</v>
          </cell>
          <cell r="H46" t="str">
            <v>platts not full</v>
          </cell>
          <cell r="I46">
            <v>36676</v>
          </cell>
          <cell r="J46">
            <v>36677</v>
          </cell>
          <cell r="K46">
            <v>36678</v>
          </cell>
          <cell r="L46">
            <v>36679</v>
          </cell>
          <cell r="M46">
            <v>36682</v>
          </cell>
        </row>
        <row r="47">
          <cell r="C47">
            <v>36676</v>
          </cell>
          <cell r="F47">
            <v>0</v>
          </cell>
          <cell r="G47">
            <v>0</v>
          </cell>
          <cell r="H47" t="str">
            <v>platts not full</v>
          </cell>
          <cell r="I47">
            <v>36677</v>
          </cell>
          <cell r="J47">
            <v>36678</v>
          </cell>
          <cell r="K47">
            <v>36679</v>
          </cell>
          <cell r="L47">
            <v>36682</v>
          </cell>
          <cell r="M47">
            <v>36683</v>
          </cell>
        </row>
        <row r="48">
          <cell r="C48">
            <v>36677</v>
          </cell>
          <cell r="F48">
            <v>0</v>
          </cell>
          <cell r="G48">
            <v>0</v>
          </cell>
          <cell r="H48" t="str">
            <v>platts not full</v>
          </cell>
          <cell r="I48">
            <v>36678</v>
          </cell>
          <cell r="J48">
            <v>36679</v>
          </cell>
          <cell r="K48">
            <v>36682</v>
          </cell>
          <cell r="L48">
            <v>36683</v>
          </cell>
          <cell r="M48">
            <v>36684</v>
          </cell>
        </row>
        <row r="49">
          <cell r="C49">
            <v>36678</v>
          </cell>
          <cell r="F49">
            <v>0</v>
          </cell>
          <cell r="G49">
            <v>0</v>
          </cell>
          <cell r="H49" t="str">
            <v>platts not full</v>
          </cell>
          <cell r="I49">
            <v>36679</v>
          </cell>
          <cell r="J49">
            <v>36682</v>
          </cell>
          <cell r="K49">
            <v>36683</v>
          </cell>
          <cell r="L49">
            <v>36684</v>
          </cell>
          <cell r="M49">
            <v>36685</v>
          </cell>
        </row>
        <row r="50">
          <cell r="C50">
            <v>36679</v>
          </cell>
          <cell r="F50">
            <v>0</v>
          </cell>
          <cell r="G50">
            <v>0</v>
          </cell>
          <cell r="H50" t="str">
            <v>platts not full</v>
          </cell>
          <cell r="I50">
            <v>36682</v>
          </cell>
          <cell r="J50">
            <v>36683</v>
          </cell>
          <cell r="K50">
            <v>36684</v>
          </cell>
          <cell r="L50">
            <v>36685</v>
          </cell>
          <cell r="M50">
            <v>36686</v>
          </cell>
        </row>
        <row r="51">
          <cell r="C51">
            <v>36682</v>
          </cell>
          <cell r="F51">
            <v>0</v>
          </cell>
          <cell r="G51">
            <v>0</v>
          </cell>
          <cell r="H51" t="str">
            <v>platts not full</v>
          </cell>
          <cell r="I51">
            <v>36683</v>
          </cell>
          <cell r="J51">
            <v>36684</v>
          </cell>
          <cell r="K51">
            <v>36685</v>
          </cell>
          <cell r="L51">
            <v>36686</v>
          </cell>
          <cell r="M51">
            <v>36689</v>
          </cell>
        </row>
        <row r="52">
          <cell r="C52">
            <v>36683</v>
          </cell>
          <cell r="F52">
            <v>0</v>
          </cell>
          <cell r="G52">
            <v>0</v>
          </cell>
          <cell r="H52" t="str">
            <v>platts not full</v>
          </cell>
          <cell r="I52">
            <v>36684</v>
          </cell>
          <cell r="J52">
            <v>36685</v>
          </cell>
          <cell r="K52">
            <v>36686</v>
          </cell>
          <cell r="L52">
            <v>36689</v>
          </cell>
          <cell r="M52">
            <v>36690</v>
          </cell>
        </row>
        <row r="53">
          <cell r="C53">
            <v>36684</v>
          </cell>
          <cell r="F53">
            <v>0</v>
          </cell>
          <cell r="G53">
            <v>0</v>
          </cell>
          <cell r="H53" t="str">
            <v>platts not full</v>
          </cell>
          <cell r="I53">
            <v>36685</v>
          </cell>
          <cell r="J53">
            <v>36686</v>
          </cell>
          <cell r="K53">
            <v>36689</v>
          </cell>
          <cell r="L53">
            <v>36690</v>
          </cell>
          <cell r="M53">
            <v>36691</v>
          </cell>
        </row>
        <row r="54">
          <cell r="C54">
            <v>36685</v>
          </cell>
          <cell r="F54">
            <v>0</v>
          </cell>
          <cell r="G54">
            <v>0</v>
          </cell>
          <cell r="H54" t="str">
            <v>platts not full</v>
          </cell>
          <cell r="I54">
            <v>36686</v>
          </cell>
          <cell r="J54">
            <v>36689</v>
          </cell>
          <cell r="K54">
            <v>36690</v>
          </cell>
          <cell r="L54">
            <v>36691</v>
          </cell>
          <cell r="M54">
            <v>36692</v>
          </cell>
        </row>
        <row r="55">
          <cell r="C55">
            <v>36686</v>
          </cell>
          <cell r="F55">
            <v>0</v>
          </cell>
          <cell r="G55">
            <v>0</v>
          </cell>
          <cell r="H55" t="str">
            <v>platts not full</v>
          </cell>
          <cell r="I55">
            <v>36689</v>
          </cell>
          <cell r="J55">
            <v>36690</v>
          </cell>
          <cell r="K55">
            <v>36691</v>
          </cell>
          <cell r="L55">
            <v>36692</v>
          </cell>
          <cell r="M55">
            <v>36693</v>
          </cell>
        </row>
        <row r="56">
          <cell r="C56">
            <v>36689</v>
          </cell>
          <cell r="F56">
            <v>0</v>
          </cell>
          <cell r="G56">
            <v>0</v>
          </cell>
          <cell r="H56" t="str">
            <v>platts not full</v>
          </cell>
          <cell r="I56">
            <v>36690</v>
          </cell>
          <cell r="J56">
            <v>36691</v>
          </cell>
          <cell r="K56">
            <v>36692</v>
          </cell>
          <cell r="L56">
            <v>36693</v>
          </cell>
          <cell r="M56">
            <v>36696</v>
          </cell>
        </row>
        <row r="57">
          <cell r="C57">
            <v>36690</v>
          </cell>
          <cell r="F57">
            <v>0</v>
          </cell>
          <cell r="G57">
            <v>0</v>
          </cell>
          <cell r="H57" t="str">
            <v>platts not full</v>
          </cell>
          <cell r="I57">
            <v>36691</v>
          </cell>
          <cell r="J57">
            <v>36692</v>
          </cell>
          <cell r="K57">
            <v>36693</v>
          </cell>
          <cell r="L57">
            <v>36696</v>
          </cell>
          <cell r="M57">
            <v>36697</v>
          </cell>
        </row>
        <row r="58">
          <cell r="C58">
            <v>36691</v>
          </cell>
          <cell r="F58">
            <v>0</v>
          </cell>
          <cell r="G58">
            <v>0</v>
          </cell>
          <cell r="H58" t="str">
            <v>platts not full</v>
          </cell>
          <cell r="I58">
            <v>36692</v>
          </cell>
          <cell r="J58">
            <v>36693</v>
          </cell>
          <cell r="K58">
            <v>36696</v>
          </cell>
          <cell r="L58">
            <v>36697</v>
          </cell>
          <cell r="M58">
            <v>36698</v>
          </cell>
        </row>
        <row r="59">
          <cell r="C59">
            <v>36692</v>
          </cell>
          <cell r="F59">
            <v>0</v>
          </cell>
          <cell r="G59">
            <v>0</v>
          </cell>
          <cell r="H59" t="str">
            <v>platts not full</v>
          </cell>
          <cell r="I59">
            <v>36693</v>
          </cell>
          <cell r="J59">
            <v>36696</v>
          </cell>
          <cell r="K59">
            <v>36697</v>
          </cell>
          <cell r="L59">
            <v>36698</v>
          </cell>
          <cell r="M59">
            <v>36699</v>
          </cell>
        </row>
        <row r="60">
          <cell r="C60">
            <v>36693</v>
          </cell>
          <cell r="F60">
            <v>0</v>
          </cell>
          <cell r="G60">
            <v>0</v>
          </cell>
          <cell r="H60" t="str">
            <v>platts not full</v>
          </cell>
          <cell r="I60">
            <v>36696</v>
          </cell>
          <cell r="J60">
            <v>36697</v>
          </cell>
          <cell r="K60">
            <v>36698</v>
          </cell>
          <cell r="L60">
            <v>36699</v>
          </cell>
          <cell r="M60">
            <v>36700</v>
          </cell>
        </row>
        <row r="61">
          <cell r="C61">
            <v>36696</v>
          </cell>
          <cell r="F61">
            <v>0</v>
          </cell>
          <cell r="G61">
            <v>0</v>
          </cell>
          <cell r="H61" t="str">
            <v>platts not full</v>
          </cell>
          <cell r="I61">
            <v>36697</v>
          </cell>
          <cell r="J61">
            <v>36698</v>
          </cell>
          <cell r="K61">
            <v>36699</v>
          </cell>
          <cell r="L61">
            <v>36700</v>
          </cell>
          <cell r="M61">
            <v>36703</v>
          </cell>
        </row>
        <row r="62">
          <cell r="C62">
            <v>36697</v>
          </cell>
          <cell r="F62">
            <v>0</v>
          </cell>
          <cell r="G62">
            <v>0</v>
          </cell>
          <cell r="H62" t="str">
            <v>platts not full</v>
          </cell>
          <cell r="I62">
            <v>36698</v>
          </cell>
          <cell r="J62">
            <v>36699</v>
          </cell>
          <cell r="K62">
            <v>36700</v>
          </cell>
          <cell r="L62">
            <v>36703</v>
          </cell>
          <cell r="M62">
            <v>36704</v>
          </cell>
        </row>
        <row r="63">
          <cell r="C63">
            <v>36698</v>
          </cell>
          <cell r="F63">
            <v>0</v>
          </cell>
          <cell r="G63">
            <v>0</v>
          </cell>
          <cell r="H63" t="str">
            <v>platts not full</v>
          </cell>
          <cell r="I63">
            <v>36699</v>
          </cell>
          <cell r="J63">
            <v>36700</v>
          </cell>
          <cell r="K63">
            <v>36703</v>
          </cell>
          <cell r="L63">
            <v>36704</v>
          </cell>
          <cell r="M63">
            <v>36705</v>
          </cell>
        </row>
        <row r="64">
          <cell r="C64">
            <v>36699</v>
          </cell>
          <cell r="F64">
            <v>0</v>
          </cell>
          <cell r="G64">
            <v>0</v>
          </cell>
          <cell r="H64" t="str">
            <v>platts not full</v>
          </cell>
          <cell r="I64">
            <v>36700</v>
          </cell>
          <cell r="J64">
            <v>36703</v>
          </cell>
          <cell r="K64">
            <v>36704</v>
          </cell>
          <cell r="L64">
            <v>36705</v>
          </cell>
          <cell r="M64">
            <v>36706</v>
          </cell>
        </row>
        <row r="65">
          <cell r="C65">
            <v>36700</v>
          </cell>
          <cell r="F65">
            <v>0</v>
          </cell>
          <cell r="G65">
            <v>0</v>
          </cell>
          <cell r="H65" t="str">
            <v>platts not full</v>
          </cell>
          <cell r="I65">
            <v>36703</v>
          </cell>
          <cell r="J65">
            <v>36704</v>
          </cell>
          <cell r="K65">
            <v>36705</v>
          </cell>
          <cell r="L65">
            <v>36706</v>
          </cell>
          <cell r="M65">
            <v>36707</v>
          </cell>
        </row>
        <row r="66">
          <cell r="C66">
            <v>36703</v>
          </cell>
          <cell r="F66">
            <v>0</v>
          </cell>
          <cell r="G66">
            <v>0</v>
          </cell>
          <cell r="H66" t="str">
            <v>platts not full</v>
          </cell>
          <cell r="I66">
            <v>36704</v>
          </cell>
          <cell r="J66">
            <v>36705</v>
          </cell>
          <cell r="K66">
            <v>36706</v>
          </cell>
          <cell r="L66">
            <v>36707</v>
          </cell>
          <cell r="M66">
            <v>36712</v>
          </cell>
        </row>
        <row r="67">
          <cell r="C67">
            <v>36704</v>
          </cell>
          <cell r="F67">
            <v>0</v>
          </cell>
          <cell r="G67">
            <v>0</v>
          </cell>
          <cell r="H67" t="str">
            <v>platts not full</v>
          </cell>
          <cell r="I67">
            <v>36705</v>
          </cell>
          <cell r="J67">
            <v>36706</v>
          </cell>
          <cell r="K67">
            <v>36707</v>
          </cell>
          <cell r="L67">
            <v>36712</v>
          </cell>
          <cell r="M67">
            <v>36713</v>
          </cell>
        </row>
        <row r="68">
          <cell r="C68">
            <v>36705</v>
          </cell>
          <cell r="F68">
            <v>0</v>
          </cell>
          <cell r="G68">
            <v>0</v>
          </cell>
          <cell r="H68" t="str">
            <v>platts not full</v>
          </cell>
          <cell r="I68">
            <v>36706</v>
          </cell>
          <cell r="J68">
            <v>36707</v>
          </cell>
          <cell r="K68">
            <v>36712</v>
          </cell>
          <cell r="L68">
            <v>36713</v>
          </cell>
          <cell r="M68">
            <v>36714</v>
          </cell>
        </row>
        <row r="69">
          <cell r="C69">
            <v>36706</v>
          </cell>
          <cell r="F69">
            <v>0</v>
          </cell>
          <cell r="G69">
            <v>0</v>
          </cell>
          <cell r="H69" t="str">
            <v>platts not full</v>
          </cell>
          <cell r="I69">
            <v>36707</v>
          </cell>
          <cell r="J69">
            <v>36712</v>
          </cell>
          <cell r="K69">
            <v>36713</v>
          </cell>
          <cell r="L69">
            <v>36714</v>
          </cell>
          <cell r="M69">
            <v>36717</v>
          </cell>
        </row>
        <row r="70">
          <cell r="C70">
            <v>36707</v>
          </cell>
          <cell r="F70">
            <v>0</v>
          </cell>
          <cell r="G70">
            <v>0</v>
          </cell>
          <cell r="H70" t="str">
            <v>platts not full</v>
          </cell>
          <cell r="I70">
            <v>36712</v>
          </cell>
          <cell r="J70">
            <v>36713</v>
          </cell>
          <cell r="K70">
            <v>36714</v>
          </cell>
          <cell r="L70">
            <v>36717</v>
          </cell>
          <cell r="M70">
            <v>36718</v>
          </cell>
        </row>
        <row r="71">
          <cell r="C71">
            <v>36712</v>
          </cell>
          <cell r="F71">
            <v>0</v>
          </cell>
          <cell r="G71">
            <v>0</v>
          </cell>
          <cell r="H71" t="str">
            <v>platts not full</v>
          </cell>
          <cell r="I71">
            <v>36713</v>
          </cell>
          <cell r="J71">
            <v>36714</v>
          </cell>
          <cell r="K71">
            <v>36717</v>
          </cell>
          <cell r="L71">
            <v>36718</v>
          </cell>
          <cell r="M71">
            <v>36719</v>
          </cell>
        </row>
        <row r="72">
          <cell r="C72">
            <v>36713</v>
          </cell>
          <cell r="F72">
            <v>0</v>
          </cell>
          <cell r="G72">
            <v>0</v>
          </cell>
          <cell r="H72" t="str">
            <v>platts not full</v>
          </cell>
          <cell r="I72">
            <v>36714</v>
          </cell>
          <cell r="J72">
            <v>36717</v>
          </cell>
          <cell r="K72">
            <v>36718</v>
          </cell>
          <cell r="L72">
            <v>36719</v>
          </cell>
          <cell r="M72">
            <v>36720</v>
          </cell>
        </row>
        <row r="73">
          <cell r="C73">
            <v>36714</v>
          </cell>
          <cell r="F73">
            <v>0</v>
          </cell>
          <cell r="G73">
            <v>0</v>
          </cell>
          <cell r="H73" t="str">
            <v>platts not full</v>
          </cell>
          <cell r="I73">
            <v>36717</v>
          </cell>
          <cell r="J73">
            <v>36718</v>
          </cell>
          <cell r="K73">
            <v>36719</v>
          </cell>
          <cell r="L73">
            <v>36720</v>
          </cell>
          <cell r="M73">
            <v>36721</v>
          </cell>
        </row>
        <row r="74">
          <cell r="C74">
            <v>36717</v>
          </cell>
          <cell r="F74">
            <v>0</v>
          </cell>
          <cell r="G74">
            <v>0</v>
          </cell>
          <cell r="H74" t="str">
            <v>platts not full</v>
          </cell>
          <cell r="I74">
            <v>36718</v>
          </cell>
          <cell r="J74">
            <v>36719</v>
          </cell>
          <cell r="K74">
            <v>36720</v>
          </cell>
          <cell r="L74">
            <v>36721</v>
          </cell>
          <cell r="M74">
            <v>36724</v>
          </cell>
        </row>
        <row r="75">
          <cell r="C75">
            <v>36718</v>
          </cell>
          <cell r="F75">
            <v>0</v>
          </cell>
          <cell r="G75">
            <v>0</v>
          </cell>
          <cell r="H75" t="str">
            <v>platts not full</v>
          </cell>
          <cell r="I75">
            <v>36719</v>
          </cell>
          <cell r="J75">
            <v>36720</v>
          </cell>
          <cell r="K75">
            <v>36721</v>
          </cell>
          <cell r="L75">
            <v>36724</v>
          </cell>
          <cell r="M75">
            <v>36725</v>
          </cell>
        </row>
        <row r="76">
          <cell r="C76">
            <v>36719</v>
          </cell>
          <cell r="F76">
            <v>0</v>
          </cell>
          <cell r="G76">
            <v>0</v>
          </cell>
          <cell r="H76" t="str">
            <v>platts not full</v>
          </cell>
          <cell r="I76">
            <v>36720</v>
          </cell>
          <cell r="J76">
            <v>36721</v>
          </cell>
          <cell r="K76">
            <v>36724</v>
          </cell>
          <cell r="L76">
            <v>36725</v>
          </cell>
          <cell r="M76">
            <v>36726</v>
          </cell>
        </row>
        <row r="77">
          <cell r="C77">
            <v>36720</v>
          </cell>
          <cell r="F77">
            <v>0</v>
          </cell>
          <cell r="G77">
            <v>0</v>
          </cell>
          <cell r="H77" t="str">
            <v>platts not full</v>
          </cell>
          <cell r="I77">
            <v>36721</v>
          </cell>
          <cell r="J77">
            <v>36724</v>
          </cell>
          <cell r="K77">
            <v>36725</v>
          </cell>
          <cell r="L77">
            <v>36726</v>
          </cell>
          <cell r="M77">
            <v>36727</v>
          </cell>
        </row>
        <row r="78">
          <cell r="C78">
            <v>36721</v>
          </cell>
          <cell r="F78">
            <v>0</v>
          </cell>
          <cell r="G78">
            <v>0</v>
          </cell>
          <cell r="H78" t="str">
            <v>platts not full</v>
          </cell>
          <cell r="I78">
            <v>36724</v>
          </cell>
          <cell r="J78">
            <v>36725</v>
          </cell>
          <cell r="K78">
            <v>36726</v>
          </cell>
          <cell r="L78">
            <v>36727</v>
          </cell>
          <cell r="M78">
            <v>36728</v>
          </cell>
        </row>
        <row r="79">
          <cell r="C79">
            <v>36724</v>
          </cell>
          <cell r="F79">
            <v>0</v>
          </cell>
          <cell r="G79">
            <v>0</v>
          </cell>
          <cell r="H79" t="str">
            <v>platts not full</v>
          </cell>
          <cell r="I79">
            <v>36725</v>
          </cell>
          <cell r="J79">
            <v>36726</v>
          </cell>
          <cell r="K79">
            <v>36727</v>
          </cell>
          <cell r="L79">
            <v>36728</v>
          </cell>
          <cell r="M79">
            <v>36731</v>
          </cell>
        </row>
        <row r="80">
          <cell r="C80">
            <v>36725</v>
          </cell>
          <cell r="F80">
            <v>0</v>
          </cell>
          <cell r="G80">
            <v>0</v>
          </cell>
          <cell r="H80" t="str">
            <v>platts not full</v>
          </cell>
          <cell r="I80">
            <v>36726</v>
          </cell>
          <cell r="J80">
            <v>36727</v>
          </cell>
          <cell r="K80">
            <v>36728</v>
          </cell>
          <cell r="L80">
            <v>36731</v>
          </cell>
          <cell r="M80">
            <v>36732</v>
          </cell>
        </row>
        <row r="81">
          <cell r="C81">
            <v>36726</v>
          </cell>
          <cell r="F81">
            <v>0</v>
          </cell>
          <cell r="G81">
            <v>0</v>
          </cell>
          <cell r="H81" t="str">
            <v>platts not full</v>
          </cell>
          <cell r="I81">
            <v>36727</v>
          </cell>
          <cell r="J81">
            <v>36728</v>
          </cell>
          <cell r="K81">
            <v>36731</v>
          </cell>
          <cell r="L81">
            <v>36732</v>
          </cell>
          <cell r="M81">
            <v>36733</v>
          </cell>
        </row>
        <row r="82">
          <cell r="C82">
            <v>36727</v>
          </cell>
          <cell r="F82">
            <v>0</v>
          </cell>
          <cell r="G82">
            <v>0</v>
          </cell>
          <cell r="H82" t="str">
            <v>platts not full</v>
          </cell>
          <cell r="I82">
            <v>36728</v>
          </cell>
          <cell r="J82">
            <v>36731</v>
          </cell>
          <cell r="K82">
            <v>36732</v>
          </cell>
          <cell r="L82">
            <v>36733</v>
          </cell>
          <cell r="M82">
            <v>36734</v>
          </cell>
        </row>
        <row r="83">
          <cell r="C83">
            <v>36728</v>
          </cell>
          <cell r="F83">
            <v>0</v>
          </cell>
          <cell r="G83">
            <v>0</v>
          </cell>
          <cell r="H83" t="str">
            <v>platts not full</v>
          </cell>
          <cell r="I83">
            <v>36731</v>
          </cell>
          <cell r="J83">
            <v>36732</v>
          </cell>
          <cell r="K83">
            <v>36733</v>
          </cell>
          <cell r="L83">
            <v>36734</v>
          </cell>
          <cell r="M83">
            <v>36735</v>
          </cell>
        </row>
        <row r="84">
          <cell r="C84">
            <v>36731</v>
          </cell>
          <cell r="F84">
            <v>0</v>
          </cell>
          <cell r="G84">
            <v>0</v>
          </cell>
          <cell r="H84" t="str">
            <v>platts not full</v>
          </cell>
          <cell r="I84">
            <v>36732</v>
          </cell>
          <cell r="J84">
            <v>36733</v>
          </cell>
          <cell r="K84">
            <v>36734</v>
          </cell>
          <cell r="L84">
            <v>36735</v>
          </cell>
          <cell r="M84">
            <v>36738</v>
          </cell>
        </row>
        <row r="85">
          <cell r="C85">
            <v>36732</v>
          </cell>
          <cell r="F85">
            <v>0</v>
          </cell>
          <cell r="G85">
            <v>0</v>
          </cell>
          <cell r="H85" t="str">
            <v>platts not full</v>
          </cell>
          <cell r="I85">
            <v>36733</v>
          </cell>
          <cell r="J85">
            <v>36734</v>
          </cell>
          <cell r="K85">
            <v>36735</v>
          </cell>
          <cell r="L85">
            <v>36738</v>
          </cell>
          <cell r="M85">
            <v>36739</v>
          </cell>
        </row>
        <row r="86">
          <cell r="C86">
            <v>36733</v>
          </cell>
          <cell r="F86">
            <v>0</v>
          </cell>
          <cell r="G86">
            <v>0</v>
          </cell>
          <cell r="H86" t="str">
            <v>platts not full</v>
          </cell>
          <cell r="I86">
            <v>36734</v>
          </cell>
          <cell r="J86">
            <v>36735</v>
          </cell>
          <cell r="K86">
            <v>36738</v>
          </cell>
          <cell r="L86">
            <v>36739</v>
          </cell>
          <cell r="M86">
            <v>36740</v>
          </cell>
        </row>
        <row r="87">
          <cell r="C87">
            <v>36734</v>
          </cell>
          <cell r="F87">
            <v>0</v>
          </cell>
          <cell r="G87">
            <v>0</v>
          </cell>
          <cell r="H87" t="str">
            <v>platts not full</v>
          </cell>
          <cell r="I87">
            <v>36735</v>
          </cell>
          <cell r="J87">
            <v>36738</v>
          </cell>
          <cell r="K87">
            <v>36739</v>
          </cell>
          <cell r="L87">
            <v>36740</v>
          </cell>
          <cell r="M87">
            <v>36741</v>
          </cell>
        </row>
        <row r="88">
          <cell r="C88">
            <v>36735</v>
          </cell>
          <cell r="F88">
            <v>0</v>
          </cell>
          <cell r="G88">
            <v>0</v>
          </cell>
          <cell r="H88" t="str">
            <v>platts not full</v>
          </cell>
          <cell r="I88">
            <v>36738</v>
          </cell>
          <cell r="J88">
            <v>36739</v>
          </cell>
          <cell r="K88">
            <v>36740</v>
          </cell>
          <cell r="L88">
            <v>36741</v>
          </cell>
          <cell r="M88">
            <v>36742</v>
          </cell>
        </row>
        <row r="89">
          <cell r="C89">
            <v>36738</v>
          </cell>
          <cell r="F89">
            <v>0</v>
          </cell>
          <cell r="G89">
            <v>0</v>
          </cell>
          <cell r="H89" t="str">
            <v>platts not full</v>
          </cell>
          <cell r="I89">
            <v>36739</v>
          </cell>
          <cell r="J89">
            <v>36740</v>
          </cell>
          <cell r="K89">
            <v>36741</v>
          </cell>
          <cell r="L89">
            <v>36742</v>
          </cell>
          <cell r="M89">
            <v>36745</v>
          </cell>
        </row>
        <row r="90">
          <cell r="C90">
            <v>36739</v>
          </cell>
          <cell r="F90">
            <v>0</v>
          </cell>
          <cell r="G90">
            <v>0</v>
          </cell>
          <cell r="H90" t="str">
            <v>platts not full</v>
          </cell>
          <cell r="I90">
            <v>36740</v>
          </cell>
          <cell r="J90">
            <v>36741</v>
          </cell>
          <cell r="K90">
            <v>36742</v>
          </cell>
          <cell r="L90">
            <v>36745</v>
          </cell>
          <cell r="M90">
            <v>36746</v>
          </cell>
        </row>
        <row r="91">
          <cell r="C91">
            <v>36740</v>
          </cell>
          <cell r="F91">
            <v>0</v>
          </cell>
          <cell r="G91">
            <v>0</v>
          </cell>
          <cell r="H91" t="str">
            <v>platts not full</v>
          </cell>
          <cell r="I91">
            <v>36741</v>
          </cell>
          <cell r="J91">
            <v>36742</v>
          </cell>
          <cell r="K91">
            <v>36745</v>
          </cell>
          <cell r="L91">
            <v>36746</v>
          </cell>
          <cell r="M91">
            <v>36747</v>
          </cell>
        </row>
        <row r="92">
          <cell r="C92">
            <v>36741</v>
          </cell>
          <cell r="F92">
            <v>0</v>
          </cell>
          <cell r="G92">
            <v>0</v>
          </cell>
          <cell r="H92" t="str">
            <v>platts not full</v>
          </cell>
          <cell r="I92">
            <v>36742</v>
          </cell>
          <cell r="J92">
            <v>36745</v>
          </cell>
          <cell r="K92">
            <v>36746</v>
          </cell>
          <cell r="L92">
            <v>36747</v>
          </cell>
          <cell r="M92">
            <v>36748</v>
          </cell>
        </row>
        <row r="93">
          <cell r="C93">
            <v>36742</v>
          </cell>
          <cell r="F93">
            <v>0</v>
          </cell>
          <cell r="G93">
            <v>0</v>
          </cell>
          <cell r="H93" t="str">
            <v>platts not full</v>
          </cell>
          <cell r="I93">
            <v>36745</v>
          </cell>
          <cell r="J93">
            <v>36746</v>
          </cell>
          <cell r="K93">
            <v>36747</v>
          </cell>
          <cell r="L93">
            <v>36748</v>
          </cell>
          <cell r="M93">
            <v>36749</v>
          </cell>
        </row>
        <row r="94">
          <cell r="C94">
            <v>36745</v>
          </cell>
          <cell r="F94">
            <v>0</v>
          </cell>
          <cell r="G94">
            <v>0</v>
          </cell>
          <cell r="H94" t="str">
            <v>platts not full</v>
          </cell>
          <cell r="I94">
            <v>36746</v>
          </cell>
          <cell r="J94">
            <v>36747</v>
          </cell>
          <cell r="K94">
            <v>36748</v>
          </cell>
          <cell r="L94">
            <v>36749</v>
          </cell>
          <cell r="M94">
            <v>36752</v>
          </cell>
        </row>
        <row r="95">
          <cell r="C95">
            <v>36746</v>
          </cell>
          <cell r="F95">
            <v>0</v>
          </cell>
          <cell r="G95">
            <v>0</v>
          </cell>
          <cell r="H95" t="str">
            <v>platts not full</v>
          </cell>
          <cell r="I95">
            <v>36747</v>
          </cell>
          <cell r="J95">
            <v>36748</v>
          </cell>
          <cell r="K95">
            <v>36749</v>
          </cell>
          <cell r="L95">
            <v>36752</v>
          </cell>
          <cell r="M95">
            <v>36753</v>
          </cell>
        </row>
        <row r="96">
          <cell r="C96">
            <v>36747</v>
          </cell>
          <cell r="F96">
            <v>0</v>
          </cell>
          <cell r="G96">
            <v>0</v>
          </cell>
          <cell r="H96" t="str">
            <v>platts not full</v>
          </cell>
          <cell r="I96">
            <v>36748</v>
          </cell>
          <cell r="J96">
            <v>36749</v>
          </cell>
          <cell r="K96">
            <v>36752</v>
          </cell>
          <cell r="L96">
            <v>36753</v>
          </cell>
          <cell r="M96">
            <v>36754</v>
          </cell>
        </row>
        <row r="97">
          <cell r="C97">
            <v>36748</v>
          </cell>
          <cell r="F97">
            <v>0</v>
          </cell>
          <cell r="G97">
            <v>0</v>
          </cell>
          <cell r="H97" t="str">
            <v>platts not full</v>
          </cell>
          <cell r="I97">
            <v>36749</v>
          </cell>
          <cell r="J97">
            <v>36752</v>
          </cell>
          <cell r="K97">
            <v>36753</v>
          </cell>
          <cell r="L97">
            <v>36754</v>
          </cell>
          <cell r="M97">
            <v>36755</v>
          </cell>
        </row>
        <row r="98">
          <cell r="C98">
            <v>36749</v>
          </cell>
          <cell r="F98">
            <v>0</v>
          </cell>
          <cell r="G98">
            <v>0</v>
          </cell>
          <cell r="H98" t="str">
            <v>platts not full</v>
          </cell>
          <cell r="I98">
            <v>36752</v>
          </cell>
          <cell r="J98">
            <v>36753</v>
          </cell>
          <cell r="K98">
            <v>36754</v>
          </cell>
          <cell r="L98">
            <v>36755</v>
          </cell>
          <cell r="M98">
            <v>36756</v>
          </cell>
        </row>
        <row r="99">
          <cell r="C99">
            <v>36752</v>
          </cell>
          <cell r="F99">
            <v>0</v>
          </cell>
          <cell r="G99">
            <v>0</v>
          </cell>
          <cell r="H99" t="str">
            <v>platts not full</v>
          </cell>
          <cell r="I99">
            <v>36753</v>
          </cell>
          <cell r="J99">
            <v>36754</v>
          </cell>
          <cell r="K99">
            <v>36755</v>
          </cell>
          <cell r="L99">
            <v>36756</v>
          </cell>
          <cell r="M99">
            <v>36759</v>
          </cell>
        </row>
        <row r="100">
          <cell r="C100">
            <v>36753</v>
          </cell>
          <cell r="F100">
            <v>0</v>
          </cell>
          <cell r="G100">
            <v>0</v>
          </cell>
          <cell r="H100" t="str">
            <v>platts not full</v>
          </cell>
          <cell r="I100">
            <v>36754</v>
          </cell>
          <cell r="J100">
            <v>36755</v>
          </cell>
          <cell r="K100">
            <v>36756</v>
          </cell>
          <cell r="L100">
            <v>36759</v>
          </cell>
          <cell r="M100">
            <v>36760</v>
          </cell>
        </row>
        <row r="101">
          <cell r="C101">
            <v>36754</v>
          </cell>
          <cell r="F101">
            <v>0</v>
          </cell>
          <cell r="G101">
            <v>0</v>
          </cell>
          <cell r="H101" t="str">
            <v>platts not full</v>
          </cell>
          <cell r="I101">
            <v>36755</v>
          </cell>
          <cell r="J101">
            <v>36756</v>
          </cell>
          <cell r="K101">
            <v>36759</v>
          </cell>
          <cell r="L101">
            <v>36760</v>
          </cell>
          <cell r="M101">
            <v>36761</v>
          </cell>
        </row>
        <row r="102">
          <cell r="C102">
            <v>36755</v>
          </cell>
          <cell r="F102">
            <v>0</v>
          </cell>
          <cell r="G102">
            <v>0</v>
          </cell>
          <cell r="H102" t="str">
            <v>platts not full</v>
          </cell>
          <cell r="I102">
            <v>36756</v>
          </cell>
          <cell r="J102">
            <v>36759</v>
          </cell>
          <cell r="K102">
            <v>36760</v>
          </cell>
          <cell r="L102">
            <v>36761</v>
          </cell>
          <cell r="M102">
            <v>36762</v>
          </cell>
        </row>
        <row r="103">
          <cell r="C103">
            <v>36756</v>
          </cell>
          <cell r="F103">
            <v>0</v>
          </cell>
          <cell r="G103">
            <v>0</v>
          </cell>
          <cell r="H103" t="str">
            <v>platts not full</v>
          </cell>
          <cell r="I103">
            <v>36759</v>
          </cell>
          <cell r="J103">
            <v>36760</v>
          </cell>
          <cell r="K103">
            <v>36761</v>
          </cell>
          <cell r="L103">
            <v>36762</v>
          </cell>
          <cell r="M103">
            <v>36763</v>
          </cell>
        </row>
        <row r="104">
          <cell r="C104">
            <v>36759</v>
          </cell>
          <cell r="F104">
            <v>0</v>
          </cell>
          <cell r="G104">
            <v>0</v>
          </cell>
          <cell r="H104" t="str">
            <v>platts not full</v>
          </cell>
          <cell r="I104">
            <v>36760</v>
          </cell>
          <cell r="J104">
            <v>36761</v>
          </cell>
          <cell r="K104">
            <v>36762</v>
          </cell>
          <cell r="L104">
            <v>36763</v>
          </cell>
          <cell r="M104">
            <v>36766</v>
          </cell>
        </row>
        <row r="105">
          <cell r="C105">
            <v>36760</v>
          </cell>
          <cell r="F105">
            <v>0</v>
          </cell>
          <cell r="G105">
            <v>0</v>
          </cell>
          <cell r="H105" t="str">
            <v>platts not full</v>
          </cell>
          <cell r="I105">
            <v>36761</v>
          </cell>
          <cell r="J105">
            <v>36762</v>
          </cell>
          <cell r="K105">
            <v>36763</v>
          </cell>
          <cell r="L105">
            <v>36766</v>
          </cell>
          <cell r="M105">
            <v>36767</v>
          </cell>
        </row>
        <row r="106">
          <cell r="C106">
            <v>36761</v>
          </cell>
          <cell r="F106">
            <v>0</v>
          </cell>
          <cell r="G106">
            <v>0</v>
          </cell>
          <cell r="H106" t="str">
            <v>platts not full</v>
          </cell>
          <cell r="I106">
            <v>36762</v>
          </cell>
          <cell r="J106">
            <v>36763</v>
          </cell>
          <cell r="K106">
            <v>36766</v>
          </cell>
          <cell r="L106">
            <v>36767</v>
          </cell>
          <cell r="M106">
            <v>36768</v>
          </cell>
        </row>
        <row r="107">
          <cell r="C107">
            <v>36762</v>
          </cell>
          <cell r="F107">
            <v>0</v>
          </cell>
          <cell r="G107">
            <v>0</v>
          </cell>
          <cell r="H107" t="str">
            <v>platts not full</v>
          </cell>
          <cell r="I107">
            <v>36763</v>
          </cell>
          <cell r="J107">
            <v>36766</v>
          </cell>
          <cell r="K107">
            <v>36767</v>
          </cell>
          <cell r="L107">
            <v>36768</v>
          </cell>
          <cell r="M107">
            <v>36769</v>
          </cell>
        </row>
        <row r="108">
          <cell r="C108">
            <v>36763</v>
          </cell>
          <cell r="F108">
            <v>0</v>
          </cell>
          <cell r="G108">
            <v>0</v>
          </cell>
          <cell r="H108" t="str">
            <v>platts not full</v>
          </cell>
          <cell r="I108">
            <v>36766</v>
          </cell>
          <cell r="J108">
            <v>36767</v>
          </cell>
          <cell r="K108">
            <v>36768</v>
          </cell>
          <cell r="L108">
            <v>36769</v>
          </cell>
          <cell r="M108">
            <v>36770</v>
          </cell>
        </row>
        <row r="109">
          <cell r="C109">
            <v>36766</v>
          </cell>
          <cell r="F109">
            <v>0</v>
          </cell>
          <cell r="G109">
            <v>0</v>
          </cell>
          <cell r="H109" t="str">
            <v>platts not full</v>
          </cell>
          <cell r="I109">
            <v>36767</v>
          </cell>
          <cell r="J109">
            <v>36768</v>
          </cell>
          <cell r="K109">
            <v>36769</v>
          </cell>
          <cell r="L109">
            <v>36770</v>
          </cell>
          <cell r="M109">
            <v>36774</v>
          </cell>
        </row>
        <row r="110">
          <cell r="C110">
            <v>36767</v>
          </cell>
          <cell r="F110">
            <v>0</v>
          </cell>
          <cell r="G110">
            <v>0</v>
          </cell>
          <cell r="H110" t="str">
            <v>platts not full</v>
          </cell>
          <cell r="I110">
            <v>36768</v>
          </cell>
          <cell r="J110">
            <v>36769</v>
          </cell>
          <cell r="K110">
            <v>36770</v>
          </cell>
          <cell r="L110">
            <v>36774</v>
          </cell>
          <cell r="M110">
            <v>36775</v>
          </cell>
        </row>
        <row r="111">
          <cell r="C111">
            <v>36768</v>
          </cell>
          <cell r="F111">
            <v>0</v>
          </cell>
          <cell r="G111">
            <v>0</v>
          </cell>
          <cell r="H111" t="str">
            <v>platts not full</v>
          </cell>
          <cell r="I111">
            <v>36769</v>
          </cell>
          <cell r="J111">
            <v>36770</v>
          </cell>
          <cell r="K111">
            <v>36774</v>
          </cell>
          <cell r="L111">
            <v>36775</v>
          </cell>
          <cell r="M111">
            <v>36776</v>
          </cell>
        </row>
        <row r="112">
          <cell r="C112">
            <v>36769</v>
          </cell>
          <cell r="F112">
            <v>0</v>
          </cell>
          <cell r="G112">
            <v>0</v>
          </cell>
          <cell r="H112" t="str">
            <v>platts not full</v>
          </cell>
          <cell r="I112">
            <v>36770</v>
          </cell>
          <cell r="J112">
            <v>36774</v>
          </cell>
          <cell r="K112">
            <v>36775</v>
          </cell>
          <cell r="L112">
            <v>36776</v>
          </cell>
          <cell r="M112">
            <v>36777</v>
          </cell>
        </row>
        <row r="113">
          <cell r="C113">
            <v>36770</v>
          </cell>
          <cell r="F113">
            <v>0</v>
          </cell>
          <cell r="G113">
            <v>0</v>
          </cell>
          <cell r="H113" t="str">
            <v>platts not full</v>
          </cell>
          <cell r="I113">
            <v>36774</v>
          </cell>
          <cell r="J113">
            <v>36775</v>
          </cell>
          <cell r="K113">
            <v>36776</v>
          </cell>
          <cell r="L113">
            <v>36777</v>
          </cell>
          <cell r="M113">
            <v>36780</v>
          </cell>
        </row>
        <row r="114">
          <cell r="C114">
            <v>36774</v>
          </cell>
          <cell r="F114">
            <v>0</v>
          </cell>
          <cell r="G114">
            <v>0</v>
          </cell>
          <cell r="H114" t="str">
            <v>platts not full</v>
          </cell>
          <cell r="I114">
            <v>36775</v>
          </cell>
          <cell r="J114">
            <v>36776</v>
          </cell>
          <cell r="K114">
            <v>36777</v>
          </cell>
          <cell r="L114">
            <v>36780</v>
          </cell>
          <cell r="M114">
            <v>36781</v>
          </cell>
        </row>
        <row r="115">
          <cell r="C115">
            <v>36775</v>
          </cell>
          <cell r="F115">
            <v>0</v>
          </cell>
          <cell r="G115">
            <v>0</v>
          </cell>
          <cell r="H115" t="str">
            <v>platts not full</v>
          </cell>
          <cell r="I115">
            <v>36776</v>
          </cell>
          <cell r="J115">
            <v>36777</v>
          </cell>
          <cell r="K115">
            <v>36780</v>
          </cell>
          <cell r="L115">
            <v>36781</v>
          </cell>
          <cell r="M115">
            <v>36782</v>
          </cell>
        </row>
        <row r="116">
          <cell r="C116">
            <v>36776</v>
          </cell>
          <cell r="F116">
            <v>0</v>
          </cell>
          <cell r="G116">
            <v>0</v>
          </cell>
          <cell r="H116" t="str">
            <v>platts not full</v>
          </cell>
          <cell r="I116">
            <v>36777</v>
          </cell>
          <cell r="J116">
            <v>36780</v>
          </cell>
          <cell r="K116">
            <v>36781</v>
          </cell>
          <cell r="L116">
            <v>36782</v>
          </cell>
          <cell r="M116">
            <v>36783</v>
          </cell>
        </row>
        <row r="117">
          <cell r="C117">
            <v>36777</v>
          </cell>
          <cell r="F117">
            <v>0</v>
          </cell>
          <cell r="G117">
            <v>0</v>
          </cell>
          <cell r="H117" t="str">
            <v>platts not full</v>
          </cell>
          <cell r="I117">
            <v>36780</v>
          </cell>
          <cell r="J117">
            <v>36781</v>
          </cell>
          <cell r="K117">
            <v>36782</v>
          </cell>
          <cell r="L117">
            <v>36783</v>
          </cell>
          <cell r="M117">
            <v>36784</v>
          </cell>
        </row>
        <row r="118">
          <cell r="C118">
            <v>36780</v>
          </cell>
          <cell r="F118">
            <v>0</v>
          </cell>
          <cell r="G118">
            <v>0</v>
          </cell>
          <cell r="H118" t="str">
            <v>platts not full</v>
          </cell>
          <cell r="I118">
            <v>36781</v>
          </cell>
          <cell r="J118">
            <v>36782</v>
          </cell>
          <cell r="K118">
            <v>36783</v>
          </cell>
          <cell r="L118">
            <v>36784</v>
          </cell>
          <cell r="M118">
            <v>36787</v>
          </cell>
        </row>
        <row r="119">
          <cell r="C119">
            <v>36781</v>
          </cell>
          <cell r="F119">
            <v>0</v>
          </cell>
          <cell r="G119">
            <v>0</v>
          </cell>
          <cell r="H119" t="str">
            <v>platts not full</v>
          </cell>
          <cell r="I119">
            <v>36782</v>
          </cell>
          <cell r="J119">
            <v>36783</v>
          </cell>
          <cell r="K119">
            <v>36784</v>
          </cell>
          <cell r="L119">
            <v>36787</v>
          </cell>
          <cell r="M119">
            <v>36788</v>
          </cell>
        </row>
        <row r="120">
          <cell r="C120">
            <v>36782</v>
          </cell>
          <cell r="F120">
            <v>0</v>
          </cell>
          <cell r="G120">
            <v>0</v>
          </cell>
          <cell r="H120" t="str">
            <v>platts not full</v>
          </cell>
          <cell r="I120">
            <v>36783</v>
          </cell>
          <cell r="J120">
            <v>36784</v>
          </cell>
          <cell r="K120">
            <v>36787</v>
          </cell>
          <cell r="L120">
            <v>36788</v>
          </cell>
          <cell r="M120">
            <v>36789</v>
          </cell>
        </row>
        <row r="121">
          <cell r="C121">
            <v>36783</v>
          </cell>
          <cell r="F121">
            <v>0</v>
          </cell>
          <cell r="G121">
            <v>0</v>
          </cell>
          <cell r="H121" t="str">
            <v>platts not full</v>
          </cell>
          <cell r="I121">
            <v>36784</v>
          </cell>
          <cell r="J121">
            <v>36787</v>
          </cell>
          <cell r="K121">
            <v>36788</v>
          </cell>
          <cell r="L121">
            <v>36789</v>
          </cell>
          <cell r="M121">
            <v>36790</v>
          </cell>
        </row>
        <row r="122">
          <cell r="C122">
            <v>36784</v>
          </cell>
          <cell r="F122">
            <v>0</v>
          </cell>
          <cell r="G122">
            <v>0</v>
          </cell>
          <cell r="H122" t="str">
            <v>platts not full</v>
          </cell>
          <cell r="I122">
            <v>36787</v>
          </cell>
          <cell r="J122">
            <v>36788</v>
          </cell>
          <cell r="K122">
            <v>36789</v>
          </cell>
          <cell r="L122">
            <v>36790</v>
          </cell>
          <cell r="M122">
            <v>36791</v>
          </cell>
        </row>
        <row r="123">
          <cell r="C123">
            <v>36787</v>
          </cell>
          <cell r="F123">
            <v>0</v>
          </cell>
          <cell r="G123">
            <v>0</v>
          </cell>
          <cell r="H123" t="str">
            <v>platts not full</v>
          </cell>
          <cell r="I123">
            <v>36788</v>
          </cell>
          <cell r="J123">
            <v>36789</v>
          </cell>
          <cell r="K123">
            <v>36790</v>
          </cell>
          <cell r="L123">
            <v>36791</v>
          </cell>
          <cell r="M123">
            <v>36794</v>
          </cell>
        </row>
        <row r="124">
          <cell r="C124">
            <v>36788</v>
          </cell>
          <cell r="F124">
            <v>0</v>
          </cell>
          <cell r="G124">
            <v>0</v>
          </cell>
          <cell r="H124" t="str">
            <v>platts not full</v>
          </cell>
          <cell r="I124">
            <v>36789</v>
          </cell>
          <cell r="J124">
            <v>36790</v>
          </cell>
          <cell r="K124">
            <v>36791</v>
          </cell>
          <cell r="L124">
            <v>36794</v>
          </cell>
          <cell r="M124">
            <v>36795</v>
          </cell>
        </row>
        <row r="125">
          <cell r="C125">
            <v>36789</v>
          </cell>
          <cell r="F125">
            <v>0</v>
          </cell>
          <cell r="G125">
            <v>0</v>
          </cell>
          <cell r="H125" t="str">
            <v>platts not full</v>
          </cell>
          <cell r="I125">
            <v>36790</v>
          </cell>
          <cell r="J125">
            <v>36791</v>
          </cell>
          <cell r="K125">
            <v>36794</v>
          </cell>
          <cell r="L125">
            <v>36795</v>
          </cell>
          <cell r="M125">
            <v>36796</v>
          </cell>
        </row>
        <row r="126">
          <cell r="C126">
            <v>36790</v>
          </cell>
          <cell r="F126">
            <v>0</v>
          </cell>
          <cell r="G126">
            <v>0</v>
          </cell>
          <cell r="H126" t="str">
            <v>platts not full</v>
          </cell>
          <cell r="I126">
            <v>36791</v>
          </cell>
          <cell r="J126">
            <v>36794</v>
          </cell>
          <cell r="K126">
            <v>36795</v>
          </cell>
          <cell r="L126">
            <v>36796</v>
          </cell>
          <cell r="M126">
            <v>36797</v>
          </cell>
        </row>
        <row r="127">
          <cell r="C127">
            <v>36791</v>
          </cell>
          <cell r="F127">
            <v>0</v>
          </cell>
          <cell r="G127">
            <v>0</v>
          </cell>
          <cell r="H127" t="str">
            <v>platts not full</v>
          </cell>
          <cell r="I127">
            <v>36794</v>
          </cell>
          <cell r="J127">
            <v>36795</v>
          </cell>
          <cell r="K127">
            <v>36796</v>
          </cell>
          <cell r="L127">
            <v>36797</v>
          </cell>
          <cell r="M127">
            <v>36798</v>
          </cell>
        </row>
        <row r="128">
          <cell r="C128">
            <v>36794</v>
          </cell>
          <cell r="F128">
            <v>0</v>
          </cell>
          <cell r="G128">
            <v>0</v>
          </cell>
          <cell r="H128" t="str">
            <v>platts not full</v>
          </cell>
          <cell r="I128">
            <v>36795</v>
          </cell>
          <cell r="J128">
            <v>36796</v>
          </cell>
          <cell r="K128">
            <v>36797</v>
          </cell>
          <cell r="L128">
            <v>36798</v>
          </cell>
          <cell r="M128">
            <v>36801</v>
          </cell>
        </row>
        <row r="129">
          <cell r="C129">
            <v>36795</v>
          </cell>
          <cell r="F129">
            <v>0</v>
          </cell>
          <cell r="G129">
            <v>0</v>
          </cell>
          <cell r="H129" t="str">
            <v>platts not full</v>
          </cell>
          <cell r="I129">
            <v>36796</v>
          </cell>
          <cell r="J129">
            <v>36797</v>
          </cell>
          <cell r="K129">
            <v>36798</v>
          </cell>
          <cell r="L129">
            <v>36801</v>
          </cell>
          <cell r="M129">
            <v>36802</v>
          </cell>
        </row>
        <row r="130">
          <cell r="C130">
            <v>36796</v>
          </cell>
          <cell r="F130">
            <v>0</v>
          </cell>
          <cell r="G130">
            <v>0</v>
          </cell>
          <cell r="H130" t="str">
            <v>platts not full</v>
          </cell>
          <cell r="I130">
            <v>36797</v>
          </cell>
          <cell r="J130">
            <v>36798</v>
          </cell>
          <cell r="K130">
            <v>36801</v>
          </cell>
          <cell r="L130">
            <v>36802</v>
          </cell>
          <cell r="M130">
            <v>36803</v>
          </cell>
        </row>
        <row r="131">
          <cell r="C131">
            <v>36797</v>
          </cell>
          <cell r="F131">
            <v>0</v>
          </cell>
          <cell r="G131">
            <v>0</v>
          </cell>
          <cell r="H131" t="str">
            <v>platts not full</v>
          </cell>
          <cell r="I131">
            <v>36798</v>
          </cell>
          <cell r="J131">
            <v>36801</v>
          </cell>
          <cell r="K131">
            <v>36802</v>
          </cell>
          <cell r="L131">
            <v>36803</v>
          </cell>
          <cell r="M131">
            <v>36804</v>
          </cell>
        </row>
        <row r="132">
          <cell r="C132">
            <v>36798</v>
          </cell>
          <cell r="F132">
            <v>0</v>
          </cell>
          <cell r="G132">
            <v>0</v>
          </cell>
          <cell r="H132" t="str">
            <v>platts not full</v>
          </cell>
          <cell r="I132">
            <v>36801</v>
          </cell>
          <cell r="J132">
            <v>36802</v>
          </cell>
          <cell r="K132">
            <v>36803</v>
          </cell>
          <cell r="L132">
            <v>36804</v>
          </cell>
          <cell r="M132">
            <v>36805</v>
          </cell>
        </row>
        <row r="133">
          <cell r="C133">
            <v>36801</v>
          </cell>
          <cell r="F133">
            <v>0</v>
          </cell>
          <cell r="G133">
            <v>0</v>
          </cell>
          <cell r="H133" t="str">
            <v>platts not full</v>
          </cell>
          <cell r="I133">
            <v>36802</v>
          </cell>
          <cell r="J133">
            <v>36803</v>
          </cell>
          <cell r="K133">
            <v>36804</v>
          </cell>
          <cell r="L133">
            <v>36805</v>
          </cell>
          <cell r="M133">
            <v>36808</v>
          </cell>
        </row>
        <row r="134">
          <cell r="C134">
            <v>36802</v>
          </cell>
          <cell r="F134">
            <v>0</v>
          </cell>
          <cell r="G134">
            <v>0</v>
          </cell>
          <cell r="H134" t="str">
            <v>platts not full</v>
          </cell>
          <cell r="I134">
            <v>36803</v>
          </cell>
          <cell r="J134">
            <v>36804</v>
          </cell>
          <cell r="K134">
            <v>36805</v>
          </cell>
          <cell r="L134">
            <v>36808</v>
          </cell>
          <cell r="M134">
            <v>36809</v>
          </cell>
        </row>
        <row r="135">
          <cell r="C135">
            <v>36803</v>
          </cell>
          <cell r="F135">
            <v>0</v>
          </cell>
          <cell r="G135">
            <v>0</v>
          </cell>
          <cell r="H135" t="str">
            <v>platts not full</v>
          </cell>
          <cell r="I135">
            <v>36804</v>
          </cell>
          <cell r="J135">
            <v>36805</v>
          </cell>
          <cell r="K135">
            <v>36808</v>
          </cell>
          <cell r="L135">
            <v>36809</v>
          </cell>
          <cell r="M135">
            <v>36810</v>
          </cell>
        </row>
        <row r="136">
          <cell r="C136">
            <v>36804</v>
          </cell>
          <cell r="F136">
            <v>0</v>
          </cell>
          <cell r="G136">
            <v>0</v>
          </cell>
          <cell r="H136" t="str">
            <v>platts not full</v>
          </cell>
          <cell r="I136">
            <v>36805</v>
          </cell>
          <cell r="J136">
            <v>36808</v>
          </cell>
          <cell r="K136">
            <v>36809</v>
          </cell>
          <cell r="L136">
            <v>36810</v>
          </cell>
          <cell r="M136">
            <v>36811</v>
          </cell>
        </row>
        <row r="137">
          <cell r="C137">
            <v>36805</v>
          </cell>
          <cell r="F137">
            <v>0</v>
          </cell>
          <cell r="G137">
            <v>0</v>
          </cell>
          <cell r="H137" t="str">
            <v>platts not full</v>
          </cell>
          <cell r="I137">
            <v>36808</v>
          </cell>
          <cell r="J137">
            <v>36809</v>
          </cell>
          <cell r="K137">
            <v>36810</v>
          </cell>
          <cell r="L137">
            <v>36811</v>
          </cell>
          <cell r="M137">
            <v>36812</v>
          </cell>
        </row>
        <row r="138">
          <cell r="C138">
            <v>36808</v>
          </cell>
          <cell r="F138">
            <v>0</v>
          </cell>
          <cell r="G138">
            <v>0</v>
          </cell>
          <cell r="H138" t="str">
            <v>platts not full</v>
          </cell>
          <cell r="I138">
            <v>36809</v>
          </cell>
          <cell r="J138">
            <v>36810</v>
          </cell>
          <cell r="K138">
            <v>36811</v>
          </cell>
          <cell r="L138">
            <v>36812</v>
          </cell>
          <cell r="M138">
            <v>36815</v>
          </cell>
        </row>
        <row r="139">
          <cell r="C139">
            <v>36809</v>
          </cell>
          <cell r="F139">
            <v>0</v>
          </cell>
          <cell r="G139">
            <v>0</v>
          </cell>
          <cell r="H139" t="str">
            <v>platts not full</v>
          </cell>
          <cell r="I139">
            <v>36810</v>
          </cell>
          <cell r="J139">
            <v>36811</v>
          </cell>
          <cell r="K139">
            <v>36812</v>
          </cell>
          <cell r="L139">
            <v>36815</v>
          </cell>
          <cell r="M139">
            <v>36816</v>
          </cell>
        </row>
        <row r="140">
          <cell r="C140">
            <v>36810</v>
          </cell>
          <cell r="F140">
            <v>0</v>
          </cell>
          <cell r="G140">
            <v>0</v>
          </cell>
          <cell r="H140" t="str">
            <v>platts not full</v>
          </cell>
          <cell r="I140">
            <v>36811</v>
          </cell>
          <cell r="J140">
            <v>36812</v>
          </cell>
          <cell r="K140">
            <v>36815</v>
          </cell>
          <cell r="L140">
            <v>36816</v>
          </cell>
          <cell r="M140">
            <v>36817</v>
          </cell>
        </row>
        <row r="141">
          <cell r="C141">
            <v>36811</v>
          </cell>
          <cell r="F141">
            <v>0</v>
          </cell>
          <cell r="G141">
            <v>0</v>
          </cell>
          <cell r="H141" t="str">
            <v>platts not full</v>
          </cell>
          <cell r="I141">
            <v>36812</v>
          </cell>
          <cell r="J141">
            <v>36815</v>
          </cell>
          <cell r="K141">
            <v>36816</v>
          </cell>
          <cell r="L141">
            <v>36817</v>
          </cell>
          <cell r="M141">
            <v>36818</v>
          </cell>
        </row>
        <row r="142">
          <cell r="C142">
            <v>36812</v>
          </cell>
          <cell r="F142">
            <v>0</v>
          </cell>
          <cell r="G142">
            <v>0</v>
          </cell>
          <cell r="H142" t="str">
            <v>platts not full</v>
          </cell>
          <cell r="I142">
            <v>36815</v>
          </cell>
          <cell r="J142">
            <v>36816</v>
          </cell>
          <cell r="K142">
            <v>36817</v>
          </cell>
          <cell r="L142">
            <v>36818</v>
          </cell>
          <cell r="M142">
            <v>36819</v>
          </cell>
        </row>
        <row r="143">
          <cell r="C143">
            <v>36815</v>
          </cell>
          <cell r="F143">
            <v>0</v>
          </cell>
          <cell r="G143">
            <v>0</v>
          </cell>
          <cell r="H143" t="str">
            <v>platts not full</v>
          </cell>
          <cell r="I143">
            <v>36816</v>
          </cell>
          <cell r="J143">
            <v>36817</v>
          </cell>
          <cell r="K143">
            <v>36818</v>
          </cell>
          <cell r="L143">
            <v>36819</v>
          </cell>
          <cell r="M143">
            <v>36822</v>
          </cell>
        </row>
        <row r="144">
          <cell r="C144">
            <v>36816</v>
          </cell>
          <cell r="F144">
            <v>0</v>
          </cell>
          <cell r="G144">
            <v>0</v>
          </cell>
          <cell r="H144" t="str">
            <v>platts not full</v>
          </cell>
          <cell r="I144">
            <v>36817</v>
          </cell>
          <cell r="J144">
            <v>36818</v>
          </cell>
          <cell r="K144">
            <v>36819</v>
          </cell>
          <cell r="L144">
            <v>36822</v>
          </cell>
          <cell r="M144">
            <v>36823</v>
          </cell>
        </row>
        <row r="145">
          <cell r="C145">
            <v>36817</v>
          </cell>
          <cell r="F145">
            <v>0</v>
          </cell>
          <cell r="G145">
            <v>0</v>
          </cell>
          <cell r="H145" t="str">
            <v>platts not full</v>
          </cell>
          <cell r="I145">
            <v>36818</v>
          </cell>
          <cell r="J145">
            <v>36819</v>
          </cell>
          <cell r="K145">
            <v>36822</v>
          </cell>
          <cell r="L145">
            <v>36823</v>
          </cell>
          <cell r="M145">
            <v>36824</v>
          </cell>
        </row>
        <row r="146">
          <cell r="C146">
            <v>36818</v>
          </cell>
          <cell r="F146">
            <v>0</v>
          </cell>
          <cell r="G146">
            <v>0</v>
          </cell>
          <cell r="H146" t="str">
            <v>platts not full</v>
          </cell>
          <cell r="I146">
            <v>36819</v>
          </cell>
          <cell r="J146">
            <v>36822</v>
          </cell>
          <cell r="K146">
            <v>36823</v>
          </cell>
          <cell r="L146">
            <v>36824</v>
          </cell>
          <cell r="M146">
            <v>36825</v>
          </cell>
        </row>
        <row r="147">
          <cell r="C147">
            <v>36819</v>
          </cell>
          <cell r="F147">
            <v>0</v>
          </cell>
          <cell r="G147">
            <v>0</v>
          </cell>
          <cell r="H147" t="str">
            <v>platts not full</v>
          </cell>
          <cell r="I147">
            <v>36822</v>
          </cell>
          <cell r="J147">
            <v>36823</v>
          </cell>
          <cell r="K147">
            <v>36824</v>
          </cell>
          <cell r="L147">
            <v>36825</v>
          </cell>
          <cell r="M147">
            <v>36826</v>
          </cell>
        </row>
        <row r="148">
          <cell r="C148">
            <v>36822</v>
          </cell>
          <cell r="F148">
            <v>0</v>
          </cell>
          <cell r="G148">
            <v>0</v>
          </cell>
          <cell r="H148" t="str">
            <v>platts not full</v>
          </cell>
          <cell r="I148">
            <v>36823</v>
          </cell>
          <cell r="J148">
            <v>36824</v>
          </cell>
          <cell r="K148">
            <v>36825</v>
          </cell>
          <cell r="L148">
            <v>36826</v>
          </cell>
          <cell r="M148">
            <v>36829</v>
          </cell>
        </row>
        <row r="149">
          <cell r="C149">
            <v>36823</v>
          </cell>
          <cell r="F149">
            <v>0</v>
          </cell>
          <cell r="G149">
            <v>0</v>
          </cell>
          <cell r="H149" t="str">
            <v>platts not full</v>
          </cell>
          <cell r="I149">
            <v>36824</v>
          </cell>
          <cell r="J149">
            <v>36825</v>
          </cell>
          <cell r="K149">
            <v>36826</v>
          </cell>
          <cell r="L149">
            <v>36829</v>
          </cell>
          <cell r="M149">
            <v>36830</v>
          </cell>
        </row>
        <row r="150">
          <cell r="C150">
            <v>36824</v>
          </cell>
          <cell r="F150">
            <v>0</v>
          </cell>
          <cell r="G150">
            <v>0</v>
          </cell>
          <cell r="H150" t="str">
            <v>platts not full</v>
          </cell>
          <cell r="I150">
            <v>36825</v>
          </cell>
          <cell r="J150">
            <v>36826</v>
          </cell>
          <cell r="K150">
            <v>36829</v>
          </cell>
          <cell r="L150">
            <v>36830</v>
          </cell>
          <cell r="M150">
            <v>36831</v>
          </cell>
        </row>
        <row r="151">
          <cell r="C151">
            <v>36825</v>
          </cell>
          <cell r="F151">
            <v>0</v>
          </cell>
          <cell r="G151">
            <v>0</v>
          </cell>
          <cell r="H151" t="str">
            <v>platts not full</v>
          </cell>
          <cell r="I151">
            <v>36826</v>
          </cell>
          <cell r="J151">
            <v>36829</v>
          </cell>
          <cell r="K151">
            <v>36830</v>
          </cell>
          <cell r="L151">
            <v>36831</v>
          </cell>
          <cell r="M151">
            <v>36832</v>
          </cell>
        </row>
        <row r="152">
          <cell r="C152">
            <v>36826</v>
          </cell>
          <cell r="F152">
            <v>0</v>
          </cell>
          <cell r="G152">
            <v>0</v>
          </cell>
          <cell r="H152" t="str">
            <v>platts not full</v>
          </cell>
          <cell r="I152">
            <v>36829</v>
          </cell>
          <cell r="J152">
            <v>36830</v>
          </cell>
          <cell r="K152">
            <v>36831</v>
          </cell>
          <cell r="L152">
            <v>36832</v>
          </cell>
          <cell r="M152">
            <v>36833</v>
          </cell>
        </row>
        <row r="153">
          <cell r="C153">
            <v>36829</v>
          </cell>
          <cell r="F153">
            <v>0</v>
          </cell>
          <cell r="G153">
            <v>0</v>
          </cell>
          <cell r="H153" t="str">
            <v>platts not full</v>
          </cell>
          <cell r="I153">
            <v>36830</v>
          </cell>
          <cell r="J153">
            <v>36831</v>
          </cell>
          <cell r="K153">
            <v>36832</v>
          </cell>
          <cell r="L153">
            <v>36833</v>
          </cell>
          <cell r="M153">
            <v>36836</v>
          </cell>
        </row>
        <row r="154">
          <cell r="C154">
            <v>36830</v>
          </cell>
          <cell r="F154">
            <v>0</v>
          </cell>
          <cell r="G154">
            <v>0</v>
          </cell>
          <cell r="H154" t="str">
            <v>platts not full</v>
          </cell>
          <cell r="I154">
            <v>36831</v>
          </cell>
          <cell r="J154">
            <v>36832</v>
          </cell>
          <cell r="K154">
            <v>36833</v>
          </cell>
          <cell r="L154">
            <v>36836</v>
          </cell>
          <cell r="M154">
            <v>36837</v>
          </cell>
        </row>
        <row r="155">
          <cell r="C155">
            <v>36831</v>
          </cell>
          <cell r="F155">
            <v>0</v>
          </cell>
          <cell r="G155">
            <v>0</v>
          </cell>
          <cell r="H155" t="str">
            <v>platts not full</v>
          </cell>
          <cell r="I155">
            <v>36832</v>
          </cell>
          <cell r="J155">
            <v>36833</v>
          </cell>
          <cell r="K155">
            <v>36836</v>
          </cell>
          <cell r="L155">
            <v>36837</v>
          </cell>
          <cell r="M155">
            <v>36838</v>
          </cell>
        </row>
        <row r="156">
          <cell r="C156">
            <v>36832</v>
          </cell>
          <cell r="F156">
            <v>0</v>
          </cell>
          <cell r="G156">
            <v>0</v>
          </cell>
          <cell r="H156" t="str">
            <v>platts not full</v>
          </cell>
          <cell r="I156">
            <v>36833</v>
          </cell>
          <cell r="J156">
            <v>36836</v>
          </cell>
          <cell r="K156">
            <v>36837</v>
          </cell>
          <cell r="L156">
            <v>36838</v>
          </cell>
          <cell r="M156">
            <v>36839</v>
          </cell>
        </row>
        <row r="157">
          <cell r="C157">
            <v>36833</v>
          </cell>
          <cell r="F157">
            <v>0</v>
          </cell>
          <cell r="G157">
            <v>0</v>
          </cell>
          <cell r="H157" t="str">
            <v>platts not full</v>
          </cell>
          <cell r="I157">
            <v>36836</v>
          </cell>
          <cell r="J157">
            <v>36837</v>
          </cell>
          <cell r="K157">
            <v>36838</v>
          </cell>
          <cell r="L157">
            <v>36839</v>
          </cell>
          <cell r="M157">
            <v>36840</v>
          </cell>
        </row>
        <row r="158">
          <cell r="C158">
            <v>36836</v>
          </cell>
          <cell r="F158">
            <v>0</v>
          </cell>
          <cell r="G158">
            <v>0</v>
          </cell>
          <cell r="H158" t="str">
            <v>platts not full</v>
          </cell>
          <cell r="I158">
            <v>36837</v>
          </cell>
          <cell r="J158">
            <v>36838</v>
          </cell>
          <cell r="K158">
            <v>36839</v>
          </cell>
          <cell r="L158">
            <v>36840</v>
          </cell>
          <cell r="M158">
            <v>36843</v>
          </cell>
        </row>
        <row r="159">
          <cell r="C159">
            <v>36837</v>
          </cell>
          <cell r="F159">
            <v>0</v>
          </cell>
          <cell r="G159">
            <v>0</v>
          </cell>
          <cell r="H159" t="str">
            <v>platts not full</v>
          </cell>
          <cell r="I159">
            <v>36838</v>
          </cell>
          <cell r="J159">
            <v>36839</v>
          </cell>
          <cell r="K159">
            <v>36840</v>
          </cell>
          <cell r="L159">
            <v>36843</v>
          </cell>
          <cell r="M159">
            <v>36844</v>
          </cell>
        </row>
        <row r="160">
          <cell r="C160">
            <v>36838</v>
          </cell>
          <cell r="F160">
            <v>0</v>
          </cell>
          <cell r="G160">
            <v>0</v>
          </cell>
          <cell r="H160" t="str">
            <v>platts not full</v>
          </cell>
          <cell r="I160">
            <v>36839</v>
          </cell>
          <cell r="J160">
            <v>36840</v>
          </cell>
          <cell r="K160">
            <v>36843</v>
          </cell>
          <cell r="L160">
            <v>36844</v>
          </cell>
          <cell r="M160">
            <v>36845</v>
          </cell>
        </row>
        <row r="161">
          <cell r="C161">
            <v>36839</v>
          </cell>
          <cell r="F161">
            <v>0</v>
          </cell>
          <cell r="G161">
            <v>0</v>
          </cell>
          <cell r="H161" t="str">
            <v>platts not full</v>
          </cell>
          <cell r="I161">
            <v>36840</v>
          </cell>
          <cell r="J161">
            <v>36843</v>
          </cell>
          <cell r="K161">
            <v>36844</v>
          </cell>
          <cell r="L161">
            <v>36845</v>
          </cell>
          <cell r="M161">
            <v>36846</v>
          </cell>
        </row>
        <row r="162">
          <cell r="C162">
            <v>36840</v>
          </cell>
          <cell r="F162">
            <v>0</v>
          </cell>
          <cell r="G162">
            <v>0</v>
          </cell>
          <cell r="H162" t="str">
            <v>platts not full</v>
          </cell>
          <cell r="I162">
            <v>36843</v>
          </cell>
          <cell r="J162">
            <v>36844</v>
          </cell>
          <cell r="K162">
            <v>36845</v>
          </cell>
          <cell r="L162">
            <v>36846</v>
          </cell>
          <cell r="M162">
            <v>36847</v>
          </cell>
        </row>
        <row r="163">
          <cell r="C163">
            <v>36843</v>
          </cell>
          <cell r="F163">
            <v>0</v>
          </cell>
          <cell r="G163">
            <v>0</v>
          </cell>
          <cell r="H163" t="str">
            <v>platts not full</v>
          </cell>
          <cell r="I163">
            <v>36844</v>
          </cell>
          <cell r="J163">
            <v>36845</v>
          </cell>
          <cell r="K163">
            <v>36846</v>
          </cell>
          <cell r="L163">
            <v>36847</v>
          </cell>
          <cell r="M163">
            <v>36850</v>
          </cell>
        </row>
        <row r="164">
          <cell r="C164">
            <v>36844</v>
          </cell>
          <cell r="F164">
            <v>0</v>
          </cell>
          <cell r="G164">
            <v>0</v>
          </cell>
          <cell r="H164" t="str">
            <v>platts not full</v>
          </cell>
          <cell r="I164">
            <v>36845</v>
          </cell>
          <cell r="J164">
            <v>36846</v>
          </cell>
          <cell r="K164">
            <v>36847</v>
          </cell>
          <cell r="L164">
            <v>36850</v>
          </cell>
          <cell r="M164">
            <v>36851</v>
          </cell>
        </row>
        <row r="165">
          <cell r="C165">
            <v>36845</v>
          </cell>
          <cell r="F165">
            <v>0</v>
          </cell>
          <cell r="G165">
            <v>0</v>
          </cell>
          <cell r="H165" t="str">
            <v>platts not full</v>
          </cell>
          <cell r="I165">
            <v>36846</v>
          </cell>
          <cell r="J165">
            <v>36847</v>
          </cell>
          <cell r="K165">
            <v>36850</v>
          </cell>
          <cell r="L165">
            <v>36851</v>
          </cell>
          <cell r="M165">
            <v>36852</v>
          </cell>
        </row>
        <row r="166">
          <cell r="C166">
            <v>36846</v>
          </cell>
          <cell r="F166">
            <v>0</v>
          </cell>
          <cell r="G166">
            <v>0</v>
          </cell>
          <cell r="H166" t="str">
            <v>platts not full</v>
          </cell>
          <cell r="I166">
            <v>36847</v>
          </cell>
          <cell r="J166">
            <v>36850</v>
          </cell>
          <cell r="K166">
            <v>36851</v>
          </cell>
          <cell r="L166">
            <v>36852</v>
          </cell>
          <cell r="M166">
            <v>36857</v>
          </cell>
        </row>
        <row r="167">
          <cell r="C167">
            <v>36847</v>
          </cell>
          <cell r="F167">
            <v>0</v>
          </cell>
          <cell r="G167">
            <v>0</v>
          </cell>
          <cell r="H167" t="str">
            <v>platts not full</v>
          </cell>
          <cell r="I167">
            <v>36850</v>
          </cell>
          <cell r="J167">
            <v>36851</v>
          </cell>
          <cell r="K167">
            <v>36852</v>
          </cell>
          <cell r="L167">
            <v>36857</v>
          </cell>
          <cell r="M167">
            <v>36858</v>
          </cell>
        </row>
        <row r="168">
          <cell r="C168">
            <v>36850</v>
          </cell>
          <cell r="F168">
            <v>0</v>
          </cell>
          <cell r="G168">
            <v>0</v>
          </cell>
          <cell r="H168" t="str">
            <v>platts not full</v>
          </cell>
          <cell r="I168">
            <v>36851</v>
          </cell>
          <cell r="J168">
            <v>36852</v>
          </cell>
          <cell r="K168">
            <v>36857</v>
          </cell>
          <cell r="L168">
            <v>36858</v>
          </cell>
          <cell r="M168">
            <v>36859</v>
          </cell>
        </row>
        <row r="169">
          <cell r="C169">
            <v>36851</v>
          </cell>
          <cell r="F169">
            <v>0</v>
          </cell>
          <cell r="G169">
            <v>0</v>
          </cell>
          <cell r="H169" t="str">
            <v>platts not full</v>
          </cell>
          <cell r="I169">
            <v>36852</v>
          </cell>
          <cell r="J169">
            <v>36857</v>
          </cell>
          <cell r="K169">
            <v>36858</v>
          </cell>
          <cell r="L169">
            <v>36859</v>
          </cell>
          <cell r="M169">
            <v>36860</v>
          </cell>
        </row>
        <row r="170">
          <cell r="C170">
            <v>36852</v>
          </cell>
          <cell r="F170">
            <v>0</v>
          </cell>
          <cell r="G170">
            <v>0</v>
          </cell>
          <cell r="H170" t="str">
            <v>platts not full</v>
          </cell>
          <cell r="I170">
            <v>36857</v>
          </cell>
          <cell r="J170">
            <v>36858</v>
          </cell>
          <cell r="K170">
            <v>36859</v>
          </cell>
          <cell r="L170">
            <v>36860</v>
          </cell>
          <cell r="M170">
            <v>36861</v>
          </cell>
        </row>
        <row r="171">
          <cell r="C171">
            <v>36857</v>
          </cell>
          <cell r="F171">
            <v>0</v>
          </cell>
          <cell r="G171">
            <v>0</v>
          </cell>
          <cell r="H171" t="str">
            <v>platts not full</v>
          </cell>
          <cell r="I171">
            <v>36858</v>
          </cell>
          <cell r="J171">
            <v>36859</v>
          </cell>
          <cell r="K171">
            <v>36860</v>
          </cell>
          <cell r="L171">
            <v>36861</v>
          </cell>
          <cell r="M171">
            <v>36864</v>
          </cell>
        </row>
        <row r="172">
          <cell r="C172">
            <v>36858</v>
          </cell>
          <cell r="F172">
            <v>0</v>
          </cell>
          <cell r="G172">
            <v>0</v>
          </cell>
          <cell r="H172" t="str">
            <v>platts not full</v>
          </cell>
          <cell r="I172">
            <v>36859</v>
          </cell>
          <cell r="J172">
            <v>36860</v>
          </cell>
          <cell r="K172">
            <v>36861</v>
          </cell>
          <cell r="L172">
            <v>36864</v>
          </cell>
          <cell r="M172">
            <v>36865</v>
          </cell>
        </row>
        <row r="173">
          <cell r="C173">
            <v>36859</v>
          </cell>
          <cell r="F173">
            <v>0</v>
          </cell>
          <cell r="G173">
            <v>0</v>
          </cell>
          <cell r="H173" t="str">
            <v>platts not full</v>
          </cell>
          <cell r="I173">
            <v>36860</v>
          </cell>
          <cell r="J173">
            <v>36861</v>
          </cell>
          <cell r="K173">
            <v>36864</v>
          </cell>
          <cell r="L173">
            <v>36865</v>
          </cell>
          <cell r="M173">
            <v>36866</v>
          </cell>
        </row>
        <row r="174">
          <cell r="C174">
            <v>36860</v>
          </cell>
          <cell r="F174">
            <v>0</v>
          </cell>
          <cell r="G174">
            <v>0</v>
          </cell>
          <cell r="H174" t="str">
            <v>platts not full</v>
          </cell>
          <cell r="I174">
            <v>36861</v>
          </cell>
          <cell r="J174">
            <v>36864</v>
          </cell>
          <cell r="K174">
            <v>36865</v>
          </cell>
          <cell r="L174">
            <v>36866</v>
          </cell>
          <cell r="M174">
            <v>36867</v>
          </cell>
        </row>
        <row r="175">
          <cell r="C175">
            <v>36861</v>
          </cell>
          <cell r="F175">
            <v>0</v>
          </cell>
          <cell r="G175">
            <v>0</v>
          </cell>
          <cell r="H175" t="str">
            <v>platts not full</v>
          </cell>
          <cell r="I175">
            <v>36864</v>
          </cell>
          <cell r="J175">
            <v>36865</v>
          </cell>
          <cell r="K175">
            <v>36866</v>
          </cell>
          <cell r="L175">
            <v>36867</v>
          </cell>
          <cell r="M175">
            <v>36868</v>
          </cell>
        </row>
        <row r="176">
          <cell r="C176">
            <v>36864</v>
          </cell>
          <cell r="F176">
            <v>0</v>
          </cell>
          <cell r="G176">
            <v>0</v>
          </cell>
          <cell r="H176" t="str">
            <v>platts not full</v>
          </cell>
          <cell r="I176">
            <v>36865</v>
          </cell>
          <cell r="J176">
            <v>36866</v>
          </cell>
          <cell r="K176">
            <v>36867</v>
          </cell>
          <cell r="L176">
            <v>36868</v>
          </cell>
          <cell r="M176">
            <v>36871</v>
          </cell>
        </row>
        <row r="177">
          <cell r="C177">
            <v>36865</v>
          </cell>
          <cell r="F177">
            <v>0</v>
          </cell>
          <cell r="G177">
            <v>0</v>
          </cell>
          <cell r="H177" t="str">
            <v>platts not full</v>
          </cell>
          <cell r="I177">
            <v>36866</v>
          </cell>
          <cell r="J177">
            <v>36867</v>
          </cell>
          <cell r="K177">
            <v>36868</v>
          </cell>
          <cell r="L177">
            <v>36871</v>
          </cell>
          <cell r="M177">
            <v>36872</v>
          </cell>
        </row>
        <row r="178">
          <cell r="C178">
            <v>36866</v>
          </cell>
          <cell r="F178">
            <v>0</v>
          </cell>
          <cell r="G178">
            <v>0</v>
          </cell>
          <cell r="H178" t="str">
            <v>platts not full</v>
          </cell>
          <cell r="I178">
            <v>36867</v>
          </cell>
          <cell r="J178">
            <v>36868</v>
          </cell>
          <cell r="K178">
            <v>36871</v>
          </cell>
          <cell r="L178">
            <v>36872</v>
          </cell>
          <cell r="M178">
            <v>36873</v>
          </cell>
        </row>
        <row r="179">
          <cell r="C179">
            <v>36867</v>
          </cell>
          <cell r="F179">
            <v>0</v>
          </cell>
          <cell r="G179">
            <v>0</v>
          </cell>
          <cell r="H179" t="str">
            <v>platts not full</v>
          </cell>
          <cell r="I179">
            <v>36868</v>
          </cell>
          <cell r="J179">
            <v>36871</v>
          </cell>
          <cell r="K179">
            <v>36872</v>
          </cell>
          <cell r="L179">
            <v>36873</v>
          </cell>
          <cell r="M179">
            <v>36874</v>
          </cell>
        </row>
        <row r="180">
          <cell r="C180">
            <v>36868</v>
          </cell>
          <cell r="F180">
            <v>0</v>
          </cell>
          <cell r="G180">
            <v>0</v>
          </cell>
          <cell r="H180" t="str">
            <v>platts not full</v>
          </cell>
          <cell r="I180">
            <v>36871</v>
          </cell>
          <cell r="J180">
            <v>36872</v>
          </cell>
          <cell r="K180">
            <v>36873</v>
          </cell>
          <cell r="L180">
            <v>36874</v>
          </cell>
          <cell r="M180">
            <v>36875</v>
          </cell>
        </row>
        <row r="181">
          <cell r="C181">
            <v>36871</v>
          </cell>
          <cell r="F181">
            <v>0</v>
          </cell>
          <cell r="G181">
            <v>0</v>
          </cell>
          <cell r="H181" t="str">
            <v>platts not full</v>
          </cell>
          <cell r="I181">
            <v>36872</v>
          </cell>
          <cell r="J181">
            <v>36873</v>
          </cell>
          <cell r="K181">
            <v>36874</v>
          </cell>
          <cell r="L181">
            <v>36875</v>
          </cell>
          <cell r="M181">
            <v>36878</v>
          </cell>
        </row>
        <row r="182">
          <cell r="C182">
            <v>36872</v>
          </cell>
          <cell r="F182">
            <v>0</v>
          </cell>
          <cell r="G182">
            <v>0</v>
          </cell>
          <cell r="H182" t="str">
            <v>platts not full</v>
          </cell>
          <cell r="I182">
            <v>36873</v>
          </cell>
          <cell r="J182">
            <v>36874</v>
          </cell>
          <cell r="K182">
            <v>36875</v>
          </cell>
          <cell r="L182">
            <v>36878</v>
          </cell>
          <cell r="M182">
            <v>36879</v>
          </cell>
        </row>
        <row r="183">
          <cell r="C183">
            <v>36873</v>
          </cell>
          <cell r="F183">
            <v>0</v>
          </cell>
          <cell r="G183">
            <v>0</v>
          </cell>
          <cell r="H183" t="str">
            <v>platts not full</v>
          </cell>
          <cell r="I183">
            <v>36874</v>
          </cell>
          <cell r="J183">
            <v>36875</v>
          </cell>
          <cell r="K183">
            <v>36878</v>
          </cell>
          <cell r="L183">
            <v>36879</v>
          </cell>
          <cell r="M183">
            <v>36880</v>
          </cell>
        </row>
        <row r="184">
          <cell r="C184">
            <v>36874</v>
          </cell>
          <cell r="F184">
            <v>0</v>
          </cell>
          <cell r="G184">
            <v>0</v>
          </cell>
          <cell r="H184" t="str">
            <v>platts not full</v>
          </cell>
          <cell r="I184">
            <v>36875</v>
          </cell>
          <cell r="J184">
            <v>36878</v>
          </cell>
          <cell r="K184">
            <v>36879</v>
          </cell>
          <cell r="L184">
            <v>36880</v>
          </cell>
          <cell r="M184">
            <v>36881</v>
          </cell>
        </row>
        <row r="185">
          <cell r="C185">
            <v>36875</v>
          </cell>
          <cell r="F185">
            <v>0</v>
          </cell>
          <cell r="G185">
            <v>0</v>
          </cell>
          <cell r="H185" t="str">
            <v>platts not full</v>
          </cell>
          <cell r="I185">
            <v>36878</v>
          </cell>
          <cell r="J185">
            <v>36879</v>
          </cell>
          <cell r="K185">
            <v>36880</v>
          </cell>
          <cell r="L185">
            <v>36881</v>
          </cell>
          <cell r="M185">
            <v>36882</v>
          </cell>
        </row>
        <row r="186">
          <cell r="C186">
            <v>36878</v>
          </cell>
          <cell r="F186">
            <v>0</v>
          </cell>
          <cell r="G186">
            <v>0</v>
          </cell>
          <cell r="H186" t="str">
            <v>platts not full</v>
          </cell>
          <cell r="I186">
            <v>36879</v>
          </cell>
          <cell r="J186">
            <v>36880</v>
          </cell>
          <cell r="K186">
            <v>36881</v>
          </cell>
          <cell r="L186">
            <v>36882</v>
          </cell>
          <cell r="M186">
            <v>36886</v>
          </cell>
        </row>
        <row r="187">
          <cell r="C187">
            <v>36879</v>
          </cell>
          <cell r="F187">
            <v>0</v>
          </cell>
          <cell r="G187">
            <v>0</v>
          </cell>
          <cell r="H187" t="str">
            <v>platts not full</v>
          </cell>
          <cell r="I187">
            <v>36880</v>
          </cell>
          <cell r="J187">
            <v>36881</v>
          </cell>
          <cell r="K187">
            <v>36882</v>
          </cell>
          <cell r="L187">
            <v>36886</v>
          </cell>
          <cell r="M187">
            <v>36887</v>
          </cell>
        </row>
        <row r="188">
          <cell r="C188">
            <v>36880</v>
          </cell>
          <cell r="F188">
            <v>0</v>
          </cell>
          <cell r="G188">
            <v>0</v>
          </cell>
          <cell r="H188" t="str">
            <v>platts not full</v>
          </cell>
          <cell r="I188">
            <v>36881</v>
          </cell>
          <cell r="J188">
            <v>36882</v>
          </cell>
          <cell r="K188">
            <v>36886</v>
          </cell>
          <cell r="L188">
            <v>36887</v>
          </cell>
          <cell r="M188">
            <v>36888</v>
          </cell>
        </row>
        <row r="189">
          <cell r="C189">
            <v>36881</v>
          </cell>
          <cell r="F189">
            <v>0</v>
          </cell>
          <cell r="G189">
            <v>0</v>
          </cell>
          <cell r="H189" t="str">
            <v>platts not full</v>
          </cell>
          <cell r="I189">
            <v>36882</v>
          </cell>
          <cell r="J189">
            <v>36886</v>
          </cell>
          <cell r="K189">
            <v>36887</v>
          </cell>
          <cell r="L189">
            <v>36888</v>
          </cell>
          <cell r="M189">
            <v>36889</v>
          </cell>
        </row>
        <row r="190">
          <cell r="C190">
            <v>36882</v>
          </cell>
          <cell r="F190">
            <v>0</v>
          </cell>
          <cell r="G190">
            <v>0</v>
          </cell>
          <cell r="H190" t="str">
            <v>platts not full</v>
          </cell>
          <cell r="I190">
            <v>36886</v>
          </cell>
          <cell r="J190">
            <v>36887</v>
          </cell>
          <cell r="K190">
            <v>36888</v>
          </cell>
          <cell r="L190">
            <v>36889</v>
          </cell>
          <cell r="M190">
            <v>36893</v>
          </cell>
        </row>
        <row r="191">
          <cell r="C191">
            <v>36886</v>
          </cell>
          <cell r="F191">
            <v>0</v>
          </cell>
          <cell r="G191">
            <v>0</v>
          </cell>
          <cell r="H191" t="str">
            <v>platts not full</v>
          </cell>
          <cell r="I191">
            <v>36887</v>
          </cell>
          <cell r="J191">
            <v>36888</v>
          </cell>
          <cell r="K191">
            <v>36889</v>
          </cell>
          <cell r="L191">
            <v>36893</v>
          </cell>
          <cell r="M191">
            <v>36894</v>
          </cell>
        </row>
        <row r="192">
          <cell r="C192">
            <v>36887</v>
          </cell>
          <cell r="F192">
            <v>0</v>
          </cell>
          <cell r="G192">
            <v>0</v>
          </cell>
          <cell r="H192" t="str">
            <v>platts not full</v>
          </cell>
          <cell r="I192">
            <v>36888</v>
          </cell>
          <cell r="J192">
            <v>36889</v>
          </cell>
          <cell r="K192">
            <v>36893</v>
          </cell>
          <cell r="L192">
            <v>36894</v>
          </cell>
          <cell r="M192">
            <v>36895</v>
          </cell>
        </row>
        <row r="193">
          <cell r="C193">
            <v>36888</v>
          </cell>
          <cell r="F193">
            <v>0</v>
          </cell>
          <cell r="G193">
            <v>0</v>
          </cell>
          <cell r="H193" t="str">
            <v>platts not full</v>
          </cell>
          <cell r="I193">
            <v>36889</v>
          </cell>
          <cell r="J193">
            <v>36893</v>
          </cell>
          <cell r="K193">
            <v>36894</v>
          </cell>
          <cell r="L193">
            <v>36895</v>
          </cell>
          <cell r="M193">
            <v>36896</v>
          </cell>
        </row>
        <row r="194">
          <cell r="C194">
            <v>36889</v>
          </cell>
          <cell r="F194">
            <v>0</v>
          </cell>
          <cell r="G194">
            <v>0</v>
          </cell>
          <cell r="H194" t="str">
            <v>platts not full</v>
          </cell>
          <cell r="I194">
            <v>36893</v>
          </cell>
          <cell r="J194">
            <v>36894</v>
          </cell>
          <cell r="K194">
            <v>36895</v>
          </cell>
          <cell r="L194">
            <v>36896</v>
          </cell>
          <cell r="M194">
            <v>36899</v>
          </cell>
        </row>
        <row r="195">
          <cell r="C195">
            <v>36893</v>
          </cell>
          <cell r="F195">
            <v>0</v>
          </cell>
          <cell r="G195">
            <v>0</v>
          </cell>
          <cell r="H195" t="str">
            <v>platts not full</v>
          </cell>
          <cell r="I195">
            <v>36894</v>
          </cell>
          <cell r="J195">
            <v>36895</v>
          </cell>
          <cell r="K195">
            <v>36896</v>
          </cell>
          <cell r="L195">
            <v>36899</v>
          </cell>
          <cell r="M195">
            <v>36900</v>
          </cell>
        </row>
        <row r="196">
          <cell r="C196">
            <v>36894</v>
          </cell>
          <cell r="F196">
            <v>0</v>
          </cell>
          <cell r="G196">
            <v>0</v>
          </cell>
          <cell r="H196" t="str">
            <v>platts not full</v>
          </cell>
          <cell r="I196">
            <v>36895</v>
          </cell>
          <cell r="J196">
            <v>36896</v>
          </cell>
          <cell r="K196">
            <v>36899</v>
          </cell>
          <cell r="L196">
            <v>36900</v>
          </cell>
          <cell r="M196">
            <v>36901</v>
          </cell>
        </row>
        <row r="197">
          <cell r="C197">
            <v>36895</v>
          </cell>
          <cell r="F197">
            <v>0</v>
          </cell>
          <cell r="G197">
            <v>0</v>
          </cell>
          <cell r="H197" t="str">
            <v>platts not full</v>
          </cell>
          <cell r="I197">
            <v>36896</v>
          </cell>
          <cell r="J197">
            <v>36899</v>
          </cell>
          <cell r="K197">
            <v>36900</v>
          </cell>
          <cell r="L197">
            <v>36901</v>
          </cell>
          <cell r="M197">
            <v>36902</v>
          </cell>
        </row>
        <row r="198">
          <cell r="C198">
            <v>36896</v>
          </cell>
          <cell r="F198">
            <v>0</v>
          </cell>
          <cell r="G198">
            <v>0</v>
          </cell>
          <cell r="H198" t="str">
            <v>platts not full</v>
          </cell>
          <cell r="I198">
            <v>36899</v>
          </cell>
          <cell r="J198">
            <v>36900</v>
          </cell>
          <cell r="K198">
            <v>36901</v>
          </cell>
          <cell r="L198">
            <v>36902</v>
          </cell>
          <cell r="M198">
            <v>36903</v>
          </cell>
        </row>
        <row r="199">
          <cell r="C199">
            <v>36899</v>
          </cell>
          <cell r="F199">
            <v>0</v>
          </cell>
          <cell r="G199">
            <v>0</v>
          </cell>
          <cell r="H199" t="str">
            <v>platts not full</v>
          </cell>
          <cell r="I199">
            <v>36900</v>
          </cell>
          <cell r="J199">
            <v>36901</v>
          </cell>
          <cell r="K199">
            <v>36902</v>
          </cell>
          <cell r="L199">
            <v>36903</v>
          </cell>
          <cell r="M199">
            <v>36907</v>
          </cell>
        </row>
        <row r="200">
          <cell r="C200">
            <v>36900</v>
          </cell>
          <cell r="F200">
            <v>0</v>
          </cell>
          <cell r="G200">
            <v>0</v>
          </cell>
          <cell r="H200" t="str">
            <v>platts not full</v>
          </cell>
          <cell r="I200">
            <v>36901</v>
          </cell>
          <cell r="J200">
            <v>36902</v>
          </cell>
          <cell r="K200">
            <v>36903</v>
          </cell>
          <cell r="L200">
            <v>36907</v>
          </cell>
          <cell r="M200">
            <v>36908</v>
          </cell>
        </row>
        <row r="201">
          <cell r="C201">
            <v>36901</v>
          </cell>
          <cell r="F201">
            <v>0</v>
          </cell>
          <cell r="G201">
            <v>0</v>
          </cell>
          <cell r="H201" t="str">
            <v>platts not full</v>
          </cell>
          <cell r="I201">
            <v>36902</v>
          </cell>
          <cell r="J201">
            <v>36903</v>
          </cell>
          <cell r="K201">
            <v>36907</v>
          </cell>
          <cell r="L201">
            <v>36908</v>
          </cell>
          <cell r="M201">
            <v>36909</v>
          </cell>
        </row>
        <row r="202">
          <cell r="C202">
            <v>36902</v>
          </cell>
          <cell r="F202">
            <v>0</v>
          </cell>
          <cell r="G202">
            <v>0</v>
          </cell>
          <cell r="H202" t="str">
            <v>platts not full</v>
          </cell>
          <cell r="I202">
            <v>36903</v>
          </cell>
          <cell r="J202">
            <v>36907</v>
          </cell>
          <cell r="K202">
            <v>36908</v>
          </cell>
          <cell r="L202">
            <v>36909</v>
          </cell>
          <cell r="M202">
            <v>36910</v>
          </cell>
        </row>
        <row r="203">
          <cell r="C203">
            <v>36903</v>
          </cell>
          <cell r="F203">
            <v>0</v>
          </cell>
          <cell r="G203">
            <v>0</v>
          </cell>
          <cell r="H203" t="str">
            <v>platts not full</v>
          </cell>
          <cell r="I203">
            <v>36907</v>
          </cell>
          <cell r="J203">
            <v>36908</v>
          </cell>
          <cell r="K203">
            <v>36909</v>
          </cell>
          <cell r="L203">
            <v>36910</v>
          </cell>
          <cell r="M203">
            <v>36913</v>
          </cell>
        </row>
        <row r="204">
          <cell r="C204">
            <v>36907</v>
          </cell>
          <cell r="F204">
            <v>0</v>
          </cell>
          <cell r="G204">
            <v>0</v>
          </cell>
          <cell r="H204" t="str">
            <v>platts not full</v>
          </cell>
          <cell r="I204">
            <v>36908</v>
          </cell>
          <cell r="J204">
            <v>36909</v>
          </cell>
          <cell r="K204">
            <v>36910</v>
          </cell>
          <cell r="L204">
            <v>36913</v>
          </cell>
          <cell r="M204">
            <v>36914</v>
          </cell>
        </row>
        <row r="205">
          <cell r="C205">
            <v>36908</v>
          </cell>
          <cell r="F205">
            <v>0</v>
          </cell>
          <cell r="G205">
            <v>0</v>
          </cell>
          <cell r="H205" t="str">
            <v>platts not full</v>
          </cell>
          <cell r="I205">
            <v>36909</v>
          </cell>
          <cell r="J205">
            <v>36910</v>
          </cell>
          <cell r="K205">
            <v>36913</v>
          </cell>
          <cell r="L205">
            <v>36914</v>
          </cell>
          <cell r="M205">
            <v>36915</v>
          </cell>
        </row>
        <row r="206">
          <cell r="C206">
            <v>36909</v>
          </cell>
          <cell r="F206">
            <v>0</v>
          </cell>
          <cell r="G206">
            <v>0</v>
          </cell>
          <cell r="H206" t="str">
            <v>platts not full</v>
          </cell>
          <cell r="I206">
            <v>36910</v>
          </cell>
          <cell r="J206">
            <v>36913</v>
          </cell>
          <cell r="K206">
            <v>36914</v>
          </cell>
          <cell r="L206">
            <v>36915</v>
          </cell>
          <cell r="M206">
            <v>36916</v>
          </cell>
        </row>
        <row r="207">
          <cell r="C207">
            <v>36910</v>
          </cell>
          <cell r="F207">
            <v>0</v>
          </cell>
          <cell r="G207">
            <v>0</v>
          </cell>
          <cell r="H207" t="str">
            <v>platts not full</v>
          </cell>
          <cell r="I207">
            <v>36913</v>
          </cell>
          <cell r="J207">
            <v>36914</v>
          </cell>
          <cell r="K207">
            <v>36915</v>
          </cell>
          <cell r="L207">
            <v>36916</v>
          </cell>
          <cell r="M207">
            <v>36917</v>
          </cell>
        </row>
        <row r="208">
          <cell r="C208">
            <v>36913</v>
          </cell>
          <cell r="F208">
            <v>0</v>
          </cell>
          <cell r="G208">
            <v>0</v>
          </cell>
          <cell r="H208" t="str">
            <v>platts not full</v>
          </cell>
          <cell r="I208">
            <v>36914</v>
          </cell>
          <cell r="J208">
            <v>36915</v>
          </cell>
          <cell r="K208">
            <v>36916</v>
          </cell>
          <cell r="L208">
            <v>36917</v>
          </cell>
          <cell r="M208">
            <v>36920</v>
          </cell>
        </row>
        <row r="209">
          <cell r="C209">
            <v>36914</v>
          </cell>
          <cell r="F209">
            <v>0</v>
          </cell>
          <cell r="G209">
            <v>0</v>
          </cell>
          <cell r="H209" t="str">
            <v>platts not full</v>
          </cell>
          <cell r="I209">
            <v>36915</v>
          </cell>
          <cell r="J209">
            <v>36916</v>
          </cell>
          <cell r="K209">
            <v>36917</v>
          </cell>
          <cell r="L209">
            <v>36920</v>
          </cell>
          <cell r="M209">
            <v>36921</v>
          </cell>
        </row>
        <row r="210">
          <cell r="C210">
            <v>36915</v>
          </cell>
          <cell r="F210">
            <v>0</v>
          </cell>
          <cell r="G210">
            <v>0</v>
          </cell>
          <cell r="H210" t="str">
            <v>platts not full</v>
          </cell>
          <cell r="I210">
            <v>36916</v>
          </cell>
          <cell r="J210">
            <v>36917</v>
          </cell>
          <cell r="K210">
            <v>36920</v>
          </cell>
          <cell r="L210">
            <v>36921</v>
          </cell>
          <cell r="M210">
            <v>36922</v>
          </cell>
        </row>
        <row r="211">
          <cell r="C211">
            <v>36916</v>
          </cell>
          <cell r="F211">
            <v>0</v>
          </cell>
          <cell r="G211">
            <v>0</v>
          </cell>
          <cell r="H211" t="str">
            <v>platts not full</v>
          </cell>
          <cell r="I211">
            <v>36917</v>
          </cell>
          <cell r="J211">
            <v>36920</v>
          </cell>
          <cell r="K211">
            <v>36921</v>
          </cell>
          <cell r="L211">
            <v>36922</v>
          </cell>
          <cell r="M211">
            <v>36923</v>
          </cell>
        </row>
        <row r="212">
          <cell r="C212">
            <v>36917</v>
          </cell>
          <cell r="F212">
            <v>0</v>
          </cell>
          <cell r="G212">
            <v>0</v>
          </cell>
          <cell r="H212" t="str">
            <v>platts not full</v>
          </cell>
          <cell r="I212">
            <v>36920</v>
          </cell>
          <cell r="J212">
            <v>36921</v>
          </cell>
          <cell r="K212">
            <v>36922</v>
          </cell>
          <cell r="L212">
            <v>36923</v>
          </cell>
          <cell r="M212">
            <v>36924</v>
          </cell>
        </row>
        <row r="213">
          <cell r="C213">
            <v>36920</v>
          </cell>
          <cell r="F213">
            <v>0</v>
          </cell>
          <cell r="G213">
            <v>0</v>
          </cell>
          <cell r="H213" t="str">
            <v>platts not full</v>
          </cell>
          <cell r="I213">
            <v>36921</v>
          </cell>
          <cell r="J213">
            <v>36922</v>
          </cell>
          <cell r="K213">
            <v>36923</v>
          </cell>
          <cell r="L213">
            <v>36924</v>
          </cell>
          <cell r="M213">
            <v>36927</v>
          </cell>
        </row>
        <row r="214">
          <cell r="C214">
            <v>36921</v>
          </cell>
          <cell r="F214">
            <v>0</v>
          </cell>
          <cell r="G214">
            <v>0</v>
          </cell>
          <cell r="H214" t="str">
            <v>platts not full</v>
          </cell>
          <cell r="I214">
            <v>36922</v>
          </cell>
          <cell r="J214">
            <v>36923</v>
          </cell>
          <cell r="K214">
            <v>36924</v>
          </cell>
          <cell r="L214">
            <v>36927</v>
          </cell>
          <cell r="M214">
            <v>36928</v>
          </cell>
        </row>
        <row r="215">
          <cell r="C215">
            <v>36922</v>
          </cell>
          <cell r="F215">
            <v>0</v>
          </cell>
          <cell r="G215">
            <v>0</v>
          </cell>
          <cell r="H215" t="str">
            <v>platts not full</v>
          </cell>
          <cell r="I215">
            <v>36923</v>
          </cell>
          <cell r="J215">
            <v>36924</v>
          </cell>
          <cell r="K215">
            <v>36927</v>
          </cell>
          <cell r="L215">
            <v>36928</v>
          </cell>
          <cell r="M215">
            <v>36929</v>
          </cell>
        </row>
        <row r="216">
          <cell r="C216">
            <v>36923</v>
          </cell>
          <cell r="F216">
            <v>0</v>
          </cell>
          <cell r="G216">
            <v>0</v>
          </cell>
          <cell r="H216" t="str">
            <v>platts not full</v>
          </cell>
          <cell r="I216">
            <v>36924</v>
          </cell>
          <cell r="J216">
            <v>36927</v>
          </cell>
          <cell r="K216">
            <v>36928</v>
          </cell>
          <cell r="L216">
            <v>36929</v>
          </cell>
          <cell r="M216">
            <v>36930</v>
          </cell>
        </row>
        <row r="217">
          <cell r="C217">
            <v>36924</v>
          </cell>
          <cell r="F217">
            <v>0</v>
          </cell>
          <cell r="G217">
            <v>0</v>
          </cell>
          <cell r="H217" t="str">
            <v>platts not full</v>
          </cell>
          <cell r="I217">
            <v>36927</v>
          </cell>
          <cell r="J217">
            <v>36928</v>
          </cell>
          <cell r="K217">
            <v>36929</v>
          </cell>
          <cell r="L217">
            <v>36930</v>
          </cell>
          <cell r="M217">
            <v>36931</v>
          </cell>
        </row>
        <row r="218">
          <cell r="C218">
            <v>36927</v>
          </cell>
          <cell r="F218">
            <v>0</v>
          </cell>
          <cell r="G218">
            <v>0</v>
          </cell>
          <cell r="H218" t="str">
            <v>platts not full</v>
          </cell>
          <cell r="I218">
            <v>36928</v>
          </cell>
          <cell r="J218">
            <v>36929</v>
          </cell>
          <cell r="K218">
            <v>36930</v>
          </cell>
          <cell r="L218">
            <v>36931</v>
          </cell>
          <cell r="M218">
            <v>36934</v>
          </cell>
        </row>
        <row r="219">
          <cell r="C219">
            <v>36928</v>
          </cell>
          <cell r="F219">
            <v>0</v>
          </cell>
          <cell r="G219">
            <v>0</v>
          </cell>
          <cell r="H219" t="str">
            <v>platts not full</v>
          </cell>
          <cell r="I219">
            <v>36929</v>
          </cell>
          <cell r="J219">
            <v>36930</v>
          </cell>
          <cell r="K219">
            <v>36931</v>
          </cell>
          <cell r="L219">
            <v>36934</v>
          </cell>
          <cell r="M219">
            <v>36935</v>
          </cell>
        </row>
        <row r="220">
          <cell r="C220">
            <v>36929</v>
          </cell>
          <cell r="F220">
            <v>0</v>
          </cell>
          <cell r="G220">
            <v>0</v>
          </cell>
          <cell r="H220" t="str">
            <v>platts not full</v>
          </cell>
          <cell r="I220">
            <v>36930</v>
          </cell>
          <cell r="J220">
            <v>36931</v>
          </cell>
          <cell r="K220">
            <v>36934</v>
          </cell>
          <cell r="L220">
            <v>36935</v>
          </cell>
          <cell r="M220">
            <v>36936</v>
          </cell>
        </row>
        <row r="221">
          <cell r="C221">
            <v>36930</v>
          </cell>
          <cell r="F221">
            <v>0</v>
          </cell>
          <cell r="G221">
            <v>0</v>
          </cell>
          <cell r="H221" t="str">
            <v>platts not full</v>
          </cell>
          <cell r="I221">
            <v>36931</v>
          </cell>
          <cell r="J221">
            <v>36934</v>
          </cell>
          <cell r="K221">
            <v>36935</v>
          </cell>
          <cell r="L221">
            <v>36936</v>
          </cell>
          <cell r="M221">
            <v>36937</v>
          </cell>
        </row>
        <row r="222">
          <cell r="C222">
            <v>36931</v>
          </cell>
          <cell r="F222">
            <v>0</v>
          </cell>
          <cell r="G222">
            <v>0</v>
          </cell>
          <cell r="H222" t="str">
            <v>platts not full</v>
          </cell>
          <cell r="I222">
            <v>36934</v>
          </cell>
          <cell r="J222">
            <v>36935</v>
          </cell>
          <cell r="K222">
            <v>36936</v>
          </cell>
          <cell r="L222">
            <v>36937</v>
          </cell>
          <cell r="M222">
            <v>36938</v>
          </cell>
        </row>
        <row r="223">
          <cell r="C223">
            <v>36934</v>
          </cell>
          <cell r="F223">
            <v>0</v>
          </cell>
          <cell r="G223">
            <v>0</v>
          </cell>
          <cell r="H223" t="str">
            <v>platts not full</v>
          </cell>
          <cell r="I223">
            <v>36935</v>
          </cell>
          <cell r="J223">
            <v>36936</v>
          </cell>
          <cell r="K223">
            <v>36937</v>
          </cell>
          <cell r="L223">
            <v>36938</v>
          </cell>
          <cell r="M223">
            <v>36941</v>
          </cell>
        </row>
        <row r="224">
          <cell r="C224">
            <v>36935</v>
          </cell>
          <cell r="F224">
            <v>0</v>
          </cell>
          <cell r="G224">
            <v>0</v>
          </cell>
          <cell r="H224" t="str">
            <v>platts not full</v>
          </cell>
          <cell r="I224">
            <v>36936</v>
          </cell>
          <cell r="J224">
            <v>36937</v>
          </cell>
          <cell r="K224">
            <v>36938</v>
          </cell>
          <cell r="L224">
            <v>36941</v>
          </cell>
          <cell r="M224">
            <v>36942</v>
          </cell>
        </row>
        <row r="225">
          <cell r="C225">
            <v>36936</v>
          </cell>
          <cell r="F225">
            <v>0</v>
          </cell>
          <cell r="G225">
            <v>0</v>
          </cell>
          <cell r="H225" t="str">
            <v>platts not full</v>
          </cell>
          <cell r="I225">
            <v>36937</v>
          </cell>
          <cell r="J225">
            <v>36938</v>
          </cell>
          <cell r="K225">
            <v>36941</v>
          </cell>
          <cell r="L225">
            <v>36942</v>
          </cell>
          <cell r="M225">
            <v>36943</v>
          </cell>
        </row>
        <row r="226">
          <cell r="C226">
            <v>36937</v>
          </cell>
          <cell r="F226">
            <v>0</v>
          </cell>
          <cell r="G226">
            <v>0</v>
          </cell>
          <cell r="H226" t="str">
            <v>platts not full</v>
          </cell>
          <cell r="I226">
            <v>36938</v>
          </cell>
          <cell r="J226">
            <v>36941</v>
          </cell>
          <cell r="K226">
            <v>36942</v>
          </cell>
          <cell r="L226">
            <v>36943</v>
          </cell>
          <cell r="M226">
            <v>36944</v>
          </cell>
        </row>
        <row r="227">
          <cell r="C227">
            <v>36938</v>
          </cell>
          <cell r="F227">
            <v>0</v>
          </cell>
          <cell r="G227">
            <v>0</v>
          </cell>
          <cell r="H227" t="str">
            <v>platts not full</v>
          </cell>
          <cell r="I227">
            <v>36941</v>
          </cell>
          <cell r="J227">
            <v>36942</v>
          </cell>
          <cell r="K227">
            <v>36943</v>
          </cell>
          <cell r="L227">
            <v>36944</v>
          </cell>
          <cell r="M227">
            <v>36945</v>
          </cell>
        </row>
        <row r="228">
          <cell r="C228">
            <v>36941</v>
          </cell>
          <cell r="F228">
            <v>0</v>
          </cell>
          <cell r="G228">
            <v>0</v>
          </cell>
          <cell r="H228" t="str">
            <v>platts not full</v>
          </cell>
          <cell r="I228">
            <v>36942</v>
          </cell>
          <cell r="J228">
            <v>36943</v>
          </cell>
          <cell r="K228">
            <v>36944</v>
          </cell>
          <cell r="L228">
            <v>36945</v>
          </cell>
          <cell r="M228">
            <v>36948</v>
          </cell>
        </row>
        <row r="229">
          <cell r="C229">
            <v>36942</v>
          </cell>
          <cell r="F229">
            <v>0</v>
          </cell>
          <cell r="G229">
            <v>0</v>
          </cell>
          <cell r="H229" t="str">
            <v>platts not full</v>
          </cell>
          <cell r="I229">
            <v>36943</v>
          </cell>
          <cell r="J229">
            <v>36944</v>
          </cell>
          <cell r="K229">
            <v>36945</v>
          </cell>
          <cell r="L229">
            <v>36948</v>
          </cell>
          <cell r="M229">
            <v>36949</v>
          </cell>
        </row>
        <row r="230">
          <cell r="C230">
            <v>36943</v>
          </cell>
          <cell r="F230">
            <v>0</v>
          </cell>
          <cell r="G230">
            <v>0</v>
          </cell>
          <cell r="H230" t="str">
            <v>platts not full</v>
          </cell>
          <cell r="I230">
            <v>36944</v>
          </cell>
          <cell r="J230">
            <v>36945</v>
          </cell>
          <cell r="K230">
            <v>36948</v>
          </cell>
          <cell r="L230">
            <v>36949</v>
          </cell>
          <cell r="M230">
            <v>36950</v>
          </cell>
        </row>
        <row r="231">
          <cell r="C231">
            <v>36944</v>
          </cell>
          <cell r="F231">
            <v>0</v>
          </cell>
          <cell r="G231">
            <v>0</v>
          </cell>
          <cell r="H231" t="str">
            <v>platts not full</v>
          </cell>
          <cell r="I231">
            <v>36945</v>
          </cell>
          <cell r="J231">
            <v>36948</v>
          </cell>
          <cell r="K231">
            <v>36949</v>
          </cell>
          <cell r="L231">
            <v>36950</v>
          </cell>
          <cell r="M231">
            <v>36951</v>
          </cell>
        </row>
        <row r="232">
          <cell r="C232">
            <v>36945</v>
          </cell>
          <cell r="F232">
            <v>0</v>
          </cell>
          <cell r="G232">
            <v>0</v>
          </cell>
          <cell r="H232" t="str">
            <v>platts not full</v>
          </cell>
          <cell r="I232">
            <v>36948</v>
          </cell>
          <cell r="J232">
            <v>36949</v>
          </cell>
          <cell r="K232">
            <v>36950</v>
          </cell>
          <cell r="L232">
            <v>36951</v>
          </cell>
          <cell r="M232">
            <v>36952</v>
          </cell>
        </row>
        <row r="233">
          <cell r="C233">
            <v>36948</v>
          </cell>
          <cell r="F233">
            <v>0</v>
          </cell>
          <cell r="G233">
            <v>0</v>
          </cell>
          <cell r="H233" t="str">
            <v>platts not full</v>
          </cell>
          <cell r="I233">
            <v>36949</v>
          </cell>
          <cell r="J233">
            <v>36950</v>
          </cell>
          <cell r="K233">
            <v>36951</v>
          </cell>
          <cell r="L233">
            <v>36952</v>
          </cell>
          <cell r="M233">
            <v>36955</v>
          </cell>
        </row>
        <row r="234">
          <cell r="C234">
            <v>36949</v>
          </cell>
          <cell r="F234">
            <v>0</v>
          </cell>
          <cell r="G234">
            <v>0</v>
          </cell>
          <cell r="H234" t="str">
            <v>platts not full</v>
          </cell>
          <cell r="I234">
            <v>36950</v>
          </cell>
          <cell r="J234">
            <v>36951</v>
          </cell>
          <cell r="K234">
            <v>36952</v>
          </cell>
          <cell r="L234">
            <v>36955</v>
          </cell>
          <cell r="M234">
            <v>36956</v>
          </cell>
        </row>
        <row r="235">
          <cell r="C235">
            <v>36950</v>
          </cell>
          <cell r="F235">
            <v>0</v>
          </cell>
          <cell r="G235">
            <v>0</v>
          </cell>
          <cell r="H235" t="str">
            <v>platts not full</v>
          </cell>
          <cell r="I235">
            <v>36951</v>
          </cell>
          <cell r="J235">
            <v>36952</v>
          </cell>
          <cell r="K235">
            <v>36955</v>
          </cell>
          <cell r="L235">
            <v>36956</v>
          </cell>
          <cell r="M235">
            <v>36957</v>
          </cell>
        </row>
        <row r="236">
          <cell r="C236">
            <v>36951</v>
          </cell>
          <cell r="F236">
            <v>0</v>
          </cell>
          <cell r="G236">
            <v>0</v>
          </cell>
          <cell r="H236" t="str">
            <v>platts not full</v>
          </cell>
          <cell r="I236">
            <v>36952</v>
          </cell>
          <cell r="J236">
            <v>36955</v>
          </cell>
          <cell r="K236">
            <v>36956</v>
          </cell>
          <cell r="L236">
            <v>36957</v>
          </cell>
          <cell r="M236">
            <v>36958</v>
          </cell>
        </row>
        <row r="237">
          <cell r="C237">
            <v>36952</v>
          </cell>
          <cell r="F237">
            <v>0</v>
          </cell>
          <cell r="G237">
            <v>0</v>
          </cell>
          <cell r="H237" t="str">
            <v>platts not full</v>
          </cell>
          <cell r="I237">
            <v>36955</v>
          </cell>
          <cell r="J237">
            <v>36956</v>
          </cell>
          <cell r="K237">
            <v>36957</v>
          </cell>
          <cell r="L237">
            <v>36958</v>
          </cell>
          <cell r="M237">
            <v>36959</v>
          </cell>
        </row>
        <row r="238">
          <cell r="C238">
            <v>36955</v>
          </cell>
          <cell r="F238">
            <v>0</v>
          </cell>
          <cell r="G238">
            <v>0</v>
          </cell>
          <cell r="H238" t="str">
            <v>platts not full</v>
          </cell>
          <cell r="I238">
            <v>36956</v>
          </cell>
          <cell r="J238">
            <v>36957</v>
          </cell>
          <cell r="K238">
            <v>36958</v>
          </cell>
          <cell r="L238">
            <v>36959</v>
          </cell>
          <cell r="M238">
            <v>36962</v>
          </cell>
        </row>
        <row r="239">
          <cell r="C239">
            <v>36956</v>
          </cell>
          <cell r="F239">
            <v>0</v>
          </cell>
          <cell r="G239">
            <v>0</v>
          </cell>
          <cell r="H239" t="str">
            <v>platts not full</v>
          </cell>
          <cell r="I239">
            <v>36957</v>
          </cell>
          <cell r="J239">
            <v>36958</v>
          </cell>
          <cell r="K239">
            <v>36959</v>
          </cell>
          <cell r="L239">
            <v>36962</v>
          </cell>
          <cell r="M239">
            <v>36963</v>
          </cell>
        </row>
        <row r="240">
          <cell r="C240">
            <v>36957</v>
          </cell>
          <cell r="F240">
            <v>0</v>
          </cell>
          <cell r="G240">
            <v>0</v>
          </cell>
          <cell r="H240" t="str">
            <v>platts not full</v>
          </cell>
          <cell r="I240">
            <v>36958</v>
          </cell>
          <cell r="J240">
            <v>36959</v>
          </cell>
          <cell r="K240">
            <v>36962</v>
          </cell>
          <cell r="L240">
            <v>36963</v>
          </cell>
          <cell r="M240">
            <v>36964</v>
          </cell>
        </row>
        <row r="241">
          <cell r="C241">
            <v>36958</v>
          </cell>
          <cell r="F241">
            <v>0</v>
          </cell>
          <cell r="G241">
            <v>0</v>
          </cell>
          <cell r="H241" t="str">
            <v>platts not full</v>
          </cell>
          <cell r="I241">
            <v>36959</v>
          </cell>
          <cell r="J241">
            <v>36962</v>
          </cell>
          <cell r="K241">
            <v>36963</v>
          </cell>
          <cell r="L241">
            <v>36964</v>
          </cell>
          <cell r="M241">
            <v>36965</v>
          </cell>
        </row>
        <row r="242">
          <cell r="C242">
            <v>36959</v>
          </cell>
          <cell r="F242">
            <v>0</v>
          </cell>
          <cell r="G242">
            <v>0</v>
          </cell>
          <cell r="H242" t="str">
            <v>platts not full</v>
          </cell>
          <cell r="I242">
            <v>36962</v>
          </cell>
          <cell r="J242">
            <v>36963</v>
          </cell>
          <cell r="K242">
            <v>36964</v>
          </cell>
          <cell r="L242">
            <v>36965</v>
          </cell>
          <cell r="M242">
            <v>36966</v>
          </cell>
        </row>
        <row r="243">
          <cell r="C243">
            <v>36962</v>
          </cell>
          <cell r="F243">
            <v>0</v>
          </cell>
          <cell r="G243" t="str">
            <v>platts not full</v>
          </cell>
          <cell r="H243" t="str">
            <v>platts not full</v>
          </cell>
          <cell r="I243">
            <v>36963</v>
          </cell>
          <cell r="J243">
            <v>36964</v>
          </cell>
          <cell r="K243">
            <v>36965</v>
          </cell>
          <cell r="L243">
            <v>36966</v>
          </cell>
          <cell r="M243">
            <v>36969</v>
          </cell>
        </row>
        <row r="244">
          <cell r="C244">
            <v>36963</v>
          </cell>
          <cell r="F244">
            <v>0</v>
          </cell>
          <cell r="G244" t="str">
            <v>platts not full</v>
          </cell>
          <cell r="H244" t="str">
            <v>platts not full</v>
          </cell>
          <cell r="I244">
            <v>36964</v>
          </cell>
          <cell r="J244">
            <v>36965</v>
          </cell>
          <cell r="K244">
            <v>36966</v>
          </cell>
          <cell r="L244">
            <v>36969</v>
          </cell>
          <cell r="M244">
            <v>36970</v>
          </cell>
        </row>
        <row r="245">
          <cell r="C245">
            <v>36964</v>
          </cell>
          <cell r="F245">
            <v>0</v>
          </cell>
          <cell r="G245" t="str">
            <v>platts not full</v>
          </cell>
          <cell r="H245" t="str">
            <v>platts not full</v>
          </cell>
          <cell r="I245">
            <v>36965</v>
          </cell>
          <cell r="J245">
            <v>36966</v>
          </cell>
          <cell r="K245">
            <v>36969</v>
          </cell>
          <cell r="L245">
            <v>36970</v>
          </cell>
          <cell r="M245">
            <v>36971</v>
          </cell>
        </row>
        <row r="246">
          <cell r="C246">
            <v>36965</v>
          </cell>
          <cell r="F246">
            <v>0</v>
          </cell>
          <cell r="G246" t="str">
            <v>platts not full</v>
          </cell>
          <cell r="H246" t="str">
            <v>platts not full</v>
          </cell>
          <cell r="I246">
            <v>36966</v>
          </cell>
          <cell r="J246">
            <v>36969</v>
          </cell>
          <cell r="K246">
            <v>36970</v>
          </cell>
          <cell r="L246">
            <v>36971</v>
          </cell>
          <cell r="M246">
            <v>36972</v>
          </cell>
        </row>
        <row r="247">
          <cell r="C247">
            <v>36966</v>
          </cell>
          <cell r="F247">
            <v>0</v>
          </cell>
          <cell r="G247" t="str">
            <v>platts not full</v>
          </cell>
          <cell r="H247" t="str">
            <v>platts not full</v>
          </cell>
          <cell r="I247">
            <v>36969</v>
          </cell>
          <cell r="J247">
            <v>36970</v>
          </cell>
          <cell r="K247">
            <v>36971</v>
          </cell>
          <cell r="L247">
            <v>36972</v>
          </cell>
          <cell r="M247">
            <v>36973</v>
          </cell>
        </row>
        <row r="248">
          <cell r="C248">
            <v>36969</v>
          </cell>
          <cell r="F248">
            <v>0</v>
          </cell>
          <cell r="G248" t="str">
            <v>platts not full</v>
          </cell>
          <cell r="H248" t="str">
            <v>platts not full</v>
          </cell>
          <cell r="I248">
            <v>36970</v>
          </cell>
          <cell r="J248">
            <v>36971</v>
          </cell>
          <cell r="K248">
            <v>36972</v>
          </cell>
          <cell r="L248">
            <v>36973</v>
          </cell>
          <cell r="M248">
            <v>36976</v>
          </cell>
        </row>
        <row r="249">
          <cell r="C249">
            <v>36970</v>
          </cell>
          <cell r="F249">
            <v>0</v>
          </cell>
          <cell r="G249" t="str">
            <v>platts not full</v>
          </cell>
          <cell r="H249" t="str">
            <v>platts not full</v>
          </cell>
          <cell r="I249">
            <v>36971</v>
          </cell>
          <cell r="J249">
            <v>36972</v>
          </cell>
          <cell r="K249">
            <v>36973</v>
          </cell>
          <cell r="L249">
            <v>36976</v>
          </cell>
          <cell r="M249">
            <v>36977</v>
          </cell>
        </row>
        <row r="250">
          <cell r="C250">
            <v>36971</v>
          </cell>
          <cell r="F250">
            <v>0</v>
          </cell>
          <cell r="G250" t="str">
            <v>platts not full</v>
          </cell>
          <cell r="H250" t="str">
            <v>platts not full</v>
          </cell>
          <cell r="I250">
            <v>36972</v>
          </cell>
          <cell r="J250">
            <v>36973</v>
          </cell>
          <cell r="K250">
            <v>36976</v>
          </cell>
          <cell r="L250">
            <v>36977</v>
          </cell>
          <cell r="M250">
            <v>36978</v>
          </cell>
        </row>
        <row r="251">
          <cell r="C251">
            <v>36972</v>
          </cell>
          <cell r="F251">
            <v>0</v>
          </cell>
          <cell r="G251" t="str">
            <v>platts not full</v>
          </cell>
          <cell r="H251" t="str">
            <v>platts not full</v>
          </cell>
          <cell r="I251">
            <v>36973</v>
          </cell>
          <cell r="J251">
            <v>36976</v>
          </cell>
          <cell r="K251">
            <v>36977</v>
          </cell>
          <cell r="L251">
            <v>36978</v>
          </cell>
          <cell r="M251">
            <v>36979</v>
          </cell>
        </row>
        <row r="252">
          <cell r="C252">
            <v>36973</v>
          </cell>
          <cell r="F252">
            <v>0</v>
          </cell>
          <cell r="G252" t="str">
            <v>platts not full</v>
          </cell>
          <cell r="H252" t="str">
            <v>platts not full</v>
          </cell>
          <cell r="I252">
            <v>36976</v>
          </cell>
          <cell r="J252">
            <v>36977</v>
          </cell>
          <cell r="K252">
            <v>36978</v>
          </cell>
          <cell r="L252">
            <v>36979</v>
          </cell>
          <cell r="M252">
            <v>36980</v>
          </cell>
        </row>
        <row r="253">
          <cell r="C253">
            <v>36976</v>
          </cell>
          <cell r="F253">
            <v>0</v>
          </cell>
          <cell r="G253" t="str">
            <v>platts not full</v>
          </cell>
          <cell r="H253" t="str">
            <v>platts not full</v>
          </cell>
          <cell r="I253">
            <v>36977</v>
          </cell>
          <cell r="J253">
            <v>36978</v>
          </cell>
          <cell r="K253">
            <v>36979</v>
          </cell>
          <cell r="L253">
            <v>36980</v>
          </cell>
          <cell r="M253">
            <v>36983</v>
          </cell>
        </row>
        <row r="254">
          <cell r="C254">
            <v>36977</v>
          </cell>
          <cell r="F254">
            <v>0</v>
          </cell>
          <cell r="G254" t="str">
            <v>platts not full</v>
          </cell>
          <cell r="H254" t="str">
            <v>platts not full</v>
          </cell>
          <cell r="I254">
            <v>36978</v>
          </cell>
          <cell r="J254">
            <v>36979</v>
          </cell>
          <cell r="K254">
            <v>36980</v>
          </cell>
          <cell r="L254">
            <v>36983</v>
          </cell>
          <cell r="M254">
            <v>36984</v>
          </cell>
        </row>
        <row r="255">
          <cell r="C255">
            <v>36978</v>
          </cell>
          <cell r="F255">
            <v>0</v>
          </cell>
          <cell r="G255" t="str">
            <v>platts not full</v>
          </cell>
          <cell r="H255" t="str">
            <v>platts not full</v>
          </cell>
          <cell r="I255">
            <v>36979</v>
          </cell>
          <cell r="J255">
            <v>36980</v>
          </cell>
          <cell r="K255">
            <v>36983</v>
          </cell>
          <cell r="L255">
            <v>36984</v>
          </cell>
          <cell r="M255">
            <v>36985</v>
          </cell>
        </row>
        <row r="256">
          <cell r="C256">
            <v>36979</v>
          </cell>
          <cell r="F256">
            <v>0</v>
          </cell>
          <cell r="G256" t="str">
            <v>platts not full</v>
          </cell>
          <cell r="H256" t="str">
            <v>platts not full</v>
          </cell>
          <cell r="I256">
            <v>36980</v>
          </cell>
          <cell r="J256">
            <v>36983</v>
          </cell>
          <cell r="K256">
            <v>36984</v>
          </cell>
          <cell r="L256">
            <v>36985</v>
          </cell>
          <cell r="M256">
            <v>36986</v>
          </cell>
        </row>
        <row r="257">
          <cell r="C257">
            <v>36980</v>
          </cell>
          <cell r="F257">
            <v>0</v>
          </cell>
          <cell r="G257">
            <v>21.493333333333336</v>
          </cell>
          <cell r="H257">
            <v>21.785000000000004</v>
          </cell>
          <cell r="I257">
            <v>36983</v>
          </cell>
          <cell r="J257">
            <v>36984</v>
          </cell>
          <cell r="K257">
            <v>36985</v>
          </cell>
          <cell r="L257">
            <v>36986</v>
          </cell>
          <cell r="M257">
            <v>36987</v>
          </cell>
        </row>
        <row r="258">
          <cell r="C258">
            <v>36983</v>
          </cell>
          <cell r="D258">
            <v>21</v>
          </cell>
          <cell r="E258">
            <v>20.95</v>
          </cell>
          <cell r="F258">
            <v>20.975000000000001</v>
          </cell>
          <cell r="G258">
            <v>21.931666666666661</v>
          </cell>
          <cell r="H258">
            <v>22.072999999999997</v>
          </cell>
          <cell r="I258">
            <v>36984</v>
          </cell>
          <cell r="J258">
            <v>36985</v>
          </cell>
          <cell r="K258">
            <v>36986</v>
          </cell>
          <cell r="L258">
            <v>36987</v>
          </cell>
          <cell r="M258">
            <v>36990</v>
          </cell>
        </row>
        <row r="259">
          <cell r="C259">
            <v>36984</v>
          </cell>
          <cell r="D259">
            <v>21.43</v>
          </cell>
          <cell r="E259">
            <v>21.36</v>
          </cell>
          <cell r="F259">
            <v>21.395</v>
          </cell>
          <cell r="G259">
            <v>22.185000000000002</v>
          </cell>
          <cell r="H259">
            <v>22.651</v>
          </cell>
          <cell r="I259">
            <v>36985</v>
          </cell>
          <cell r="J259">
            <v>36986</v>
          </cell>
          <cell r="K259">
            <v>36987</v>
          </cell>
          <cell r="L259">
            <v>36990</v>
          </cell>
          <cell r="M259">
            <v>36991</v>
          </cell>
        </row>
        <row r="260">
          <cell r="C260">
            <v>36985</v>
          </cell>
          <cell r="D260">
            <v>22.15</v>
          </cell>
          <cell r="E260">
            <v>22.07</v>
          </cell>
          <cell r="F260">
            <v>22.11</v>
          </cell>
          <cell r="G260">
            <v>22.286666666666665</v>
          </cell>
          <cell r="H260">
            <v>23.177999999999997</v>
          </cell>
          <cell r="I260">
            <v>36986</v>
          </cell>
          <cell r="J260">
            <v>36987</v>
          </cell>
          <cell r="K260">
            <v>36990</v>
          </cell>
          <cell r="L260">
            <v>36991</v>
          </cell>
          <cell r="M260">
            <v>36992</v>
          </cell>
        </row>
        <row r="261">
          <cell r="C261">
            <v>36986</v>
          </cell>
          <cell r="D261">
            <v>22.33</v>
          </cell>
          <cell r="E261">
            <v>22.25</v>
          </cell>
          <cell r="F261">
            <v>22.29</v>
          </cell>
          <cell r="G261">
            <v>22.951666666666664</v>
          </cell>
          <cell r="H261">
            <v>23.741999999999997</v>
          </cell>
          <cell r="I261">
            <v>36987</v>
          </cell>
          <cell r="J261">
            <v>36990</v>
          </cell>
          <cell r="K261">
            <v>36991</v>
          </cell>
          <cell r="L261">
            <v>36992</v>
          </cell>
          <cell r="M261">
            <v>36993</v>
          </cell>
        </row>
        <row r="262">
          <cell r="C262">
            <v>36987</v>
          </cell>
          <cell r="D262">
            <v>22.19</v>
          </cell>
          <cell r="E262">
            <v>22.12</v>
          </cell>
          <cell r="F262">
            <v>22.155000000000001</v>
          </cell>
          <cell r="G262">
            <v>23.814999999999998</v>
          </cell>
          <cell r="H262">
            <v>24.417999999999999</v>
          </cell>
          <cell r="I262">
            <v>36990</v>
          </cell>
          <cell r="J262">
            <v>36991</v>
          </cell>
          <cell r="K262">
            <v>36992</v>
          </cell>
          <cell r="L262">
            <v>36993</v>
          </cell>
          <cell r="M262">
            <v>36997</v>
          </cell>
        </row>
        <row r="263">
          <cell r="C263">
            <v>36990</v>
          </cell>
          <cell r="D263">
            <v>22.46</v>
          </cell>
          <cell r="E263">
            <v>22.37</v>
          </cell>
          <cell r="F263">
            <v>22.414999999999999</v>
          </cell>
          <cell r="G263">
            <v>24.713333333333328</v>
          </cell>
          <cell r="H263">
            <v>24.957999999999998</v>
          </cell>
          <cell r="I263">
            <v>36991</v>
          </cell>
          <cell r="J263">
            <v>36992</v>
          </cell>
          <cell r="K263">
            <v>36993</v>
          </cell>
          <cell r="L263">
            <v>36997</v>
          </cell>
          <cell r="M263">
            <v>36998</v>
          </cell>
        </row>
        <row r="264">
          <cell r="C264">
            <v>36991</v>
          </cell>
          <cell r="D264">
            <v>24.33</v>
          </cell>
          <cell r="E264">
            <v>24.24</v>
          </cell>
          <cell r="F264">
            <v>24.284999999999997</v>
          </cell>
          <cell r="G264">
            <v>25.129999999999995</v>
          </cell>
          <cell r="H264">
            <v>25.030999999999999</v>
          </cell>
          <cell r="I264">
            <v>36992</v>
          </cell>
          <cell r="J264">
            <v>36993</v>
          </cell>
          <cell r="K264">
            <v>36997</v>
          </cell>
          <cell r="L264">
            <v>36998</v>
          </cell>
          <cell r="M264">
            <v>36999</v>
          </cell>
        </row>
        <row r="265">
          <cell r="C265">
            <v>36992</v>
          </cell>
          <cell r="D265">
            <v>24.79</v>
          </cell>
          <cell r="E265">
            <v>24.7</v>
          </cell>
          <cell r="F265">
            <v>24.744999999999997</v>
          </cell>
          <cell r="G265">
            <v>25.25333333333333</v>
          </cell>
          <cell r="H265">
            <v>24.914999999999999</v>
          </cell>
          <cell r="I265">
            <v>36993</v>
          </cell>
          <cell r="J265">
            <v>36997</v>
          </cell>
          <cell r="K265">
            <v>36998</v>
          </cell>
          <cell r="L265">
            <v>36999</v>
          </cell>
          <cell r="M265">
            <v>37000</v>
          </cell>
        </row>
        <row r="266">
          <cell r="C266">
            <v>36993</v>
          </cell>
          <cell r="D266">
            <v>25.16</v>
          </cell>
          <cell r="E266">
            <v>25.06</v>
          </cell>
          <cell r="F266">
            <v>25.11</v>
          </cell>
          <cell r="G266">
            <v>25.099999999999998</v>
          </cell>
          <cell r="H266">
            <v>24.593</v>
          </cell>
          <cell r="I266">
            <v>36997</v>
          </cell>
          <cell r="J266">
            <v>36998</v>
          </cell>
          <cell r="K266">
            <v>36999</v>
          </cell>
          <cell r="L266">
            <v>37000</v>
          </cell>
          <cell r="M266">
            <v>37001</v>
          </cell>
        </row>
        <row r="267">
          <cell r="C267">
            <v>36997</v>
          </cell>
          <cell r="D267">
            <v>25.58</v>
          </cell>
          <cell r="E267">
            <v>25.49</v>
          </cell>
          <cell r="F267">
            <v>25.534999999999997</v>
          </cell>
          <cell r="G267">
            <v>24.643333333333334</v>
          </cell>
          <cell r="H267">
            <v>24.321000000000002</v>
          </cell>
          <cell r="I267">
            <v>36998</v>
          </cell>
          <cell r="J267">
            <v>36999</v>
          </cell>
          <cell r="K267">
            <v>37000</v>
          </cell>
          <cell r="L267">
            <v>37001</v>
          </cell>
          <cell r="M267">
            <v>37004</v>
          </cell>
        </row>
        <row r="268">
          <cell r="C268">
            <v>36998</v>
          </cell>
          <cell r="D268">
            <v>25.16</v>
          </cell>
          <cell r="E268">
            <v>25.07</v>
          </cell>
          <cell r="F268">
            <v>25.115000000000002</v>
          </cell>
          <cell r="G268">
            <v>24.105</v>
          </cell>
          <cell r="H268">
            <v>24.101999999999997</v>
          </cell>
          <cell r="I268">
            <v>36999</v>
          </cell>
          <cell r="J268">
            <v>37000</v>
          </cell>
          <cell r="K268">
            <v>37001</v>
          </cell>
          <cell r="L268">
            <v>37004</v>
          </cell>
          <cell r="M268">
            <v>37005</v>
          </cell>
        </row>
        <row r="269">
          <cell r="C269">
            <v>36999</v>
          </cell>
          <cell r="D269">
            <v>24.69</v>
          </cell>
          <cell r="E269">
            <v>24.61</v>
          </cell>
          <cell r="F269">
            <v>24.65</v>
          </cell>
          <cell r="G269">
            <v>23.946666666666669</v>
          </cell>
          <cell r="H269">
            <v>24.042999999999999</v>
          </cell>
          <cell r="I269">
            <v>37000</v>
          </cell>
          <cell r="J269">
            <v>37001</v>
          </cell>
          <cell r="K269">
            <v>37004</v>
          </cell>
          <cell r="L269">
            <v>37005</v>
          </cell>
          <cell r="M269">
            <v>37006</v>
          </cell>
        </row>
        <row r="270">
          <cell r="C270">
            <v>37000</v>
          </cell>
          <cell r="D270">
            <v>24.21</v>
          </cell>
          <cell r="E270">
            <v>24.12</v>
          </cell>
          <cell r="F270">
            <v>24.164999999999999</v>
          </cell>
          <cell r="G270">
            <v>23.89833333333333</v>
          </cell>
          <cell r="H270">
            <v>24.298999999999996</v>
          </cell>
          <cell r="I270">
            <v>37001</v>
          </cell>
          <cell r="J270">
            <v>37004</v>
          </cell>
          <cell r="K270">
            <v>37005</v>
          </cell>
          <cell r="L270">
            <v>37006</v>
          </cell>
          <cell r="M270">
            <v>37007</v>
          </cell>
        </row>
        <row r="271">
          <cell r="C271">
            <v>37001</v>
          </cell>
          <cell r="D271">
            <v>23.55</v>
          </cell>
          <cell r="E271">
            <v>23.45</v>
          </cell>
          <cell r="F271">
            <v>23.5</v>
          </cell>
          <cell r="G271">
            <v>24.183333333333326</v>
          </cell>
          <cell r="H271">
            <v>24.724999999999994</v>
          </cell>
          <cell r="I271">
            <v>37004</v>
          </cell>
          <cell r="J271">
            <v>37005</v>
          </cell>
          <cell r="K271">
            <v>37006</v>
          </cell>
          <cell r="L271">
            <v>37007</v>
          </cell>
          <cell r="M271">
            <v>37008</v>
          </cell>
        </row>
        <row r="272">
          <cell r="C272">
            <v>37004</v>
          </cell>
          <cell r="D272">
            <v>24.22</v>
          </cell>
          <cell r="E272">
            <v>24.13</v>
          </cell>
          <cell r="F272">
            <v>24.174999999999997</v>
          </cell>
          <cell r="G272">
            <v>24.606666666666666</v>
          </cell>
          <cell r="H272">
            <v>25.016999999999996</v>
          </cell>
          <cell r="I272">
            <v>37005</v>
          </cell>
          <cell r="J272">
            <v>37006</v>
          </cell>
          <cell r="K272">
            <v>37007</v>
          </cell>
          <cell r="L272">
            <v>37008</v>
          </cell>
          <cell r="M272">
            <v>37011</v>
          </cell>
        </row>
        <row r="273">
          <cell r="C273">
            <v>37005</v>
          </cell>
          <cell r="D273">
            <v>24.06</v>
          </cell>
          <cell r="E273">
            <v>23.98</v>
          </cell>
          <cell r="F273">
            <v>24.02</v>
          </cell>
          <cell r="G273">
            <v>25.143333333333334</v>
          </cell>
          <cell r="H273">
            <v>25.472999999999999</v>
          </cell>
          <cell r="I273">
            <v>37006</v>
          </cell>
          <cell r="J273">
            <v>37007</v>
          </cell>
          <cell r="K273">
            <v>37008</v>
          </cell>
          <cell r="L273">
            <v>37011</v>
          </cell>
          <cell r="M273">
            <v>37012</v>
          </cell>
        </row>
        <row r="274">
          <cell r="C274">
            <v>37006</v>
          </cell>
          <cell r="D274">
            <v>24.4</v>
          </cell>
          <cell r="E274">
            <v>24.31</v>
          </cell>
          <cell r="F274">
            <v>24.354999999999997</v>
          </cell>
          <cell r="G274">
            <v>25.570000000000004</v>
          </cell>
          <cell r="H274">
            <v>25.719000000000001</v>
          </cell>
          <cell r="I274">
            <v>37007</v>
          </cell>
          <cell r="J274">
            <v>37008</v>
          </cell>
          <cell r="K274">
            <v>37011</v>
          </cell>
          <cell r="L274">
            <v>37012</v>
          </cell>
          <cell r="M274">
            <v>37013</v>
          </cell>
        </row>
        <row r="275">
          <cell r="C275">
            <v>37007</v>
          </cell>
          <cell r="D275">
            <v>25.48</v>
          </cell>
          <cell r="E275">
            <v>25.41</v>
          </cell>
          <cell r="F275">
            <v>25.445</v>
          </cell>
          <cell r="G275">
            <v>25.855</v>
          </cell>
          <cell r="H275">
            <v>25.858000000000004</v>
          </cell>
          <cell r="I275">
            <v>37008</v>
          </cell>
          <cell r="J275">
            <v>37011</v>
          </cell>
          <cell r="K275">
            <v>37012</v>
          </cell>
          <cell r="L275">
            <v>37013</v>
          </cell>
          <cell r="M275">
            <v>37014</v>
          </cell>
        </row>
        <row r="276">
          <cell r="C276">
            <v>37008</v>
          </cell>
          <cell r="D276">
            <v>25.67</v>
          </cell>
          <cell r="E276">
            <v>25.59</v>
          </cell>
          <cell r="F276">
            <v>25.630000000000003</v>
          </cell>
          <cell r="G276">
            <v>25.840000000000003</v>
          </cell>
          <cell r="H276">
            <v>25.963000000000001</v>
          </cell>
          <cell r="I276">
            <v>37011</v>
          </cell>
          <cell r="J276">
            <v>37012</v>
          </cell>
          <cell r="K276">
            <v>37013</v>
          </cell>
          <cell r="L276">
            <v>37014</v>
          </cell>
          <cell r="M276">
            <v>37015</v>
          </cell>
        </row>
        <row r="277">
          <cell r="C277">
            <v>37011</v>
          </cell>
          <cell r="D277">
            <v>25.68</v>
          </cell>
          <cell r="E277">
            <v>25.59</v>
          </cell>
          <cell r="F277">
            <v>25.634999999999998</v>
          </cell>
          <cell r="G277">
            <v>26.008333333333336</v>
          </cell>
          <cell r="H277">
            <v>25.911000000000001</v>
          </cell>
          <cell r="I277">
            <v>37012</v>
          </cell>
          <cell r="J277">
            <v>37013</v>
          </cell>
          <cell r="K277">
            <v>37014</v>
          </cell>
          <cell r="L277">
            <v>37015</v>
          </cell>
          <cell r="M277">
            <v>37018</v>
          </cell>
        </row>
        <row r="278">
          <cell r="C278">
            <v>37012</v>
          </cell>
          <cell r="D278">
            <v>26.35</v>
          </cell>
          <cell r="E278">
            <v>26.25</v>
          </cell>
          <cell r="F278">
            <v>26.3</v>
          </cell>
          <cell r="G278">
            <v>25.959999999999997</v>
          </cell>
          <cell r="H278">
            <v>25.786000000000001</v>
          </cell>
          <cell r="I278">
            <v>37013</v>
          </cell>
          <cell r="J278">
            <v>37014</v>
          </cell>
          <cell r="K278">
            <v>37015</v>
          </cell>
          <cell r="L278">
            <v>37018</v>
          </cell>
          <cell r="M278">
            <v>37019</v>
          </cell>
        </row>
        <row r="279">
          <cell r="C279">
            <v>37013</v>
          </cell>
          <cell r="D279">
            <v>25.64</v>
          </cell>
          <cell r="E279">
            <v>25.53</v>
          </cell>
          <cell r="F279">
            <v>25.585000000000001</v>
          </cell>
          <cell r="G279">
            <v>25.89</v>
          </cell>
          <cell r="H279">
            <v>25.908999999999999</v>
          </cell>
          <cell r="I279">
            <v>37014</v>
          </cell>
          <cell r="J279">
            <v>37015</v>
          </cell>
          <cell r="K279">
            <v>37018</v>
          </cell>
          <cell r="L279">
            <v>37019</v>
          </cell>
          <cell r="M279">
            <v>37020</v>
          </cell>
        </row>
        <row r="280">
          <cell r="C280">
            <v>37014</v>
          </cell>
          <cell r="D280">
            <v>26.19</v>
          </cell>
          <cell r="E280">
            <v>26.09</v>
          </cell>
          <cell r="F280">
            <v>26.14</v>
          </cell>
          <cell r="G280">
            <v>25.734999999999999</v>
          </cell>
          <cell r="H280">
            <v>25.949000000000002</v>
          </cell>
          <cell r="I280">
            <v>37015</v>
          </cell>
          <cell r="J280">
            <v>37018</v>
          </cell>
          <cell r="K280">
            <v>37019</v>
          </cell>
          <cell r="L280">
            <v>37020</v>
          </cell>
          <cell r="M280">
            <v>37021</v>
          </cell>
        </row>
        <row r="281">
          <cell r="C281">
            <v>37015</v>
          </cell>
          <cell r="D281">
            <v>26.2</v>
          </cell>
          <cell r="E281">
            <v>26.11</v>
          </cell>
          <cell r="F281">
            <v>26.155000000000001</v>
          </cell>
          <cell r="G281">
            <v>25.75</v>
          </cell>
          <cell r="H281">
            <v>25.988</v>
          </cell>
          <cell r="I281">
            <v>37018</v>
          </cell>
          <cell r="J281">
            <v>37019</v>
          </cell>
          <cell r="K281">
            <v>37020</v>
          </cell>
          <cell r="L281">
            <v>37021</v>
          </cell>
          <cell r="M281">
            <v>37022</v>
          </cell>
        </row>
        <row r="282">
          <cell r="C282">
            <v>37018</v>
          </cell>
          <cell r="D282">
            <v>25.42</v>
          </cell>
          <cell r="E282">
            <v>25.33</v>
          </cell>
          <cell r="F282">
            <v>25.375</v>
          </cell>
          <cell r="G282">
            <v>26.071666666666669</v>
          </cell>
          <cell r="H282">
            <v>26.181000000000001</v>
          </cell>
          <cell r="I282">
            <v>37019</v>
          </cell>
          <cell r="J282">
            <v>37020</v>
          </cell>
          <cell r="K282">
            <v>37021</v>
          </cell>
          <cell r="L282">
            <v>37022</v>
          </cell>
          <cell r="M282">
            <v>37025</v>
          </cell>
        </row>
        <row r="283">
          <cell r="C283">
            <v>37019</v>
          </cell>
          <cell r="D283">
            <v>25.72</v>
          </cell>
          <cell r="E283">
            <v>25.63</v>
          </cell>
          <cell r="F283">
            <v>25.674999999999997</v>
          </cell>
          <cell r="G283">
            <v>26.296666666666667</v>
          </cell>
          <cell r="H283">
            <v>26.316000000000003</v>
          </cell>
          <cell r="I283">
            <v>37020</v>
          </cell>
          <cell r="J283">
            <v>37021</v>
          </cell>
          <cell r="K283">
            <v>37022</v>
          </cell>
          <cell r="L283">
            <v>37025</v>
          </cell>
          <cell r="M283">
            <v>37026</v>
          </cell>
        </row>
        <row r="284">
          <cell r="C284">
            <v>37020</v>
          </cell>
          <cell r="D284">
            <v>26.25</v>
          </cell>
          <cell r="E284">
            <v>26.15</v>
          </cell>
          <cell r="F284">
            <v>26.2</v>
          </cell>
          <cell r="G284">
            <v>26.343333333333334</v>
          </cell>
          <cell r="H284">
            <v>26.413999999999998</v>
          </cell>
          <cell r="I284">
            <v>37021</v>
          </cell>
          <cell r="J284">
            <v>37022</v>
          </cell>
          <cell r="K284">
            <v>37025</v>
          </cell>
          <cell r="L284">
            <v>37026</v>
          </cell>
          <cell r="M284">
            <v>37027</v>
          </cell>
        </row>
        <row r="285">
          <cell r="C285">
            <v>37021</v>
          </cell>
          <cell r="D285">
            <v>26.39</v>
          </cell>
          <cell r="E285">
            <v>26.29</v>
          </cell>
          <cell r="F285">
            <v>26.34</v>
          </cell>
          <cell r="G285">
            <v>26.346666666666664</v>
          </cell>
          <cell r="H285">
            <v>26.554999999999996</v>
          </cell>
          <cell r="I285">
            <v>37022</v>
          </cell>
          <cell r="J285">
            <v>37025</v>
          </cell>
          <cell r="K285">
            <v>37026</v>
          </cell>
          <cell r="L285">
            <v>37027</v>
          </cell>
          <cell r="M285">
            <v>37028</v>
          </cell>
        </row>
        <row r="286">
          <cell r="C286">
            <v>37022</v>
          </cell>
          <cell r="D286">
            <v>26.4</v>
          </cell>
          <cell r="E286">
            <v>26.3</v>
          </cell>
          <cell r="F286">
            <v>26.35</v>
          </cell>
          <cell r="G286">
            <v>26.459999999999997</v>
          </cell>
          <cell r="H286">
            <v>26.902999999999999</v>
          </cell>
          <cell r="I286">
            <v>37025</v>
          </cell>
          <cell r="J286">
            <v>37026</v>
          </cell>
          <cell r="K286">
            <v>37027</v>
          </cell>
          <cell r="L286">
            <v>37028</v>
          </cell>
          <cell r="M286">
            <v>37029</v>
          </cell>
        </row>
        <row r="287">
          <cell r="C287">
            <v>37025</v>
          </cell>
          <cell r="D287">
            <v>26.39</v>
          </cell>
          <cell r="E287">
            <v>26.29</v>
          </cell>
          <cell r="F287">
            <v>26.34</v>
          </cell>
          <cell r="G287">
            <v>26.695000000000004</v>
          </cell>
          <cell r="H287">
            <v>27.228000000000002</v>
          </cell>
          <cell r="I287">
            <v>37026</v>
          </cell>
          <cell r="J287">
            <v>37027</v>
          </cell>
          <cell r="K287">
            <v>37028</v>
          </cell>
          <cell r="L287">
            <v>37029</v>
          </cell>
          <cell r="M287">
            <v>37032</v>
          </cell>
        </row>
        <row r="288">
          <cell r="C288">
            <v>37026</v>
          </cell>
          <cell r="D288">
            <v>26.4</v>
          </cell>
          <cell r="E288">
            <v>26.3</v>
          </cell>
          <cell r="F288">
            <v>26.35</v>
          </cell>
          <cell r="G288">
            <v>27.275000000000002</v>
          </cell>
          <cell r="H288">
            <v>27.490000000000002</v>
          </cell>
          <cell r="I288">
            <v>37027</v>
          </cell>
          <cell r="J288">
            <v>37028</v>
          </cell>
          <cell r="K288">
            <v>37029</v>
          </cell>
          <cell r="L288">
            <v>37032</v>
          </cell>
          <cell r="M288">
            <v>37033</v>
          </cell>
        </row>
        <row r="289">
          <cell r="C289">
            <v>37027</v>
          </cell>
          <cell r="D289">
            <v>26.74</v>
          </cell>
          <cell r="E289">
            <v>26.64</v>
          </cell>
          <cell r="F289">
            <v>26.689999999999998</v>
          </cell>
          <cell r="G289">
            <v>27.700000000000003</v>
          </cell>
          <cell r="H289">
            <v>27.588999999999999</v>
          </cell>
          <cell r="I289">
            <v>37028</v>
          </cell>
          <cell r="J289">
            <v>37029</v>
          </cell>
          <cell r="K289">
            <v>37032</v>
          </cell>
          <cell r="L289">
            <v>37033</v>
          </cell>
          <cell r="M289">
            <v>37034</v>
          </cell>
        </row>
        <row r="290">
          <cell r="C290">
            <v>37028</v>
          </cell>
          <cell r="D290">
            <v>27.1</v>
          </cell>
          <cell r="E290">
            <v>26.99</v>
          </cell>
          <cell r="F290">
            <v>27.045000000000002</v>
          </cell>
          <cell r="G290">
            <v>27.905000000000001</v>
          </cell>
          <cell r="H290">
            <v>27.479000000000003</v>
          </cell>
          <cell r="I290">
            <v>37029</v>
          </cell>
          <cell r="J290">
            <v>37032</v>
          </cell>
          <cell r="K290">
            <v>37033</v>
          </cell>
          <cell r="L290">
            <v>37034</v>
          </cell>
          <cell r="M290">
            <v>37035</v>
          </cell>
        </row>
        <row r="291">
          <cell r="C291">
            <v>37029</v>
          </cell>
          <cell r="D291">
            <v>28.14</v>
          </cell>
          <cell r="E291">
            <v>28.04</v>
          </cell>
          <cell r="F291">
            <v>28.09</v>
          </cell>
          <cell r="G291">
            <v>27.603333333333335</v>
          </cell>
          <cell r="H291">
            <v>27.175000000000001</v>
          </cell>
          <cell r="I291">
            <v>37032</v>
          </cell>
          <cell r="J291">
            <v>37033</v>
          </cell>
          <cell r="K291">
            <v>37034</v>
          </cell>
          <cell r="L291">
            <v>37035</v>
          </cell>
          <cell r="M291">
            <v>37036</v>
          </cell>
        </row>
        <row r="292">
          <cell r="C292">
            <v>37032</v>
          </cell>
          <cell r="D292">
            <v>28.02</v>
          </cell>
          <cell r="E292">
            <v>27.91</v>
          </cell>
          <cell r="F292">
            <v>27.965</v>
          </cell>
          <cell r="G292">
            <v>27.113333333333333</v>
          </cell>
          <cell r="H292">
            <v>27.001999999999999</v>
          </cell>
          <cell r="I292">
            <v>37033</v>
          </cell>
          <cell r="J292">
            <v>37034</v>
          </cell>
          <cell r="K292">
            <v>37035</v>
          </cell>
          <cell r="L292">
            <v>37036</v>
          </cell>
          <cell r="M292">
            <v>37040</v>
          </cell>
        </row>
        <row r="293">
          <cell r="C293">
            <v>37033</v>
          </cell>
          <cell r="D293">
            <v>27.7</v>
          </cell>
          <cell r="E293">
            <v>27.62</v>
          </cell>
          <cell r="F293">
            <v>27.66</v>
          </cell>
          <cell r="G293">
            <v>26.75</v>
          </cell>
          <cell r="H293">
            <v>26.859999999999996</v>
          </cell>
          <cell r="I293">
            <v>37034</v>
          </cell>
          <cell r="J293">
            <v>37035</v>
          </cell>
          <cell r="K293">
            <v>37036</v>
          </cell>
          <cell r="L293">
            <v>37040</v>
          </cell>
          <cell r="M293">
            <v>37041</v>
          </cell>
        </row>
        <row r="294">
          <cell r="C294">
            <v>37034</v>
          </cell>
          <cell r="D294">
            <v>27.24</v>
          </cell>
          <cell r="E294">
            <v>27.13</v>
          </cell>
          <cell r="F294">
            <v>27.184999999999999</v>
          </cell>
          <cell r="G294">
            <v>26.721666666666664</v>
          </cell>
          <cell r="H294">
            <v>26.875999999999998</v>
          </cell>
          <cell r="I294">
            <v>37035</v>
          </cell>
          <cell r="J294">
            <v>37036</v>
          </cell>
          <cell r="K294">
            <v>37040</v>
          </cell>
          <cell r="L294">
            <v>37041</v>
          </cell>
          <cell r="M294">
            <v>37042</v>
          </cell>
        </row>
        <row r="295">
          <cell r="C295">
            <v>37035</v>
          </cell>
          <cell r="D295">
            <v>26.55</v>
          </cell>
          <cell r="E295">
            <v>26.44</v>
          </cell>
          <cell r="F295">
            <v>26.495000000000001</v>
          </cell>
          <cell r="G295">
            <v>26.873333333333335</v>
          </cell>
          <cell r="H295">
            <v>26.899000000000001</v>
          </cell>
          <cell r="I295">
            <v>37036</v>
          </cell>
          <cell r="J295">
            <v>37040</v>
          </cell>
          <cell r="K295">
            <v>37041</v>
          </cell>
          <cell r="L295">
            <v>37042</v>
          </cell>
          <cell r="M295">
            <v>37043</v>
          </cell>
        </row>
        <row r="296">
          <cell r="C296">
            <v>37036</v>
          </cell>
          <cell r="D296">
            <v>26.61</v>
          </cell>
          <cell r="E296">
            <v>26.53</v>
          </cell>
          <cell r="F296">
            <v>26.57</v>
          </cell>
          <cell r="G296">
            <v>27.105</v>
          </cell>
          <cell r="H296">
            <v>26.997000000000003</v>
          </cell>
          <cell r="I296">
            <v>37040</v>
          </cell>
          <cell r="J296">
            <v>37041</v>
          </cell>
          <cell r="K296">
            <v>37042</v>
          </cell>
          <cell r="L296">
            <v>37043</v>
          </cell>
          <cell r="M296">
            <v>37046</v>
          </cell>
        </row>
        <row r="297">
          <cell r="C297">
            <v>37040</v>
          </cell>
          <cell r="D297">
            <v>27.15</v>
          </cell>
          <cell r="E297">
            <v>27.05</v>
          </cell>
          <cell r="F297">
            <v>27.1</v>
          </cell>
          <cell r="G297">
            <v>26.941666666666666</v>
          </cell>
          <cell r="H297">
            <v>27.061</v>
          </cell>
          <cell r="I297">
            <v>37041</v>
          </cell>
          <cell r="J297">
            <v>37042</v>
          </cell>
          <cell r="K297">
            <v>37043</v>
          </cell>
          <cell r="L297">
            <v>37046</v>
          </cell>
          <cell r="M297">
            <v>37047</v>
          </cell>
        </row>
        <row r="298">
          <cell r="C298">
            <v>37041</v>
          </cell>
          <cell r="D298">
            <v>27</v>
          </cell>
          <cell r="E298">
            <v>26.9</v>
          </cell>
          <cell r="F298">
            <v>26.95</v>
          </cell>
          <cell r="G298">
            <v>26.978333333333335</v>
          </cell>
          <cell r="H298">
            <v>26.981999999999999</v>
          </cell>
          <cell r="I298">
            <v>37042</v>
          </cell>
          <cell r="J298">
            <v>37043</v>
          </cell>
          <cell r="K298">
            <v>37046</v>
          </cell>
          <cell r="L298">
            <v>37047</v>
          </cell>
          <cell r="M298">
            <v>37048</v>
          </cell>
        </row>
        <row r="299">
          <cell r="C299">
            <v>37042</v>
          </cell>
          <cell r="D299">
            <v>27.31</v>
          </cell>
          <cell r="E299">
            <v>27.22</v>
          </cell>
          <cell r="F299">
            <v>27.265000000000001</v>
          </cell>
          <cell r="G299">
            <v>27.03</v>
          </cell>
          <cell r="H299">
            <v>26.776</v>
          </cell>
          <cell r="I299">
            <v>37043</v>
          </cell>
          <cell r="J299">
            <v>37046</v>
          </cell>
          <cell r="K299">
            <v>37047</v>
          </cell>
          <cell r="L299">
            <v>37048</v>
          </cell>
          <cell r="M299">
            <v>37049</v>
          </cell>
        </row>
        <row r="300">
          <cell r="C300">
            <v>37043</v>
          </cell>
          <cell r="D300">
            <v>26.65</v>
          </cell>
          <cell r="E300">
            <v>26.57</v>
          </cell>
          <cell r="F300">
            <v>26.61</v>
          </cell>
          <cell r="G300">
            <v>27.011666666666667</v>
          </cell>
          <cell r="H300">
            <v>26.850999999999999</v>
          </cell>
          <cell r="I300">
            <v>37046</v>
          </cell>
          <cell r="J300">
            <v>37047</v>
          </cell>
          <cell r="K300">
            <v>37048</v>
          </cell>
          <cell r="L300">
            <v>37049</v>
          </cell>
          <cell r="M300">
            <v>37050</v>
          </cell>
        </row>
        <row r="301">
          <cell r="C301">
            <v>37046</v>
          </cell>
          <cell r="D301">
            <v>27.1</v>
          </cell>
          <cell r="E301">
            <v>27.02</v>
          </cell>
          <cell r="F301">
            <v>27.060000000000002</v>
          </cell>
          <cell r="G301">
            <v>26.736666666666668</v>
          </cell>
          <cell r="H301">
            <v>26.765000000000004</v>
          </cell>
          <cell r="I301">
            <v>37047</v>
          </cell>
          <cell r="J301">
            <v>37048</v>
          </cell>
          <cell r="K301">
            <v>37049</v>
          </cell>
          <cell r="L301">
            <v>37050</v>
          </cell>
          <cell r="M301">
            <v>37053</v>
          </cell>
        </row>
        <row r="302">
          <cell r="C302">
            <v>37047</v>
          </cell>
          <cell r="D302">
            <v>27.46</v>
          </cell>
          <cell r="E302">
            <v>27.38</v>
          </cell>
          <cell r="F302">
            <v>27.42</v>
          </cell>
          <cell r="G302">
            <v>26.591666666666669</v>
          </cell>
          <cell r="H302">
            <v>26.513999999999999</v>
          </cell>
          <cell r="I302">
            <v>37048</v>
          </cell>
          <cell r="J302">
            <v>37049</v>
          </cell>
          <cell r="K302">
            <v>37050</v>
          </cell>
          <cell r="L302">
            <v>37053</v>
          </cell>
          <cell r="M302">
            <v>37054</v>
          </cell>
        </row>
        <row r="303">
          <cell r="C303">
            <v>37048</v>
          </cell>
          <cell r="D303">
            <v>26.6</v>
          </cell>
          <cell r="E303">
            <v>26.51</v>
          </cell>
          <cell r="F303">
            <v>26.555</v>
          </cell>
          <cell r="G303">
            <v>26.616666666666664</v>
          </cell>
          <cell r="H303">
            <v>26.332999999999998</v>
          </cell>
          <cell r="I303">
            <v>37049</v>
          </cell>
          <cell r="J303">
            <v>37050</v>
          </cell>
          <cell r="K303">
            <v>37053</v>
          </cell>
          <cell r="L303">
            <v>37054</v>
          </cell>
          <cell r="M303">
            <v>37055</v>
          </cell>
        </row>
        <row r="304">
          <cell r="C304">
            <v>37049</v>
          </cell>
          <cell r="D304">
            <v>26.28</v>
          </cell>
          <cell r="E304">
            <v>26.19</v>
          </cell>
          <cell r="F304">
            <v>26.234999999999999</v>
          </cell>
          <cell r="G304">
            <v>26.593333333333334</v>
          </cell>
          <cell r="H304">
            <v>26.296000000000003</v>
          </cell>
          <cell r="I304">
            <v>37050</v>
          </cell>
          <cell r="J304">
            <v>37053</v>
          </cell>
          <cell r="K304">
            <v>37054</v>
          </cell>
          <cell r="L304">
            <v>37055</v>
          </cell>
          <cell r="M304">
            <v>37056</v>
          </cell>
        </row>
        <row r="305">
          <cell r="C305">
            <v>37050</v>
          </cell>
          <cell r="D305">
            <v>27.04</v>
          </cell>
          <cell r="E305">
            <v>26.93</v>
          </cell>
          <cell r="F305">
            <v>26.984999999999999</v>
          </cell>
          <cell r="G305">
            <v>26.14833333333333</v>
          </cell>
          <cell r="H305">
            <v>26.046999999999997</v>
          </cell>
          <cell r="I305">
            <v>37053</v>
          </cell>
          <cell r="J305">
            <v>37054</v>
          </cell>
          <cell r="K305">
            <v>37055</v>
          </cell>
          <cell r="L305">
            <v>37056</v>
          </cell>
          <cell r="M305">
            <v>37057</v>
          </cell>
        </row>
        <row r="306">
          <cell r="C306">
            <v>37053</v>
          </cell>
          <cell r="D306">
            <v>26.68</v>
          </cell>
          <cell r="E306">
            <v>26.58</v>
          </cell>
          <cell r="F306">
            <v>26.63</v>
          </cell>
          <cell r="G306">
            <v>25.954999999999998</v>
          </cell>
          <cell r="H306">
            <v>25.608999999999998</v>
          </cell>
          <cell r="I306">
            <v>37054</v>
          </cell>
          <cell r="J306">
            <v>37055</v>
          </cell>
          <cell r="K306">
            <v>37056</v>
          </cell>
          <cell r="L306">
            <v>37057</v>
          </cell>
          <cell r="M306">
            <v>37060</v>
          </cell>
        </row>
        <row r="307">
          <cell r="C307">
            <v>37054</v>
          </cell>
          <cell r="D307">
            <v>26.21</v>
          </cell>
          <cell r="E307">
            <v>26.12</v>
          </cell>
          <cell r="F307">
            <v>26.164999999999999</v>
          </cell>
          <cell r="G307">
            <v>25.813333333333333</v>
          </cell>
          <cell r="H307">
            <v>25.231999999999999</v>
          </cell>
          <cell r="I307">
            <v>37055</v>
          </cell>
          <cell r="J307">
            <v>37056</v>
          </cell>
          <cell r="K307">
            <v>37057</v>
          </cell>
          <cell r="L307">
            <v>37060</v>
          </cell>
          <cell r="M307">
            <v>37061</v>
          </cell>
        </row>
        <row r="308">
          <cell r="C308">
            <v>37055</v>
          </cell>
          <cell r="D308">
            <v>25.7</v>
          </cell>
          <cell r="E308">
            <v>25.6</v>
          </cell>
          <cell r="F308">
            <v>25.65</v>
          </cell>
          <cell r="G308">
            <v>25.41</v>
          </cell>
          <cell r="H308">
            <v>24.853000000000002</v>
          </cell>
          <cell r="I308">
            <v>37056</v>
          </cell>
          <cell r="J308">
            <v>37057</v>
          </cell>
          <cell r="K308">
            <v>37060</v>
          </cell>
          <cell r="L308">
            <v>37061</v>
          </cell>
          <cell r="M308">
            <v>37062</v>
          </cell>
        </row>
        <row r="309">
          <cell r="C309">
            <v>37056</v>
          </cell>
          <cell r="D309">
            <v>26.1</v>
          </cell>
          <cell r="E309">
            <v>26</v>
          </cell>
          <cell r="F309">
            <v>26.05</v>
          </cell>
          <cell r="G309">
            <v>24.820000000000004</v>
          </cell>
          <cell r="H309">
            <v>24.489000000000001</v>
          </cell>
          <cell r="I309">
            <v>37057</v>
          </cell>
          <cell r="J309">
            <v>37060</v>
          </cell>
          <cell r="K309">
            <v>37061</v>
          </cell>
          <cell r="L309">
            <v>37062</v>
          </cell>
          <cell r="M309">
            <v>37063</v>
          </cell>
        </row>
        <row r="310">
          <cell r="C310">
            <v>37057</v>
          </cell>
          <cell r="D310">
            <v>25.79</v>
          </cell>
          <cell r="E310">
            <v>25.69</v>
          </cell>
          <cell r="F310">
            <v>25.740000000000002</v>
          </cell>
          <cell r="G310">
            <v>24.158333333333331</v>
          </cell>
          <cell r="H310">
            <v>24.305</v>
          </cell>
          <cell r="I310">
            <v>37060</v>
          </cell>
          <cell r="J310">
            <v>37061</v>
          </cell>
          <cell r="K310">
            <v>37062</v>
          </cell>
          <cell r="L310">
            <v>37063</v>
          </cell>
          <cell r="M310">
            <v>37064</v>
          </cell>
        </row>
        <row r="311">
          <cell r="C311">
            <v>37060</v>
          </cell>
          <cell r="D311">
            <v>24.49</v>
          </cell>
          <cell r="E311">
            <v>24.39</v>
          </cell>
          <cell r="F311">
            <v>24.439999999999998</v>
          </cell>
          <cell r="G311">
            <v>24.088333333333335</v>
          </cell>
          <cell r="H311">
            <v>24.492000000000001</v>
          </cell>
          <cell r="I311">
            <v>37061</v>
          </cell>
          <cell r="J311">
            <v>37062</v>
          </cell>
          <cell r="K311">
            <v>37063</v>
          </cell>
          <cell r="L311">
            <v>37064</v>
          </cell>
          <cell r="M311">
            <v>37067</v>
          </cell>
        </row>
        <row r="312">
          <cell r="C312">
            <v>37061</v>
          </cell>
          <cell r="D312">
            <v>24.33</v>
          </cell>
          <cell r="E312">
            <v>24.23</v>
          </cell>
          <cell r="F312">
            <v>24.28</v>
          </cell>
          <cell r="G312">
            <v>24.268333333333334</v>
          </cell>
          <cell r="H312">
            <v>24.681000000000001</v>
          </cell>
          <cell r="I312">
            <v>37062</v>
          </cell>
          <cell r="J312">
            <v>37063</v>
          </cell>
          <cell r="K312">
            <v>37064</v>
          </cell>
          <cell r="L312">
            <v>37067</v>
          </cell>
          <cell r="M312">
            <v>37068</v>
          </cell>
        </row>
        <row r="313">
          <cell r="C313">
            <v>37062</v>
          </cell>
          <cell r="D313">
            <v>23.8</v>
          </cell>
          <cell r="E313">
            <v>23.71</v>
          </cell>
          <cell r="F313">
            <v>23.755000000000003</v>
          </cell>
          <cell r="G313">
            <v>24.808333333333334</v>
          </cell>
          <cell r="H313">
            <v>24.728000000000002</v>
          </cell>
          <cell r="I313">
            <v>37063</v>
          </cell>
          <cell r="J313">
            <v>37064</v>
          </cell>
          <cell r="K313">
            <v>37067</v>
          </cell>
          <cell r="L313">
            <v>37068</v>
          </cell>
          <cell r="M313">
            <v>37069</v>
          </cell>
        </row>
        <row r="314">
          <cell r="C314">
            <v>37063</v>
          </cell>
          <cell r="D314">
            <v>24.27</v>
          </cell>
          <cell r="E314">
            <v>24.19</v>
          </cell>
          <cell r="F314">
            <v>24.23</v>
          </cell>
          <cell r="G314">
            <v>25.14</v>
          </cell>
          <cell r="H314">
            <v>24.601999999999997</v>
          </cell>
          <cell r="I314">
            <v>37064</v>
          </cell>
          <cell r="J314">
            <v>37067</v>
          </cell>
          <cell r="K314">
            <v>37068</v>
          </cell>
          <cell r="L314">
            <v>37069</v>
          </cell>
          <cell r="M314">
            <v>37070</v>
          </cell>
        </row>
        <row r="315">
          <cell r="C315">
            <v>37064</v>
          </cell>
          <cell r="D315">
            <v>24.86</v>
          </cell>
          <cell r="E315">
            <v>24.78</v>
          </cell>
          <cell r="F315">
            <v>24.82</v>
          </cell>
          <cell r="G315">
            <v>24.863333333333333</v>
          </cell>
          <cell r="H315">
            <v>24.594999999999999</v>
          </cell>
          <cell r="I315">
            <v>37067</v>
          </cell>
          <cell r="J315">
            <v>37068</v>
          </cell>
          <cell r="K315">
            <v>37069</v>
          </cell>
          <cell r="L315">
            <v>37070</v>
          </cell>
          <cell r="M315">
            <v>37071</v>
          </cell>
        </row>
        <row r="316">
          <cell r="C316">
            <v>37067</v>
          </cell>
          <cell r="D316">
            <v>25.42</v>
          </cell>
          <cell r="E316">
            <v>25.33</v>
          </cell>
          <cell r="F316">
            <v>25.375</v>
          </cell>
          <cell r="G316">
            <v>24.271666666666665</v>
          </cell>
          <cell r="H316">
            <v>24.294999999999998</v>
          </cell>
          <cell r="I316">
            <v>37068</v>
          </cell>
          <cell r="J316">
            <v>37069</v>
          </cell>
          <cell r="K316">
            <v>37070</v>
          </cell>
          <cell r="L316">
            <v>37071</v>
          </cell>
          <cell r="M316">
            <v>37074</v>
          </cell>
        </row>
        <row r="317">
          <cell r="C317">
            <v>37068</v>
          </cell>
          <cell r="D317">
            <v>25.27</v>
          </cell>
          <cell r="E317">
            <v>25.18</v>
          </cell>
          <cell r="F317">
            <v>25.225000000000001</v>
          </cell>
          <cell r="G317">
            <v>24.125</v>
          </cell>
          <cell r="H317">
            <v>23.970999999999997</v>
          </cell>
          <cell r="I317">
            <v>37069</v>
          </cell>
          <cell r="J317">
            <v>37070</v>
          </cell>
          <cell r="K317">
            <v>37071</v>
          </cell>
          <cell r="L317">
            <v>37074</v>
          </cell>
          <cell r="M317">
            <v>37075</v>
          </cell>
        </row>
        <row r="318">
          <cell r="C318">
            <v>37069</v>
          </cell>
          <cell r="D318">
            <v>24.04</v>
          </cell>
          <cell r="E318">
            <v>23.94</v>
          </cell>
          <cell r="F318">
            <v>23.990000000000002</v>
          </cell>
          <cell r="G318">
            <v>24.086666666666662</v>
          </cell>
          <cell r="H318">
            <v>24.035999999999994</v>
          </cell>
          <cell r="I318">
            <v>37070</v>
          </cell>
          <cell r="J318">
            <v>37071</v>
          </cell>
          <cell r="K318">
            <v>37074</v>
          </cell>
          <cell r="L318">
            <v>37075</v>
          </cell>
          <cell r="M318">
            <v>37077</v>
          </cell>
        </row>
        <row r="319">
          <cell r="C319">
            <v>37070</v>
          </cell>
          <cell r="D319">
            <v>23.64</v>
          </cell>
          <cell r="E319">
            <v>23.56</v>
          </cell>
          <cell r="F319">
            <v>23.6</v>
          </cell>
          <cell r="G319">
            <v>24.088333333333328</v>
          </cell>
          <cell r="H319">
            <v>24.280999999999999</v>
          </cell>
          <cell r="I319">
            <v>37071</v>
          </cell>
          <cell r="J319">
            <v>37074</v>
          </cell>
          <cell r="K319">
            <v>37075</v>
          </cell>
          <cell r="L319">
            <v>37077</v>
          </cell>
          <cell r="M319">
            <v>37078</v>
          </cell>
        </row>
        <row r="320">
          <cell r="C320">
            <v>37071</v>
          </cell>
          <cell r="D320">
            <v>24.83</v>
          </cell>
          <cell r="E320">
            <v>24.74</v>
          </cell>
          <cell r="F320">
            <v>24.784999999999997</v>
          </cell>
          <cell r="G320">
            <v>23.931666666666661</v>
          </cell>
          <cell r="H320">
            <v>24.044999999999998</v>
          </cell>
          <cell r="I320">
            <v>37074</v>
          </cell>
          <cell r="J320">
            <v>37075</v>
          </cell>
          <cell r="K320">
            <v>37077</v>
          </cell>
          <cell r="L320">
            <v>37078</v>
          </cell>
          <cell r="M320">
            <v>37081</v>
          </cell>
        </row>
        <row r="321">
          <cell r="C321">
            <v>37074</v>
          </cell>
          <cell r="D321">
            <v>23.92</v>
          </cell>
          <cell r="E321">
            <v>23.83</v>
          </cell>
          <cell r="F321">
            <v>23.875</v>
          </cell>
          <cell r="G321">
            <v>24.248333333333331</v>
          </cell>
          <cell r="H321">
            <v>24</v>
          </cell>
          <cell r="I321">
            <v>37075</v>
          </cell>
          <cell r="J321">
            <v>37077</v>
          </cell>
          <cell r="K321">
            <v>37078</v>
          </cell>
          <cell r="L321">
            <v>37081</v>
          </cell>
          <cell r="M321">
            <v>37082</v>
          </cell>
        </row>
        <row r="322">
          <cell r="C322">
            <v>37075</v>
          </cell>
          <cell r="D322">
            <v>23.65</v>
          </cell>
          <cell r="E322">
            <v>23.56</v>
          </cell>
          <cell r="F322">
            <v>23.604999999999997</v>
          </cell>
          <cell r="G322">
            <v>24.248333333333335</v>
          </cell>
          <cell r="H322">
            <v>23.830000000000002</v>
          </cell>
          <cell r="I322">
            <v>37077</v>
          </cell>
          <cell r="J322">
            <v>37078</v>
          </cell>
          <cell r="K322">
            <v>37081</v>
          </cell>
          <cell r="L322">
            <v>37082</v>
          </cell>
          <cell r="M322">
            <v>37083</v>
          </cell>
        </row>
        <row r="323">
          <cell r="C323">
            <v>37077</v>
          </cell>
          <cell r="D323">
            <v>24.36</v>
          </cell>
          <cell r="E323">
            <v>24.27</v>
          </cell>
          <cell r="F323">
            <v>24.314999999999998</v>
          </cell>
          <cell r="G323">
            <v>24.02666666666666</v>
          </cell>
          <cell r="H323">
            <v>23.494999999999997</v>
          </cell>
          <cell r="I323">
            <v>37078</v>
          </cell>
          <cell r="J323">
            <v>37081</v>
          </cell>
          <cell r="K323">
            <v>37082</v>
          </cell>
          <cell r="L323">
            <v>37083</v>
          </cell>
          <cell r="M323">
            <v>37084</v>
          </cell>
        </row>
        <row r="324">
          <cell r="C324">
            <v>37078</v>
          </cell>
          <cell r="D324">
            <v>24.88</v>
          </cell>
          <cell r="E324">
            <v>24.77</v>
          </cell>
          <cell r="F324">
            <v>24.824999999999999</v>
          </cell>
          <cell r="G324">
            <v>23.336666666666662</v>
          </cell>
          <cell r="H324">
            <v>23.071999999999996</v>
          </cell>
          <cell r="I324">
            <v>37081</v>
          </cell>
          <cell r="J324">
            <v>37082</v>
          </cell>
          <cell r="K324">
            <v>37083</v>
          </cell>
          <cell r="L324">
            <v>37084</v>
          </cell>
          <cell r="M324">
            <v>37085</v>
          </cell>
        </row>
        <row r="325">
          <cell r="C325">
            <v>37081</v>
          </cell>
          <cell r="D325">
            <v>23.65</v>
          </cell>
          <cell r="E325">
            <v>23.56</v>
          </cell>
          <cell r="F325">
            <v>23.604999999999997</v>
          </cell>
          <cell r="G325">
            <v>23.015000000000001</v>
          </cell>
          <cell r="H325">
            <v>22.818999999999999</v>
          </cell>
          <cell r="I325">
            <v>37082</v>
          </cell>
          <cell r="J325">
            <v>37083</v>
          </cell>
          <cell r="K325">
            <v>37084</v>
          </cell>
          <cell r="L325">
            <v>37085</v>
          </cell>
          <cell r="M325">
            <v>37088</v>
          </cell>
        </row>
        <row r="326">
          <cell r="C326">
            <v>37082</v>
          </cell>
          <cell r="D326">
            <v>23.7</v>
          </cell>
          <cell r="E326">
            <v>23.6</v>
          </cell>
          <cell r="F326">
            <v>23.65</v>
          </cell>
          <cell r="G326">
            <v>22.701666666666668</v>
          </cell>
          <cell r="H326">
            <v>22.504000000000001</v>
          </cell>
          <cell r="I326">
            <v>37083</v>
          </cell>
          <cell r="J326">
            <v>37084</v>
          </cell>
          <cell r="K326">
            <v>37085</v>
          </cell>
          <cell r="L326">
            <v>37088</v>
          </cell>
          <cell r="M326">
            <v>37089</v>
          </cell>
        </row>
        <row r="327">
          <cell r="C327">
            <v>37083</v>
          </cell>
          <cell r="D327">
            <v>22.8</v>
          </cell>
          <cell r="E327">
            <v>22.71</v>
          </cell>
          <cell r="F327">
            <v>22.755000000000003</v>
          </cell>
          <cell r="G327">
            <v>22.563333333333333</v>
          </cell>
          <cell r="H327">
            <v>22.250999999999998</v>
          </cell>
          <cell r="I327">
            <v>37084</v>
          </cell>
          <cell r="J327">
            <v>37085</v>
          </cell>
          <cell r="K327">
            <v>37088</v>
          </cell>
          <cell r="L327">
            <v>37089</v>
          </cell>
          <cell r="M327">
            <v>37090</v>
          </cell>
        </row>
        <row r="328">
          <cell r="C328">
            <v>37084</v>
          </cell>
          <cell r="D328">
            <v>22.68</v>
          </cell>
          <cell r="E328">
            <v>22.6</v>
          </cell>
          <cell r="F328">
            <v>22.64</v>
          </cell>
          <cell r="G328">
            <v>22.375</v>
          </cell>
          <cell r="H328">
            <v>22.021000000000004</v>
          </cell>
          <cell r="I328">
            <v>37085</v>
          </cell>
          <cell r="J328">
            <v>37088</v>
          </cell>
          <cell r="K328">
            <v>37089</v>
          </cell>
          <cell r="L328">
            <v>37090</v>
          </cell>
          <cell r="M328">
            <v>37091</v>
          </cell>
        </row>
        <row r="329">
          <cell r="C329">
            <v>37085</v>
          </cell>
          <cell r="D329">
            <v>22.76</v>
          </cell>
          <cell r="E329">
            <v>22.66</v>
          </cell>
          <cell r="F329">
            <v>22.71</v>
          </cell>
          <cell r="G329">
            <v>21.968333333333334</v>
          </cell>
          <cell r="H329">
            <v>22.003000000000004</v>
          </cell>
          <cell r="I329">
            <v>37088</v>
          </cell>
          <cell r="J329">
            <v>37089</v>
          </cell>
          <cell r="K329">
            <v>37090</v>
          </cell>
          <cell r="L329">
            <v>37091</v>
          </cell>
          <cell r="M329">
            <v>37092</v>
          </cell>
        </row>
        <row r="330">
          <cell r="C330">
            <v>37088</v>
          </cell>
          <cell r="D330">
            <v>22.39</v>
          </cell>
          <cell r="E330">
            <v>22.29</v>
          </cell>
          <cell r="F330">
            <v>22.34</v>
          </cell>
          <cell r="G330">
            <v>21.685000000000002</v>
          </cell>
          <cell r="H330">
            <v>22.098000000000003</v>
          </cell>
          <cell r="I330">
            <v>37089</v>
          </cell>
          <cell r="J330">
            <v>37090</v>
          </cell>
          <cell r="K330">
            <v>37091</v>
          </cell>
          <cell r="L330">
            <v>37092</v>
          </cell>
          <cell r="M330">
            <v>37095</v>
          </cell>
        </row>
        <row r="331">
          <cell r="C331">
            <v>37089</v>
          </cell>
          <cell r="D331">
            <v>22.13</v>
          </cell>
          <cell r="E331">
            <v>22.02</v>
          </cell>
          <cell r="F331">
            <v>22.074999999999999</v>
          </cell>
          <cell r="G331">
            <v>21.866666666666671</v>
          </cell>
          <cell r="H331">
            <v>22.222000000000001</v>
          </cell>
          <cell r="I331">
            <v>37090</v>
          </cell>
          <cell r="J331">
            <v>37091</v>
          </cell>
          <cell r="K331">
            <v>37092</v>
          </cell>
          <cell r="L331">
            <v>37095</v>
          </cell>
          <cell r="M331">
            <v>37096</v>
          </cell>
        </row>
        <row r="332">
          <cell r="C332">
            <v>37090</v>
          </cell>
          <cell r="D332">
            <v>21.54</v>
          </cell>
          <cell r="E332">
            <v>21.44</v>
          </cell>
          <cell r="F332">
            <v>21.490000000000002</v>
          </cell>
          <cell r="G332">
            <v>22.308333333333334</v>
          </cell>
          <cell r="H332">
            <v>22.586000000000002</v>
          </cell>
          <cell r="I332">
            <v>37091</v>
          </cell>
          <cell r="J332">
            <v>37092</v>
          </cell>
          <cell r="K332">
            <v>37095</v>
          </cell>
          <cell r="L332">
            <v>37096</v>
          </cell>
          <cell r="M332">
            <v>37097</v>
          </cell>
        </row>
        <row r="333">
          <cell r="C333">
            <v>37091</v>
          </cell>
          <cell r="D333">
            <v>21.54</v>
          </cell>
          <cell r="E333">
            <v>21.44</v>
          </cell>
          <cell r="F333">
            <v>21.490000000000002</v>
          </cell>
          <cell r="G333">
            <v>22.709999999999997</v>
          </cell>
          <cell r="H333">
            <v>22.939</v>
          </cell>
          <cell r="I333">
            <v>37092</v>
          </cell>
          <cell r="J333">
            <v>37095</v>
          </cell>
          <cell r="K333">
            <v>37096</v>
          </cell>
          <cell r="L333">
            <v>37097</v>
          </cell>
          <cell r="M333">
            <v>37098</v>
          </cell>
        </row>
        <row r="334">
          <cell r="C334">
            <v>37092</v>
          </cell>
          <cell r="D334">
            <v>22.67</v>
          </cell>
          <cell r="E334">
            <v>22.57</v>
          </cell>
          <cell r="F334">
            <v>22.62</v>
          </cell>
          <cell r="G334">
            <v>22.94</v>
          </cell>
          <cell r="H334">
            <v>23.134</v>
          </cell>
          <cell r="I334">
            <v>37095</v>
          </cell>
          <cell r="J334">
            <v>37096</v>
          </cell>
          <cell r="K334">
            <v>37097</v>
          </cell>
          <cell r="L334">
            <v>37098</v>
          </cell>
          <cell r="M334">
            <v>37099</v>
          </cell>
        </row>
        <row r="335">
          <cell r="C335">
            <v>37095</v>
          </cell>
          <cell r="D335">
            <v>22.85</v>
          </cell>
          <cell r="E335">
            <v>22.78</v>
          </cell>
          <cell r="F335">
            <v>22.815000000000001</v>
          </cell>
          <cell r="G335">
            <v>23.08666666666667</v>
          </cell>
          <cell r="H335">
            <v>23.219000000000001</v>
          </cell>
          <cell r="I335">
            <v>37096</v>
          </cell>
          <cell r="J335">
            <v>37097</v>
          </cell>
          <cell r="K335">
            <v>37098</v>
          </cell>
          <cell r="L335">
            <v>37099</v>
          </cell>
          <cell r="M335">
            <v>37102</v>
          </cell>
        </row>
        <row r="336">
          <cell r="C336">
            <v>37096</v>
          </cell>
          <cell r="D336">
            <v>22.75</v>
          </cell>
          <cell r="E336">
            <v>22.64</v>
          </cell>
          <cell r="F336">
            <v>22.695</v>
          </cell>
          <cell r="G336">
            <v>23.386666666666667</v>
          </cell>
          <cell r="H336">
            <v>23.270000000000003</v>
          </cell>
          <cell r="I336">
            <v>37097</v>
          </cell>
          <cell r="J336">
            <v>37098</v>
          </cell>
          <cell r="K336">
            <v>37099</v>
          </cell>
          <cell r="L336">
            <v>37102</v>
          </cell>
          <cell r="M336">
            <v>37103</v>
          </cell>
        </row>
        <row r="337">
          <cell r="C337">
            <v>37097</v>
          </cell>
          <cell r="D337">
            <v>23.35</v>
          </cell>
          <cell r="E337">
            <v>23.27</v>
          </cell>
          <cell r="F337">
            <v>23.310000000000002</v>
          </cell>
          <cell r="G337">
            <v>23.363333333333333</v>
          </cell>
          <cell r="H337">
            <v>23.310000000000002</v>
          </cell>
          <cell r="I337">
            <v>37098</v>
          </cell>
          <cell r="J337">
            <v>37099</v>
          </cell>
          <cell r="K337">
            <v>37102</v>
          </cell>
          <cell r="L337">
            <v>37103</v>
          </cell>
          <cell r="M337">
            <v>37104</v>
          </cell>
        </row>
        <row r="338">
          <cell r="C338">
            <v>37098</v>
          </cell>
          <cell r="D338">
            <v>23.29</v>
          </cell>
          <cell r="E338">
            <v>23.22</v>
          </cell>
          <cell r="F338">
            <v>23.254999999999999</v>
          </cell>
          <cell r="G338">
            <v>23.261666666666667</v>
          </cell>
          <cell r="H338">
            <v>23.572999999999997</v>
          </cell>
          <cell r="I338">
            <v>37099</v>
          </cell>
          <cell r="J338">
            <v>37102</v>
          </cell>
          <cell r="K338">
            <v>37103</v>
          </cell>
          <cell r="L338">
            <v>37104</v>
          </cell>
          <cell r="M338">
            <v>37105</v>
          </cell>
        </row>
        <row r="339">
          <cell r="C339">
            <v>37099</v>
          </cell>
          <cell r="D339">
            <v>23.64</v>
          </cell>
          <cell r="E339">
            <v>23.55</v>
          </cell>
          <cell r="F339">
            <v>23.594999999999999</v>
          </cell>
          <cell r="G339">
            <v>23.233333333333331</v>
          </cell>
          <cell r="H339">
            <v>23.661999999999995</v>
          </cell>
          <cell r="I339">
            <v>37102</v>
          </cell>
          <cell r="J339">
            <v>37103</v>
          </cell>
          <cell r="K339">
            <v>37104</v>
          </cell>
          <cell r="L339">
            <v>37105</v>
          </cell>
          <cell r="M339">
            <v>37106</v>
          </cell>
        </row>
        <row r="340">
          <cell r="C340">
            <v>37102</v>
          </cell>
          <cell r="D340">
            <v>23.28</v>
          </cell>
          <cell r="E340">
            <v>23.2</v>
          </cell>
          <cell r="F340">
            <v>23.240000000000002</v>
          </cell>
          <cell r="G340">
            <v>23.676666666666666</v>
          </cell>
          <cell r="H340">
            <v>23.847999999999999</v>
          </cell>
          <cell r="I340">
            <v>37103</v>
          </cell>
          <cell r="J340">
            <v>37104</v>
          </cell>
          <cell r="K340">
            <v>37105</v>
          </cell>
          <cell r="L340">
            <v>37106</v>
          </cell>
          <cell r="M340">
            <v>37109</v>
          </cell>
        </row>
        <row r="341">
          <cell r="C341">
            <v>37103</v>
          </cell>
          <cell r="D341">
            <v>22.99</v>
          </cell>
          <cell r="E341">
            <v>22.91</v>
          </cell>
          <cell r="F341">
            <v>22.95</v>
          </cell>
          <cell r="G341">
            <v>24.040000000000003</v>
          </cell>
          <cell r="H341">
            <v>24.136000000000003</v>
          </cell>
          <cell r="I341">
            <v>37104</v>
          </cell>
          <cell r="J341">
            <v>37105</v>
          </cell>
          <cell r="K341">
            <v>37106</v>
          </cell>
          <cell r="L341">
            <v>37109</v>
          </cell>
          <cell r="M341">
            <v>37110</v>
          </cell>
        </row>
        <row r="342">
          <cell r="C342">
            <v>37104</v>
          </cell>
          <cell r="D342">
            <v>23.55</v>
          </cell>
          <cell r="E342">
            <v>23.47</v>
          </cell>
          <cell r="F342">
            <v>23.509999999999998</v>
          </cell>
          <cell r="G342">
            <v>24.26</v>
          </cell>
          <cell r="H342">
            <v>24.204000000000001</v>
          </cell>
          <cell r="I342">
            <v>37105</v>
          </cell>
          <cell r="J342">
            <v>37106</v>
          </cell>
          <cell r="K342">
            <v>37109</v>
          </cell>
          <cell r="L342">
            <v>37110</v>
          </cell>
          <cell r="M342">
            <v>37111</v>
          </cell>
        </row>
        <row r="343">
          <cell r="C343">
            <v>37105</v>
          </cell>
          <cell r="D343">
            <v>24.62</v>
          </cell>
          <cell r="E343">
            <v>24.52</v>
          </cell>
          <cell r="F343">
            <v>24.57</v>
          </cell>
          <cell r="G343">
            <v>24.2</v>
          </cell>
          <cell r="H343">
            <v>24.094999999999999</v>
          </cell>
          <cell r="I343">
            <v>37106</v>
          </cell>
          <cell r="J343">
            <v>37109</v>
          </cell>
          <cell r="K343">
            <v>37110</v>
          </cell>
          <cell r="L343">
            <v>37111</v>
          </cell>
          <cell r="M343">
            <v>37112</v>
          </cell>
        </row>
        <row r="344">
          <cell r="C344">
            <v>37106</v>
          </cell>
          <cell r="D344">
            <v>24.08</v>
          </cell>
          <cell r="E344">
            <v>24</v>
          </cell>
          <cell r="F344">
            <v>24.04</v>
          </cell>
          <cell r="G344">
            <v>24.136666666666667</v>
          </cell>
          <cell r="H344">
            <v>24.186</v>
          </cell>
          <cell r="I344">
            <v>37109</v>
          </cell>
          <cell r="J344">
            <v>37110</v>
          </cell>
          <cell r="K344">
            <v>37111</v>
          </cell>
          <cell r="L344">
            <v>37112</v>
          </cell>
          <cell r="M344">
            <v>37113</v>
          </cell>
        </row>
        <row r="345">
          <cell r="C345">
            <v>37109</v>
          </cell>
          <cell r="D345">
            <v>24.21</v>
          </cell>
          <cell r="E345">
            <v>24.13</v>
          </cell>
          <cell r="F345">
            <v>24.17</v>
          </cell>
          <cell r="G345">
            <v>24.088333333333335</v>
          </cell>
          <cell r="H345">
            <v>24.233999999999998</v>
          </cell>
          <cell r="I345">
            <v>37110</v>
          </cell>
          <cell r="J345">
            <v>37111</v>
          </cell>
          <cell r="K345">
            <v>37112</v>
          </cell>
          <cell r="L345">
            <v>37113</v>
          </cell>
          <cell r="M345">
            <v>37116</v>
          </cell>
        </row>
        <row r="346">
          <cell r="C346">
            <v>37110</v>
          </cell>
          <cell r="D346">
            <v>24.42</v>
          </cell>
          <cell r="E346">
            <v>24.36</v>
          </cell>
          <cell r="F346">
            <v>24.39</v>
          </cell>
          <cell r="G346">
            <v>24.123333333333335</v>
          </cell>
          <cell r="H346">
            <v>24.274999999999999</v>
          </cell>
          <cell r="I346">
            <v>37111</v>
          </cell>
          <cell r="J346">
            <v>37112</v>
          </cell>
          <cell r="K346">
            <v>37113</v>
          </cell>
          <cell r="L346">
            <v>37116</v>
          </cell>
          <cell r="M346">
            <v>37117</v>
          </cell>
        </row>
        <row r="347">
          <cell r="C347">
            <v>37111</v>
          </cell>
          <cell r="D347">
            <v>23.89</v>
          </cell>
          <cell r="E347">
            <v>23.81</v>
          </cell>
          <cell r="F347">
            <v>23.85</v>
          </cell>
          <cell r="G347">
            <v>24.31</v>
          </cell>
          <cell r="H347">
            <v>24.314</v>
          </cell>
          <cell r="I347">
            <v>37112</v>
          </cell>
          <cell r="J347">
            <v>37113</v>
          </cell>
          <cell r="K347">
            <v>37116</v>
          </cell>
          <cell r="L347">
            <v>37117</v>
          </cell>
          <cell r="M347">
            <v>37118</v>
          </cell>
        </row>
        <row r="348">
          <cell r="C348">
            <v>37112</v>
          </cell>
          <cell r="D348">
            <v>24.07</v>
          </cell>
          <cell r="E348">
            <v>23.98</v>
          </cell>
          <cell r="F348">
            <v>24.024999999999999</v>
          </cell>
          <cell r="G348">
            <v>24.5</v>
          </cell>
          <cell r="H348">
            <v>24.279000000000003</v>
          </cell>
          <cell r="I348">
            <v>37113</v>
          </cell>
          <cell r="J348">
            <v>37116</v>
          </cell>
          <cell r="K348">
            <v>37117</v>
          </cell>
          <cell r="L348">
            <v>37118</v>
          </cell>
          <cell r="M348">
            <v>37119</v>
          </cell>
        </row>
        <row r="349">
          <cell r="C349">
            <v>37113</v>
          </cell>
          <cell r="D349">
            <v>24.54</v>
          </cell>
          <cell r="E349">
            <v>24.45</v>
          </cell>
          <cell r="F349">
            <v>24.494999999999997</v>
          </cell>
          <cell r="G349">
            <v>24.349999999999998</v>
          </cell>
          <cell r="H349">
            <v>23.985000000000003</v>
          </cell>
          <cell r="I349">
            <v>37116</v>
          </cell>
          <cell r="J349">
            <v>37117</v>
          </cell>
          <cell r="K349">
            <v>37118</v>
          </cell>
          <cell r="L349">
            <v>37119</v>
          </cell>
          <cell r="M349">
            <v>37120</v>
          </cell>
        </row>
        <row r="350">
          <cell r="C350">
            <v>37116</v>
          </cell>
          <cell r="D350">
            <v>24.46</v>
          </cell>
          <cell r="E350">
            <v>24.36</v>
          </cell>
          <cell r="F350">
            <v>24.41</v>
          </cell>
          <cell r="G350">
            <v>24.163333333333338</v>
          </cell>
          <cell r="H350">
            <v>23.868000000000002</v>
          </cell>
          <cell r="I350">
            <v>37117</v>
          </cell>
          <cell r="J350">
            <v>37118</v>
          </cell>
          <cell r="K350">
            <v>37119</v>
          </cell>
          <cell r="L350">
            <v>37120</v>
          </cell>
          <cell r="M350">
            <v>37123</v>
          </cell>
        </row>
        <row r="351">
          <cell r="C351">
            <v>37117</v>
          </cell>
          <cell r="D351">
            <v>24.65</v>
          </cell>
          <cell r="E351">
            <v>24.54</v>
          </cell>
          <cell r="F351">
            <v>24.594999999999999</v>
          </cell>
          <cell r="G351">
            <v>23.64</v>
          </cell>
          <cell r="H351">
            <v>23.837</v>
          </cell>
          <cell r="I351">
            <v>37118</v>
          </cell>
          <cell r="J351">
            <v>37119</v>
          </cell>
          <cell r="K351">
            <v>37120</v>
          </cell>
          <cell r="L351">
            <v>37123</v>
          </cell>
          <cell r="M351">
            <v>37124</v>
          </cell>
        </row>
        <row r="352">
          <cell r="C352">
            <v>37118</v>
          </cell>
          <cell r="D352">
            <v>24</v>
          </cell>
          <cell r="E352">
            <v>24.09</v>
          </cell>
          <cell r="F352">
            <v>24.045000000000002</v>
          </cell>
          <cell r="G352">
            <v>23.566666666666666</v>
          </cell>
          <cell r="H352">
            <v>23.884999999999998</v>
          </cell>
          <cell r="I352">
            <v>37119</v>
          </cell>
          <cell r="J352">
            <v>37120</v>
          </cell>
          <cell r="K352">
            <v>37123</v>
          </cell>
          <cell r="L352">
            <v>37124</v>
          </cell>
          <cell r="M352">
            <v>37125</v>
          </cell>
        </row>
        <row r="353">
          <cell r="C353">
            <v>37119</v>
          </cell>
          <cell r="D353">
            <v>23.89</v>
          </cell>
          <cell r="E353">
            <v>23.81</v>
          </cell>
          <cell r="F353">
            <v>23.85</v>
          </cell>
          <cell r="G353">
            <v>23.763333333333332</v>
          </cell>
          <cell r="H353">
            <v>24.094999999999999</v>
          </cell>
          <cell r="I353">
            <v>37120</v>
          </cell>
          <cell r="J353">
            <v>37123</v>
          </cell>
          <cell r="K353">
            <v>37124</v>
          </cell>
          <cell r="L353">
            <v>37125</v>
          </cell>
          <cell r="M353">
            <v>37126</v>
          </cell>
        </row>
        <row r="354">
          <cell r="C354">
            <v>37120</v>
          </cell>
          <cell r="D354">
            <v>23.07</v>
          </cell>
          <cell r="E354">
            <v>22.98</v>
          </cell>
          <cell r="F354">
            <v>23.024999999999999</v>
          </cell>
          <cell r="G354">
            <v>24.183333333333334</v>
          </cell>
          <cell r="H354">
            <v>24.523999999999997</v>
          </cell>
          <cell r="I354">
            <v>37123</v>
          </cell>
          <cell r="J354">
            <v>37124</v>
          </cell>
          <cell r="K354">
            <v>37125</v>
          </cell>
          <cell r="L354">
            <v>37126</v>
          </cell>
          <cell r="M354">
            <v>37127</v>
          </cell>
        </row>
        <row r="355">
          <cell r="C355">
            <v>37123</v>
          </cell>
          <cell r="D355">
            <v>23.86</v>
          </cell>
          <cell r="E355">
            <v>23.79</v>
          </cell>
          <cell r="F355">
            <v>23.824999999999999</v>
          </cell>
          <cell r="G355">
            <v>24.541666666666668</v>
          </cell>
          <cell r="H355">
            <v>24.755000000000003</v>
          </cell>
          <cell r="I355">
            <v>37124</v>
          </cell>
          <cell r="J355">
            <v>37125</v>
          </cell>
          <cell r="K355">
            <v>37126</v>
          </cell>
          <cell r="L355">
            <v>37127</v>
          </cell>
          <cell r="M355">
            <v>37130</v>
          </cell>
        </row>
        <row r="356">
          <cell r="C356">
            <v>37124</v>
          </cell>
          <cell r="D356">
            <v>24.48</v>
          </cell>
          <cell r="E356">
            <v>24.4</v>
          </cell>
          <cell r="F356">
            <v>24.439999999999998</v>
          </cell>
          <cell r="G356">
            <v>24.785</v>
          </cell>
          <cell r="H356">
            <v>25.011000000000003</v>
          </cell>
          <cell r="I356">
            <v>37125</v>
          </cell>
          <cell r="J356">
            <v>37126</v>
          </cell>
          <cell r="K356">
            <v>37127</v>
          </cell>
          <cell r="L356">
            <v>37130</v>
          </cell>
          <cell r="M356">
            <v>37131</v>
          </cell>
        </row>
        <row r="357">
          <cell r="C357">
            <v>37125</v>
          </cell>
          <cell r="D357">
            <v>24.34</v>
          </cell>
          <cell r="E357">
            <v>24.23</v>
          </cell>
          <cell r="F357">
            <v>24.285</v>
          </cell>
          <cell r="G357">
            <v>25.016666666666666</v>
          </cell>
          <cell r="H357">
            <v>25.285</v>
          </cell>
          <cell r="I357">
            <v>37126</v>
          </cell>
          <cell r="J357">
            <v>37127</v>
          </cell>
          <cell r="K357">
            <v>37130</v>
          </cell>
          <cell r="L357">
            <v>37131</v>
          </cell>
          <cell r="M357">
            <v>37132</v>
          </cell>
        </row>
        <row r="358">
          <cell r="C358">
            <v>37126</v>
          </cell>
          <cell r="D358">
            <v>24.95</v>
          </cell>
          <cell r="E358">
            <v>24.85</v>
          </cell>
          <cell r="F358">
            <v>24.9</v>
          </cell>
          <cell r="G358">
            <v>25.290000000000003</v>
          </cell>
          <cell r="H358">
            <v>25.416000000000004</v>
          </cell>
          <cell r="I358">
            <v>37127</v>
          </cell>
          <cell r="J358">
            <v>37130</v>
          </cell>
          <cell r="K358">
            <v>37131</v>
          </cell>
          <cell r="L358">
            <v>37132</v>
          </cell>
          <cell r="M358">
            <v>37133</v>
          </cell>
        </row>
        <row r="359">
          <cell r="C359">
            <v>37127</v>
          </cell>
          <cell r="D359">
            <v>25.21</v>
          </cell>
          <cell r="E359">
            <v>25.13</v>
          </cell>
          <cell r="F359">
            <v>25.17</v>
          </cell>
          <cell r="G359">
            <v>25.451666666666668</v>
          </cell>
          <cell r="H359">
            <v>25.588999999999999</v>
          </cell>
          <cell r="I359">
            <v>37130</v>
          </cell>
          <cell r="J359">
            <v>37131</v>
          </cell>
          <cell r="K359">
            <v>37132</v>
          </cell>
          <cell r="L359">
            <v>37133</v>
          </cell>
          <cell r="M359">
            <v>37134</v>
          </cell>
        </row>
        <row r="360">
          <cell r="C360">
            <v>37130</v>
          </cell>
          <cell r="D360">
            <v>25.02</v>
          </cell>
          <cell r="E360">
            <v>24.94</v>
          </cell>
          <cell r="F360">
            <v>24.98</v>
          </cell>
          <cell r="G360">
            <v>25.643333333333334</v>
          </cell>
          <cell r="H360">
            <v>25.722000000000001</v>
          </cell>
          <cell r="I360">
            <v>37131</v>
          </cell>
          <cell r="J360">
            <v>37132</v>
          </cell>
          <cell r="K360">
            <v>37133</v>
          </cell>
          <cell r="L360">
            <v>37134</v>
          </cell>
          <cell r="M360">
            <v>37137</v>
          </cell>
        </row>
        <row r="361">
          <cell r="C361">
            <v>37131</v>
          </cell>
          <cell r="D361">
            <v>25.76</v>
          </cell>
          <cell r="E361">
            <v>25.68</v>
          </cell>
          <cell r="F361">
            <v>25.72</v>
          </cell>
          <cell r="G361">
            <v>25.748333333333335</v>
          </cell>
          <cell r="H361">
            <v>25.644000000000005</v>
          </cell>
          <cell r="I361">
            <v>37132</v>
          </cell>
          <cell r="J361">
            <v>37133</v>
          </cell>
          <cell r="K361">
            <v>37134</v>
          </cell>
          <cell r="L361">
            <v>37137</v>
          </cell>
          <cell r="M361">
            <v>37138</v>
          </cell>
        </row>
        <row r="362">
          <cell r="C362">
            <v>37132</v>
          </cell>
          <cell r="D362">
            <v>25.69</v>
          </cell>
          <cell r="E362">
            <v>25.62</v>
          </cell>
          <cell r="F362">
            <v>25.655000000000001</v>
          </cell>
          <cell r="G362">
            <v>25.745000000000005</v>
          </cell>
          <cell r="H362">
            <v>25.621000000000002</v>
          </cell>
          <cell r="I362">
            <v>37133</v>
          </cell>
          <cell r="J362">
            <v>37134</v>
          </cell>
          <cell r="K362">
            <v>37137</v>
          </cell>
          <cell r="L362">
            <v>37138</v>
          </cell>
          <cell r="M362">
            <v>37139</v>
          </cell>
        </row>
        <row r="363">
          <cell r="C363">
            <v>37133</v>
          </cell>
          <cell r="D363">
            <v>25.61</v>
          </cell>
          <cell r="E363">
            <v>25.5</v>
          </cell>
          <cell r="F363">
            <v>25.555</v>
          </cell>
          <cell r="G363">
            <v>25.67</v>
          </cell>
          <cell r="H363">
            <v>25.723000000000003</v>
          </cell>
          <cell r="I363">
            <v>37134</v>
          </cell>
          <cell r="J363">
            <v>37137</v>
          </cell>
          <cell r="K363">
            <v>37138</v>
          </cell>
          <cell r="L363">
            <v>37139</v>
          </cell>
          <cell r="M363">
            <v>37140</v>
          </cell>
        </row>
        <row r="364">
          <cell r="C364">
            <v>37134</v>
          </cell>
          <cell r="D364">
            <v>26.07</v>
          </cell>
          <cell r="E364">
            <v>26</v>
          </cell>
          <cell r="F364">
            <v>26.035</v>
          </cell>
          <cell r="G364">
            <v>25.504999999999999</v>
          </cell>
          <cell r="H364">
            <v>25.893999999999998</v>
          </cell>
          <cell r="I364">
            <v>37137</v>
          </cell>
          <cell r="J364">
            <v>37138</v>
          </cell>
          <cell r="K364">
            <v>37139</v>
          </cell>
          <cell r="L364">
            <v>37140</v>
          </cell>
          <cell r="M364">
            <v>37141</v>
          </cell>
        </row>
        <row r="365">
          <cell r="C365">
            <v>37137</v>
          </cell>
          <cell r="D365">
            <v>25.69</v>
          </cell>
          <cell r="E365">
            <v>25.6</v>
          </cell>
          <cell r="F365">
            <v>25.645000000000003</v>
          </cell>
          <cell r="G365">
            <v>25.645</v>
          </cell>
          <cell r="H365">
            <v>26.036000000000001</v>
          </cell>
          <cell r="I365">
            <v>37138</v>
          </cell>
          <cell r="J365">
            <v>37139</v>
          </cell>
          <cell r="K365">
            <v>37140</v>
          </cell>
          <cell r="L365">
            <v>37141</v>
          </cell>
          <cell r="M365">
            <v>37144</v>
          </cell>
        </row>
        <row r="366">
          <cell r="C366">
            <v>37138</v>
          </cell>
          <cell r="D366">
            <v>25.37</v>
          </cell>
          <cell r="E366">
            <v>25.29</v>
          </cell>
          <cell r="F366">
            <v>25.33</v>
          </cell>
          <cell r="G366">
            <v>26.165000000000003</v>
          </cell>
          <cell r="H366">
            <v>26.488999999999997</v>
          </cell>
          <cell r="I366">
            <v>37139</v>
          </cell>
          <cell r="J366">
            <v>37140</v>
          </cell>
          <cell r="K366">
            <v>37141</v>
          </cell>
          <cell r="L366">
            <v>37144</v>
          </cell>
          <cell r="M366">
            <v>37145</v>
          </cell>
        </row>
        <row r="367">
          <cell r="C367">
            <v>37139</v>
          </cell>
          <cell r="D367">
            <v>25.58</v>
          </cell>
          <cell r="E367">
            <v>25.5</v>
          </cell>
          <cell r="F367">
            <v>25.54</v>
          </cell>
          <cell r="G367">
            <v>26.436666666666667</v>
          </cell>
          <cell r="H367">
            <v>26.720999999999997</v>
          </cell>
          <cell r="I367">
            <v>37140</v>
          </cell>
          <cell r="J367">
            <v>37141</v>
          </cell>
          <cell r="K367">
            <v>37144</v>
          </cell>
          <cell r="L367">
            <v>37145</v>
          </cell>
          <cell r="M367">
            <v>37146</v>
          </cell>
        </row>
        <row r="368">
          <cell r="C368">
            <v>37140</v>
          </cell>
          <cell r="D368">
            <v>26.11</v>
          </cell>
          <cell r="E368">
            <v>26.02</v>
          </cell>
          <cell r="F368">
            <v>26.064999999999998</v>
          </cell>
          <cell r="G368">
            <v>26.946666666666669</v>
          </cell>
          <cell r="H368">
            <v>26.93</v>
          </cell>
          <cell r="I368">
            <v>37141</v>
          </cell>
          <cell r="J368">
            <v>37144</v>
          </cell>
          <cell r="K368">
            <v>37145</v>
          </cell>
          <cell r="L368">
            <v>37146</v>
          </cell>
          <cell r="M368">
            <v>37147</v>
          </cell>
        </row>
        <row r="369">
          <cell r="C369">
            <v>37141</v>
          </cell>
          <cell r="D369">
            <v>26.85</v>
          </cell>
          <cell r="E369">
            <v>26.93</v>
          </cell>
          <cell r="F369">
            <v>26.89</v>
          </cell>
          <cell r="G369">
            <v>26.883333333333329</v>
          </cell>
          <cell r="H369">
            <v>27.216999999999995</v>
          </cell>
          <cell r="I369">
            <v>37144</v>
          </cell>
          <cell r="J369">
            <v>37145</v>
          </cell>
          <cell r="K369">
            <v>37146</v>
          </cell>
          <cell r="L369">
            <v>37147</v>
          </cell>
          <cell r="M369">
            <v>37148</v>
          </cell>
        </row>
        <row r="370">
          <cell r="C370">
            <v>37144</v>
          </cell>
          <cell r="D370">
            <v>26.4</v>
          </cell>
          <cell r="E370">
            <v>26.31</v>
          </cell>
          <cell r="F370">
            <v>26.354999999999997</v>
          </cell>
          <cell r="G370">
            <v>27.135000000000002</v>
          </cell>
          <cell r="H370">
            <v>27.362000000000002</v>
          </cell>
          <cell r="I370">
            <v>37145</v>
          </cell>
          <cell r="J370">
            <v>37146</v>
          </cell>
          <cell r="K370">
            <v>37147</v>
          </cell>
          <cell r="L370">
            <v>37148</v>
          </cell>
          <cell r="M370">
            <v>37151</v>
          </cell>
        </row>
        <row r="371">
          <cell r="C371">
            <v>37145</v>
          </cell>
          <cell r="D371">
            <v>27.64</v>
          </cell>
          <cell r="E371">
            <v>27.55</v>
          </cell>
          <cell r="F371">
            <v>27.594999999999999</v>
          </cell>
          <cell r="G371">
            <v>27.378333333333334</v>
          </cell>
          <cell r="H371">
            <v>27.036999999999999</v>
          </cell>
          <cell r="I371">
            <v>37146</v>
          </cell>
          <cell r="J371">
            <v>37147</v>
          </cell>
          <cell r="K371">
            <v>37148</v>
          </cell>
          <cell r="L371">
            <v>37151</v>
          </cell>
          <cell r="M371">
            <v>37152</v>
          </cell>
        </row>
        <row r="372">
          <cell r="C372">
            <v>37146</v>
          </cell>
          <cell r="D372">
            <v>26.74</v>
          </cell>
          <cell r="E372">
            <v>26.66</v>
          </cell>
          <cell r="F372">
            <v>26.7</v>
          </cell>
          <cell r="G372">
            <v>27.504999999999999</v>
          </cell>
          <cell r="H372">
            <v>26.652999999999999</v>
          </cell>
          <cell r="I372">
            <v>37147</v>
          </cell>
          <cell r="J372">
            <v>37148</v>
          </cell>
          <cell r="K372">
            <v>37151</v>
          </cell>
          <cell r="L372">
            <v>37152</v>
          </cell>
          <cell r="M372">
            <v>37153</v>
          </cell>
        </row>
        <row r="373">
          <cell r="C373">
            <v>37147</v>
          </cell>
          <cell r="D373">
            <v>27.15</v>
          </cell>
          <cell r="E373">
            <v>27.07</v>
          </cell>
          <cell r="F373">
            <v>27.11</v>
          </cell>
          <cell r="G373">
            <v>27.125</v>
          </cell>
          <cell r="H373">
            <v>26.102999999999998</v>
          </cell>
          <cell r="I373">
            <v>37148</v>
          </cell>
          <cell r="J373">
            <v>37151</v>
          </cell>
          <cell r="K373">
            <v>37152</v>
          </cell>
          <cell r="L373">
            <v>37153</v>
          </cell>
          <cell r="M373">
            <v>37154</v>
          </cell>
        </row>
        <row r="374">
          <cell r="C374">
            <v>37148</v>
          </cell>
          <cell r="D374">
            <v>28.36</v>
          </cell>
          <cell r="E374">
            <v>28.29</v>
          </cell>
          <cell r="F374">
            <v>28.324999999999999</v>
          </cell>
          <cell r="G374">
            <v>25.943333333333332</v>
          </cell>
          <cell r="H374">
            <v>25.202999999999999</v>
          </cell>
          <cell r="I374">
            <v>37151</v>
          </cell>
          <cell r="J374">
            <v>37152</v>
          </cell>
          <cell r="K374">
            <v>37153</v>
          </cell>
          <cell r="L374">
            <v>37154</v>
          </cell>
          <cell r="M374">
            <v>37155</v>
          </cell>
        </row>
        <row r="375">
          <cell r="C375">
            <v>37151</v>
          </cell>
          <cell r="D375">
            <v>27.13</v>
          </cell>
          <cell r="E375">
            <v>27.03</v>
          </cell>
          <cell r="F375">
            <v>27.08</v>
          </cell>
          <cell r="G375">
            <v>25.036666666666665</v>
          </cell>
          <cell r="H375">
            <v>23.827999999999999</v>
          </cell>
          <cell r="I375">
            <v>37152</v>
          </cell>
          <cell r="J375">
            <v>37153</v>
          </cell>
          <cell r="K375">
            <v>37154</v>
          </cell>
          <cell r="L375">
            <v>37155</v>
          </cell>
          <cell r="M375">
            <v>37158</v>
          </cell>
        </row>
        <row r="376">
          <cell r="C376">
            <v>37152</v>
          </cell>
          <cell r="D376">
            <v>26.02</v>
          </cell>
          <cell r="E376">
            <v>25.92</v>
          </cell>
          <cell r="F376">
            <v>25.97</v>
          </cell>
          <cell r="G376">
            <v>24.321666666666669</v>
          </cell>
          <cell r="H376">
            <v>22.72</v>
          </cell>
          <cell r="I376">
            <v>37153</v>
          </cell>
          <cell r="J376">
            <v>37154</v>
          </cell>
          <cell r="K376">
            <v>37155</v>
          </cell>
          <cell r="L376">
            <v>37158</v>
          </cell>
          <cell r="M376">
            <v>37159</v>
          </cell>
        </row>
        <row r="377">
          <cell r="C377">
            <v>37153</v>
          </cell>
          <cell r="D377">
            <v>24.83</v>
          </cell>
          <cell r="E377">
            <v>24.73</v>
          </cell>
          <cell r="F377">
            <v>24.78</v>
          </cell>
          <cell r="G377">
            <v>22.796666666666667</v>
          </cell>
          <cell r="H377">
            <v>21.994</v>
          </cell>
          <cell r="I377">
            <v>37154</v>
          </cell>
          <cell r="J377">
            <v>37155</v>
          </cell>
          <cell r="K377">
            <v>37158</v>
          </cell>
          <cell r="L377">
            <v>37159</v>
          </cell>
          <cell r="M377">
            <v>37160</v>
          </cell>
        </row>
        <row r="378">
          <cell r="C378">
            <v>37154</v>
          </cell>
          <cell r="D378">
            <v>24.41</v>
          </cell>
          <cell r="E378">
            <v>24.31</v>
          </cell>
          <cell r="F378">
            <v>24.36</v>
          </cell>
          <cell r="G378">
            <v>21.486666666666668</v>
          </cell>
          <cell r="H378">
            <v>21.321000000000005</v>
          </cell>
          <cell r="I378">
            <v>37155</v>
          </cell>
          <cell r="J378">
            <v>37158</v>
          </cell>
          <cell r="K378">
            <v>37159</v>
          </cell>
          <cell r="L378">
            <v>37160</v>
          </cell>
          <cell r="M378">
            <v>37161</v>
          </cell>
        </row>
        <row r="379">
          <cell r="C379">
            <v>37155</v>
          </cell>
          <cell r="D379">
            <v>23.87</v>
          </cell>
          <cell r="E379">
            <v>23.78</v>
          </cell>
          <cell r="F379">
            <v>23.825000000000003</v>
          </cell>
          <cell r="G379">
            <v>20.594999999999999</v>
          </cell>
          <cell r="H379">
            <v>20.859000000000002</v>
          </cell>
          <cell r="I379">
            <v>37158</v>
          </cell>
          <cell r="J379">
            <v>37159</v>
          </cell>
          <cell r="K379">
            <v>37160</v>
          </cell>
          <cell r="L379">
            <v>37161</v>
          </cell>
          <cell r="M379">
            <v>37162</v>
          </cell>
        </row>
        <row r="380">
          <cell r="C380">
            <v>37158</v>
          </cell>
          <cell r="D380">
            <v>20.25</v>
          </cell>
          <cell r="E380">
            <v>20.16</v>
          </cell>
          <cell r="F380">
            <v>20.204999999999998</v>
          </cell>
          <cell r="G380">
            <v>20.858333333333334</v>
          </cell>
          <cell r="H380">
            <v>20.937999999999999</v>
          </cell>
          <cell r="I380">
            <v>37159</v>
          </cell>
          <cell r="J380">
            <v>37160</v>
          </cell>
          <cell r="K380">
            <v>37161</v>
          </cell>
          <cell r="L380">
            <v>37162</v>
          </cell>
          <cell r="M380">
            <v>37165</v>
          </cell>
        </row>
        <row r="381">
          <cell r="C381">
            <v>37159</v>
          </cell>
          <cell r="D381">
            <v>20.48</v>
          </cell>
          <cell r="E381">
            <v>20.38</v>
          </cell>
          <cell r="F381">
            <v>20.43</v>
          </cell>
          <cell r="G381">
            <v>21.22</v>
          </cell>
          <cell r="H381">
            <v>20.937999999999999</v>
          </cell>
          <cell r="I381">
            <v>37160</v>
          </cell>
          <cell r="J381">
            <v>37161</v>
          </cell>
          <cell r="K381">
            <v>37162</v>
          </cell>
          <cell r="L381">
            <v>37165</v>
          </cell>
          <cell r="M381">
            <v>37166</v>
          </cell>
        </row>
        <row r="382">
          <cell r="C382">
            <v>37160</v>
          </cell>
          <cell r="D382">
            <v>21.2</v>
          </cell>
          <cell r="E382">
            <v>21.1</v>
          </cell>
          <cell r="F382">
            <v>21.15</v>
          </cell>
          <cell r="G382">
            <v>21.036666666666669</v>
          </cell>
          <cell r="H382">
            <v>20.652000000000001</v>
          </cell>
          <cell r="I382">
            <v>37161</v>
          </cell>
          <cell r="J382">
            <v>37162</v>
          </cell>
          <cell r="K382">
            <v>37165</v>
          </cell>
          <cell r="L382">
            <v>37166</v>
          </cell>
          <cell r="M382">
            <v>37167</v>
          </cell>
        </row>
        <row r="383">
          <cell r="C383">
            <v>37161</v>
          </cell>
          <cell r="D383">
            <v>21.05</v>
          </cell>
          <cell r="E383">
            <v>20.94</v>
          </cell>
          <cell r="F383">
            <v>20.995000000000001</v>
          </cell>
          <cell r="G383">
            <v>20.848333333333333</v>
          </cell>
          <cell r="H383">
            <v>20.518000000000001</v>
          </cell>
          <cell r="I383">
            <v>37162</v>
          </cell>
          <cell r="J383">
            <v>37165</v>
          </cell>
          <cell r="K383">
            <v>37166</v>
          </cell>
          <cell r="L383">
            <v>37167</v>
          </cell>
          <cell r="M383">
            <v>37168</v>
          </cell>
        </row>
        <row r="384">
          <cell r="C384">
            <v>37162</v>
          </cell>
          <cell r="D384">
            <v>21.56</v>
          </cell>
          <cell r="E384">
            <v>21.47</v>
          </cell>
          <cell r="F384">
            <v>21.515000000000001</v>
          </cell>
          <cell r="G384">
            <v>20.25</v>
          </cell>
          <cell r="H384">
            <v>20.143000000000001</v>
          </cell>
          <cell r="I384">
            <v>37165</v>
          </cell>
          <cell r="J384">
            <v>37166</v>
          </cell>
          <cell r="K384">
            <v>37167</v>
          </cell>
          <cell r="L384">
            <v>37168</v>
          </cell>
          <cell r="M384">
            <v>37169</v>
          </cell>
        </row>
        <row r="385">
          <cell r="C385">
            <v>37165</v>
          </cell>
          <cell r="D385">
            <v>20.64</v>
          </cell>
          <cell r="E385">
            <v>20.56</v>
          </cell>
          <cell r="F385">
            <v>20.6</v>
          </cell>
          <cell r="G385">
            <v>20.158333333333331</v>
          </cell>
          <cell r="H385">
            <v>19.927999999999997</v>
          </cell>
          <cell r="I385">
            <v>37166</v>
          </cell>
          <cell r="J385">
            <v>37167</v>
          </cell>
          <cell r="K385">
            <v>37168</v>
          </cell>
          <cell r="L385">
            <v>37169</v>
          </cell>
          <cell r="M385">
            <v>37172</v>
          </cell>
        </row>
        <row r="386">
          <cell r="C386">
            <v>37166</v>
          </cell>
          <cell r="D386">
            <v>20.47</v>
          </cell>
          <cell r="E386">
            <v>20.39</v>
          </cell>
          <cell r="F386">
            <v>20.43</v>
          </cell>
          <cell r="G386">
            <v>19.895</v>
          </cell>
          <cell r="H386">
            <v>19.82</v>
          </cell>
          <cell r="I386">
            <v>37167</v>
          </cell>
          <cell r="J386">
            <v>37168</v>
          </cell>
          <cell r="K386">
            <v>37169</v>
          </cell>
          <cell r="L386">
            <v>37172</v>
          </cell>
          <cell r="M386">
            <v>37173</v>
          </cell>
        </row>
        <row r="387">
          <cell r="C387">
            <v>37167</v>
          </cell>
          <cell r="D387">
            <v>19.77</v>
          </cell>
          <cell r="E387">
            <v>19.670000000000002</v>
          </cell>
          <cell r="F387">
            <v>19.72</v>
          </cell>
          <cell r="G387">
            <v>19.830000000000002</v>
          </cell>
          <cell r="H387">
            <v>19.882999999999999</v>
          </cell>
          <cell r="I387">
            <v>37168</v>
          </cell>
          <cell r="J387">
            <v>37169</v>
          </cell>
          <cell r="K387">
            <v>37172</v>
          </cell>
          <cell r="L387">
            <v>37173</v>
          </cell>
          <cell r="M387">
            <v>37174</v>
          </cell>
        </row>
        <row r="388">
          <cell r="C388">
            <v>37168</v>
          </cell>
          <cell r="D388">
            <v>20.38</v>
          </cell>
          <cell r="E388">
            <v>20.27</v>
          </cell>
          <cell r="F388">
            <v>20.324999999999999</v>
          </cell>
          <cell r="G388">
            <v>19.684999999999999</v>
          </cell>
          <cell r="H388">
            <v>19.955000000000002</v>
          </cell>
          <cell r="I388">
            <v>37169</v>
          </cell>
          <cell r="J388">
            <v>37172</v>
          </cell>
          <cell r="K388">
            <v>37173</v>
          </cell>
          <cell r="L388">
            <v>37174</v>
          </cell>
          <cell r="M388">
            <v>37175</v>
          </cell>
        </row>
        <row r="389">
          <cell r="C389">
            <v>37169</v>
          </cell>
          <cell r="D389">
            <v>19.690000000000001</v>
          </cell>
          <cell r="E389">
            <v>19.59</v>
          </cell>
          <cell r="F389">
            <v>19.64</v>
          </cell>
          <cell r="G389">
            <v>19.816666666666666</v>
          </cell>
          <cell r="H389">
            <v>20.021999999999998</v>
          </cell>
          <cell r="I389">
            <v>37172</v>
          </cell>
          <cell r="J389">
            <v>37173</v>
          </cell>
          <cell r="K389">
            <v>37174</v>
          </cell>
          <cell r="L389">
            <v>37175</v>
          </cell>
          <cell r="M389">
            <v>37176</v>
          </cell>
        </row>
        <row r="390">
          <cell r="C390">
            <v>37172</v>
          </cell>
          <cell r="D390">
            <v>19.579999999999998</v>
          </cell>
          <cell r="E390">
            <v>19.47</v>
          </cell>
          <cell r="F390">
            <v>19.524999999999999</v>
          </cell>
          <cell r="G390">
            <v>20.203333333333333</v>
          </cell>
          <cell r="H390">
            <v>20.155000000000001</v>
          </cell>
          <cell r="I390">
            <v>37173</v>
          </cell>
          <cell r="J390">
            <v>37174</v>
          </cell>
          <cell r="K390">
            <v>37175</v>
          </cell>
          <cell r="L390">
            <v>37176</v>
          </cell>
          <cell r="M390">
            <v>37179</v>
          </cell>
        </row>
        <row r="391">
          <cell r="C391">
            <v>37173</v>
          </cell>
          <cell r="D391">
            <v>19.940000000000001</v>
          </cell>
          <cell r="E391">
            <v>19.84</v>
          </cell>
          <cell r="F391">
            <v>19.89</v>
          </cell>
          <cell r="G391">
            <v>20.231666666666666</v>
          </cell>
          <cell r="H391">
            <v>20.113</v>
          </cell>
          <cell r="I391">
            <v>37174</v>
          </cell>
          <cell r="J391">
            <v>37175</v>
          </cell>
          <cell r="K391">
            <v>37176</v>
          </cell>
          <cell r="L391">
            <v>37179</v>
          </cell>
          <cell r="M391">
            <v>37180</v>
          </cell>
        </row>
        <row r="392">
          <cell r="C392">
            <v>37174</v>
          </cell>
          <cell r="D392">
            <v>20.079999999999998</v>
          </cell>
          <cell r="E392">
            <v>19.989999999999998</v>
          </cell>
          <cell r="F392">
            <v>20.034999999999997</v>
          </cell>
          <cell r="G392">
            <v>20.283333333333335</v>
          </cell>
          <cell r="H392">
            <v>20.004000000000001</v>
          </cell>
          <cell r="I392">
            <v>37175</v>
          </cell>
          <cell r="J392">
            <v>37176</v>
          </cell>
          <cell r="K392">
            <v>37179</v>
          </cell>
          <cell r="L392">
            <v>37180</v>
          </cell>
          <cell r="M392">
            <v>37181</v>
          </cell>
        </row>
        <row r="393">
          <cell r="C393">
            <v>37175</v>
          </cell>
          <cell r="D393">
            <v>20.73</v>
          </cell>
          <cell r="E393">
            <v>20.64</v>
          </cell>
          <cell r="F393">
            <v>20.685000000000002</v>
          </cell>
          <cell r="G393">
            <v>19.948333333333334</v>
          </cell>
          <cell r="H393">
            <v>19.670999999999999</v>
          </cell>
          <cell r="I393">
            <v>37176</v>
          </cell>
          <cell r="J393">
            <v>37179</v>
          </cell>
          <cell r="K393">
            <v>37180</v>
          </cell>
          <cell r="L393">
            <v>37181</v>
          </cell>
          <cell r="M393">
            <v>37182</v>
          </cell>
        </row>
        <row r="394">
          <cell r="C394">
            <v>37176</v>
          </cell>
          <cell r="D394">
            <v>20.03</v>
          </cell>
          <cell r="E394">
            <v>19.920000000000002</v>
          </cell>
          <cell r="F394">
            <v>19.975000000000001</v>
          </cell>
          <cell r="G394">
            <v>19.786666666666665</v>
          </cell>
          <cell r="H394">
            <v>19.638999999999999</v>
          </cell>
          <cell r="I394">
            <v>37179</v>
          </cell>
          <cell r="J394">
            <v>37180</v>
          </cell>
          <cell r="K394">
            <v>37181</v>
          </cell>
          <cell r="L394">
            <v>37182</v>
          </cell>
          <cell r="M394">
            <v>37183</v>
          </cell>
        </row>
        <row r="395">
          <cell r="C395">
            <v>37179</v>
          </cell>
          <cell r="D395">
            <v>20.239999999999998</v>
          </cell>
          <cell r="E395">
            <v>20.14</v>
          </cell>
          <cell r="F395">
            <v>20.189999999999998</v>
          </cell>
          <cell r="G395">
            <v>19.396666666666665</v>
          </cell>
          <cell r="H395">
            <v>19.487000000000002</v>
          </cell>
          <cell r="I395">
            <v>37180</v>
          </cell>
          <cell r="J395">
            <v>37181</v>
          </cell>
          <cell r="K395">
            <v>37182</v>
          </cell>
          <cell r="L395">
            <v>37183</v>
          </cell>
          <cell r="M395">
            <v>37186</v>
          </cell>
        </row>
        <row r="396">
          <cell r="C396">
            <v>37180</v>
          </cell>
          <cell r="D396">
            <v>19.72</v>
          </cell>
          <cell r="E396">
            <v>19.64</v>
          </cell>
          <cell r="F396">
            <v>19.68</v>
          </cell>
          <cell r="G396">
            <v>19.441666666666666</v>
          </cell>
          <cell r="H396">
            <v>19.404999999999998</v>
          </cell>
          <cell r="I396">
            <v>37181</v>
          </cell>
          <cell r="J396">
            <v>37182</v>
          </cell>
          <cell r="K396">
            <v>37183</v>
          </cell>
          <cell r="L396">
            <v>37186</v>
          </cell>
          <cell r="M396">
            <v>37187</v>
          </cell>
        </row>
        <row r="397">
          <cell r="C397">
            <v>37181</v>
          </cell>
          <cell r="D397">
            <v>19.53</v>
          </cell>
          <cell r="E397">
            <v>19.45</v>
          </cell>
          <cell r="F397">
            <v>19.490000000000002</v>
          </cell>
          <cell r="G397">
            <v>19.421666666666667</v>
          </cell>
          <cell r="H397">
            <v>19.452999999999999</v>
          </cell>
          <cell r="I397">
            <v>37182</v>
          </cell>
          <cell r="J397">
            <v>37183</v>
          </cell>
          <cell r="K397">
            <v>37186</v>
          </cell>
          <cell r="L397">
            <v>37187</v>
          </cell>
          <cell r="M397">
            <v>37188</v>
          </cell>
        </row>
        <row r="398">
          <cell r="C398">
            <v>37182</v>
          </cell>
          <cell r="D398">
            <v>19.05</v>
          </cell>
          <cell r="E398">
            <v>18.989999999999998</v>
          </cell>
          <cell r="F398">
            <v>19.02</v>
          </cell>
          <cell r="G398">
            <v>19.504999999999999</v>
          </cell>
          <cell r="H398">
            <v>19.516000000000002</v>
          </cell>
          <cell r="I398">
            <v>37183</v>
          </cell>
          <cell r="J398">
            <v>37186</v>
          </cell>
          <cell r="K398">
            <v>37187</v>
          </cell>
          <cell r="L398">
            <v>37188</v>
          </cell>
          <cell r="M398">
            <v>37189</v>
          </cell>
        </row>
        <row r="399">
          <cell r="C399">
            <v>37183</v>
          </cell>
          <cell r="D399">
            <v>19.850000000000001</v>
          </cell>
          <cell r="E399">
            <v>19.78</v>
          </cell>
          <cell r="F399">
            <v>19.815000000000001</v>
          </cell>
          <cell r="G399">
            <v>19.47666666666667</v>
          </cell>
          <cell r="H399">
            <v>19.465000000000003</v>
          </cell>
          <cell r="I399">
            <v>37186</v>
          </cell>
          <cell r="J399">
            <v>37187</v>
          </cell>
          <cell r="K399">
            <v>37188</v>
          </cell>
          <cell r="L399">
            <v>37189</v>
          </cell>
          <cell r="M399">
            <v>37190</v>
          </cell>
        </row>
        <row r="400">
          <cell r="C400">
            <v>37186</v>
          </cell>
          <cell r="D400">
            <v>19.47</v>
          </cell>
          <cell r="E400">
            <v>19.39</v>
          </cell>
          <cell r="F400">
            <v>19.43</v>
          </cell>
          <cell r="G400">
            <v>19.445</v>
          </cell>
          <cell r="H400">
            <v>19.471000000000004</v>
          </cell>
          <cell r="I400">
            <v>37187</v>
          </cell>
          <cell r="J400">
            <v>37188</v>
          </cell>
          <cell r="K400">
            <v>37189</v>
          </cell>
          <cell r="L400">
            <v>37190</v>
          </cell>
          <cell r="M400">
            <v>37193</v>
          </cell>
        </row>
        <row r="401">
          <cell r="C401">
            <v>37187</v>
          </cell>
          <cell r="D401">
            <v>19.309999999999999</v>
          </cell>
          <cell r="E401">
            <v>19.23</v>
          </cell>
          <cell r="F401">
            <v>19.27</v>
          </cell>
          <cell r="G401">
            <v>19.541666666666668</v>
          </cell>
          <cell r="H401">
            <v>19.499000000000002</v>
          </cell>
          <cell r="I401">
            <v>37188</v>
          </cell>
          <cell r="J401">
            <v>37189</v>
          </cell>
          <cell r="K401">
            <v>37190</v>
          </cell>
          <cell r="L401">
            <v>37193</v>
          </cell>
          <cell r="M401">
            <v>37194</v>
          </cell>
        </row>
        <row r="402">
          <cell r="C402">
            <v>37188</v>
          </cell>
          <cell r="D402">
            <v>19.77</v>
          </cell>
          <cell r="E402">
            <v>19.690000000000001</v>
          </cell>
          <cell r="F402">
            <v>19.73</v>
          </cell>
          <cell r="G402">
            <v>19.451666666666668</v>
          </cell>
          <cell r="H402">
            <v>19.294</v>
          </cell>
          <cell r="I402">
            <v>37189</v>
          </cell>
          <cell r="J402">
            <v>37190</v>
          </cell>
          <cell r="K402">
            <v>37193</v>
          </cell>
          <cell r="L402">
            <v>37194</v>
          </cell>
          <cell r="M402">
            <v>37195</v>
          </cell>
        </row>
        <row r="403">
          <cell r="C403">
            <v>37189</v>
          </cell>
          <cell r="D403">
            <v>19.38</v>
          </cell>
          <cell r="E403">
            <v>19.29</v>
          </cell>
          <cell r="F403">
            <v>19.335000000000001</v>
          </cell>
          <cell r="G403">
            <v>19.47666666666667</v>
          </cell>
          <cell r="H403">
            <v>19.047000000000004</v>
          </cell>
          <cell r="I403">
            <v>37190</v>
          </cell>
          <cell r="J403">
            <v>37193</v>
          </cell>
          <cell r="K403">
            <v>37194</v>
          </cell>
          <cell r="L403">
            <v>37195</v>
          </cell>
          <cell r="M403">
            <v>37196</v>
          </cell>
        </row>
        <row r="404">
          <cell r="C404">
            <v>37190</v>
          </cell>
          <cell r="D404">
            <v>19.59</v>
          </cell>
          <cell r="E404">
            <v>19.53</v>
          </cell>
          <cell r="F404">
            <v>19.560000000000002</v>
          </cell>
          <cell r="G404">
            <v>19.191666666666666</v>
          </cell>
          <cell r="H404">
            <v>18.821000000000005</v>
          </cell>
          <cell r="I404">
            <v>37193</v>
          </cell>
          <cell r="J404">
            <v>37194</v>
          </cell>
          <cell r="K404">
            <v>37195</v>
          </cell>
          <cell r="L404">
            <v>37196</v>
          </cell>
          <cell r="M404">
            <v>37197</v>
          </cell>
        </row>
        <row r="405">
          <cell r="C405">
            <v>37193</v>
          </cell>
          <cell r="D405">
            <v>19.5</v>
          </cell>
          <cell r="E405">
            <v>19.420000000000002</v>
          </cell>
          <cell r="F405">
            <v>19.46</v>
          </cell>
          <cell r="G405">
            <v>18.738333333333333</v>
          </cell>
          <cell r="H405">
            <v>18.466999999999999</v>
          </cell>
          <cell r="I405">
            <v>37194</v>
          </cell>
          <cell r="J405">
            <v>37195</v>
          </cell>
          <cell r="K405">
            <v>37196</v>
          </cell>
          <cell r="L405">
            <v>37197</v>
          </cell>
          <cell r="M405">
            <v>37200</v>
          </cell>
        </row>
        <row r="406">
          <cell r="C406">
            <v>37194</v>
          </cell>
          <cell r="D406">
            <v>19.45</v>
          </cell>
          <cell r="E406">
            <v>19.37</v>
          </cell>
          <cell r="F406">
            <v>19.41</v>
          </cell>
          <cell r="G406">
            <v>18.411666666666665</v>
          </cell>
          <cell r="H406">
            <v>18.095999999999997</v>
          </cell>
          <cell r="I406">
            <v>37195</v>
          </cell>
          <cell r="J406">
            <v>37196</v>
          </cell>
          <cell r="K406">
            <v>37197</v>
          </cell>
          <cell r="L406">
            <v>37200</v>
          </cell>
          <cell r="M406">
            <v>37201</v>
          </cell>
        </row>
        <row r="407">
          <cell r="C407">
            <v>37195</v>
          </cell>
          <cell r="D407">
            <v>18.739999999999998</v>
          </cell>
          <cell r="E407">
            <v>18.670000000000002</v>
          </cell>
          <cell r="F407">
            <v>18.704999999999998</v>
          </cell>
          <cell r="G407">
            <v>18.073333333333334</v>
          </cell>
          <cell r="H407">
            <v>17.903000000000002</v>
          </cell>
          <cell r="I407">
            <v>37196</v>
          </cell>
          <cell r="J407">
            <v>37197</v>
          </cell>
          <cell r="K407">
            <v>37200</v>
          </cell>
          <cell r="L407">
            <v>37201</v>
          </cell>
          <cell r="M407">
            <v>37202</v>
          </cell>
        </row>
        <row r="408">
          <cell r="C408">
            <v>37196</v>
          </cell>
          <cell r="D408">
            <v>18.14</v>
          </cell>
          <cell r="E408">
            <v>18.059999999999999</v>
          </cell>
          <cell r="F408">
            <v>18.100000000000001</v>
          </cell>
          <cell r="G408">
            <v>17.891666666666666</v>
          </cell>
          <cell r="H408">
            <v>18.004999999999999</v>
          </cell>
          <cell r="I408">
            <v>37197</v>
          </cell>
          <cell r="J408">
            <v>37200</v>
          </cell>
          <cell r="K408">
            <v>37201</v>
          </cell>
          <cell r="L408">
            <v>37202</v>
          </cell>
          <cell r="M408">
            <v>37203</v>
          </cell>
        </row>
        <row r="409">
          <cell r="C409">
            <v>37197</v>
          </cell>
          <cell r="D409">
            <v>18.47</v>
          </cell>
          <cell r="E409">
            <v>18.39</v>
          </cell>
          <cell r="F409">
            <v>18.43</v>
          </cell>
          <cell r="G409">
            <v>17.661666666666665</v>
          </cell>
          <cell r="H409">
            <v>18.308</v>
          </cell>
          <cell r="I409">
            <v>37200</v>
          </cell>
          <cell r="J409">
            <v>37201</v>
          </cell>
          <cell r="K409">
            <v>37202</v>
          </cell>
          <cell r="L409">
            <v>37203</v>
          </cell>
          <cell r="M409">
            <v>37204</v>
          </cell>
        </row>
        <row r="410">
          <cell r="C410">
            <v>37200</v>
          </cell>
          <cell r="D410">
            <v>17.72</v>
          </cell>
          <cell r="E410">
            <v>17.66</v>
          </cell>
          <cell r="F410">
            <v>17.689999999999998</v>
          </cell>
          <cell r="G410">
            <v>17.968333333333334</v>
          </cell>
          <cell r="H410">
            <v>18.513999999999999</v>
          </cell>
          <cell r="I410">
            <v>37201</v>
          </cell>
          <cell r="J410">
            <v>37202</v>
          </cell>
          <cell r="K410">
            <v>37203</v>
          </cell>
          <cell r="L410">
            <v>37204</v>
          </cell>
          <cell r="M410">
            <v>37207</v>
          </cell>
        </row>
        <row r="411">
          <cell r="C411">
            <v>37201</v>
          </cell>
          <cell r="D411">
            <v>17.600000000000001</v>
          </cell>
          <cell r="E411">
            <v>17.510000000000002</v>
          </cell>
          <cell r="F411">
            <v>17.555</v>
          </cell>
          <cell r="G411">
            <v>18.765000000000001</v>
          </cell>
          <cell r="H411">
            <v>18.835000000000001</v>
          </cell>
          <cell r="I411">
            <v>37202</v>
          </cell>
          <cell r="J411">
            <v>37203</v>
          </cell>
          <cell r="K411">
            <v>37204</v>
          </cell>
          <cell r="L411">
            <v>37207</v>
          </cell>
          <cell r="M411">
            <v>37208</v>
          </cell>
        </row>
        <row r="412">
          <cell r="C412">
            <v>37202</v>
          </cell>
          <cell r="D412">
            <v>17.78</v>
          </cell>
          <cell r="E412">
            <v>17.7</v>
          </cell>
          <cell r="F412">
            <v>17.740000000000002</v>
          </cell>
          <cell r="G412">
            <v>19.091666666666665</v>
          </cell>
          <cell r="H412">
            <v>18.761000000000003</v>
          </cell>
          <cell r="I412">
            <v>37203</v>
          </cell>
          <cell r="J412">
            <v>37204</v>
          </cell>
          <cell r="K412">
            <v>37207</v>
          </cell>
          <cell r="L412">
            <v>37208</v>
          </cell>
          <cell r="M412">
            <v>37209</v>
          </cell>
        </row>
        <row r="413">
          <cell r="C413">
            <v>37203</v>
          </cell>
          <cell r="D413">
            <v>18.649999999999999</v>
          </cell>
          <cell r="E413">
            <v>18.57</v>
          </cell>
          <cell r="F413">
            <v>18.61</v>
          </cell>
          <cell r="G413">
            <v>19.275000000000002</v>
          </cell>
          <cell r="H413">
            <v>18.089000000000002</v>
          </cell>
          <cell r="I413">
            <v>37204</v>
          </cell>
          <cell r="J413">
            <v>37207</v>
          </cell>
          <cell r="K413">
            <v>37208</v>
          </cell>
          <cell r="L413">
            <v>37209</v>
          </cell>
          <cell r="M413">
            <v>37210</v>
          </cell>
        </row>
        <row r="414">
          <cell r="C414">
            <v>37204</v>
          </cell>
          <cell r="D414">
            <v>19.989999999999998</v>
          </cell>
          <cell r="E414">
            <v>19.899999999999999</v>
          </cell>
          <cell r="F414">
            <v>19.945</v>
          </cell>
          <cell r="G414">
            <v>18.416666666666668</v>
          </cell>
          <cell r="H414">
            <v>17.405000000000001</v>
          </cell>
          <cell r="I414">
            <v>37207</v>
          </cell>
          <cell r="J414">
            <v>37208</v>
          </cell>
          <cell r="K414">
            <v>37209</v>
          </cell>
          <cell r="L414">
            <v>37210</v>
          </cell>
          <cell r="M414">
            <v>37211</v>
          </cell>
        </row>
        <row r="415">
          <cell r="C415">
            <v>37207</v>
          </cell>
          <cell r="D415">
            <v>18.75</v>
          </cell>
          <cell r="E415">
            <v>18.690000000000001</v>
          </cell>
          <cell r="F415">
            <v>18.72</v>
          </cell>
          <cell r="G415">
            <v>17.260000000000002</v>
          </cell>
          <cell r="H415">
            <v>17.035000000000004</v>
          </cell>
          <cell r="I415">
            <v>37208</v>
          </cell>
          <cell r="J415">
            <v>37209</v>
          </cell>
          <cell r="K415">
            <v>37210</v>
          </cell>
          <cell r="L415">
            <v>37211</v>
          </cell>
          <cell r="M415">
            <v>37214</v>
          </cell>
        </row>
        <row r="416">
          <cell r="C416">
            <v>37208</v>
          </cell>
          <cell r="D416">
            <v>19.2</v>
          </cell>
          <cell r="E416">
            <v>19.12</v>
          </cell>
          <cell r="F416">
            <v>19.16</v>
          </cell>
          <cell r="G416">
            <v>16.381666666666668</v>
          </cell>
          <cell r="H416">
            <v>16.737000000000002</v>
          </cell>
          <cell r="I416">
            <v>37209</v>
          </cell>
          <cell r="J416">
            <v>37210</v>
          </cell>
          <cell r="K416">
            <v>37211</v>
          </cell>
          <cell r="L416">
            <v>37214</v>
          </cell>
          <cell r="M416">
            <v>37215</v>
          </cell>
        </row>
        <row r="417">
          <cell r="C417">
            <v>37209</v>
          </cell>
          <cell r="D417">
            <v>17.420000000000002</v>
          </cell>
          <cell r="E417">
            <v>17.32</v>
          </cell>
          <cell r="F417">
            <v>17.37</v>
          </cell>
          <cell r="G417">
            <v>16.215</v>
          </cell>
          <cell r="H417">
            <v>16.830000000000002</v>
          </cell>
          <cell r="I417">
            <v>37210</v>
          </cell>
          <cell r="J417">
            <v>37211</v>
          </cell>
          <cell r="K417">
            <v>37214</v>
          </cell>
          <cell r="L417">
            <v>37215</v>
          </cell>
          <cell r="M417">
            <v>37216</v>
          </cell>
        </row>
        <row r="418">
          <cell r="C418">
            <v>37210</v>
          </cell>
          <cell r="D418">
            <v>15.3</v>
          </cell>
          <cell r="E418">
            <v>15.2</v>
          </cell>
          <cell r="F418">
            <v>15.25</v>
          </cell>
          <cell r="G418">
            <v>17.021666666666665</v>
          </cell>
          <cell r="H418">
            <v>17.633000000000003</v>
          </cell>
          <cell r="I418">
            <v>37211</v>
          </cell>
          <cell r="J418">
            <v>37214</v>
          </cell>
          <cell r="K418">
            <v>37215</v>
          </cell>
          <cell r="L418">
            <v>37216</v>
          </cell>
          <cell r="M418">
            <v>37217</v>
          </cell>
        </row>
        <row r="419">
          <cell r="C419">
            <v>37211</v>
          </cell>
          <cell r="D419">
            <v>16.57</v>
          </cell>
          <cell r="E419">
            <v>16.48</v>
          </cell>
          <cell r="F419">
            <v>16.524999999999999</v>
          </cell>
          <cell r="G419">
            <v>17.458333333333332</v>
          </cell>
          <cell r="H419">
            <v>18.048999999999999</v>
          </cell>
          <cell r="I419">
            <v>37214</v>
          </cell>
          <cell r="J419">
            <v>37215</v>
          </cell>
          <cell r="K419">
            <v>37216</v>
          </cell>
          <cell r="L419">
            <v>37217</v>
          </cell>
          <cell r="M419">
            <v>37218</v>
          </cell>
        </row>
        <row r="420">
          <cell r="C420">
            <v>37214</v>
          </cell>
          <cell r="D420">
            <v>16.91</v>
          </cell>
          <cell r="E420">
            <v>16.829999999999998</v>
          </cell>
          <cell r="F420">
            <v>16.869999999999997</v>
          </cell>
          <cell r="G420">
            <v>18.256666666666668</v>
          </cell>
          <cell r="H420">
            <v>18.247999999999998</v>
          </cell>
          <cell r="I420">
            <v>37215</v>
          </cell>
          <cell r="J420">
            <v>37216</v>
          </cell>
          <cell r="K420">
            <v>37217</v>
          </cell>
          <cell r="L420">
            <v>37218</v>
          </cell>
          <cell r="M420">
            <v>37221</v>
          </cell>
        </row>
        <row r="421">
          <cell r="C421">
            <v>37215</v>
          </cell>
          <cell r="D421">
            <v>17.72</v>
          </cell>
          <cell r="E421">
            <v>17.62</v>
          </cell>
          <cell r="F421">
            <v>17.670000000000002</v>
          </cell>
          <cell r="G421">
            <v>18.568333333333332</v>
          </cell>
          <cell r="H421">
            <v>18.404</v>
          </cell>
          <cell r="I421">
            <v>37216</v>
          </cell>
          <cell r="J421">
            <v>37217</v>
          </cell>
          <cell r="K421">
            <v>37218</v>
          </cell>
          <cell r="L421">
            <v>37221</v>
          </cell>
          <cell r="M421">
            <v>37222</v>
          </cell>
        </row>
        <row r="422">
          <cell r="C422">
            <v>37216</v>
          </cell>
          <cell r="D422">
            <v>17.88</v>
          </cell>
          <cell r="E422">
            <v>17.79</v>
          </cell>
          <cell r="F422">
            <v>17.835000000000001</v>
          </cell>
          <cell r="G422">
            <v>18.578333333333333</v>
          </cell>
          <cell r="H422">
            <v>18.500999999999998</v>
          </cell>
          <cell r="I422">
            <v>37217</v>
          </cell>
          <cell r="J422">
            <v>37218</v>
          </cell>
          <cell r="K422">
            <v>37221</v>
          </cell>
          <cell r="L422">
            <v>37222</v>
          </cell>
          <cell r="M422">
            <v>37223</v>
          </cell>
        </row>
        <row r="423">
          <cell r="C423">
            <v>37217</v>
          </cell>
          <cell r="D423">
            <v>19.309999999999999</v>
          </cell>
          <cell r="E423">
            <v>19.22</v>
          </cell>
          <cell r="F423">
            <v>19.265000000000001</v>
          </cell>
          <cell r="G423">
            <v>18.306666666666668</v>
          </cell>
          <cell r="H423">
            <v>18.265000000000004</v>
          </cell>
          <cell r="I423">
            <v>37218</v>
          </cell>
          <cell r="J423">
            <v>37221</v>
          </cell>
          <cell r="K423">
            <v>37222</v>
          </cell>
          <cell r="L423">
            <v>37223</v>
          </cell>
          <cell r="M423">
            <v>37224</v>
          </cell>
        </row>
        <row r="424">
          <cell r="C424">
            <v>37218</v>
          </cell>
          <cell r="D424">
            <v>18.649999999999999</v>
          </cell>
          <cell r="E424">
            <v>18.559999999999999</v>
          </cell>
          <cell r="F424">
            <v>18.604999999999997</v>
          </cell>
          <cell r="G424">
            <v>18.211666666666666</v>
          </cell>
          <cell r="H424">
            <v>18.323</v>
          </cell>
          <cell r="I424">
            <v>37221</v>
          </cell>
          <cell r="J424">
            <v>37222</v>
          </cell>
          <cell r="K424">
            <v>37223</v>
          </cell>
          <cell r="L424">
            <v>37224</v>
          </cell>
          <cell r="M424">
            <v>37225</v>
          </cell>
        </row>
        <row r="425">
          <cell r="C425">
            <v>37221</v>
          </cell>
          <cell r="D425">
            <v>17.899999999999999</v>
          </cell>
          <cell r="E425">
            <v>17.829999999999998</v>
          </cell>
          <cell r="F425">
            <v>17.864999999999998</v>
          </cell>
          <cell r="G425">
            <v>18.285</v>
          </cell>
          <cell r="H425">
            <v>18.588999999999999</v>
          </cell>
          <cell r="I425">
            <v>37222</v>
          </cell>
          <cell r="J425">
            <v>37223</v>
          </cell>
          <cell r="K425">
            <v>37224</v>
          </cell>
          <cell r="L425">
            <v>37225</v>
          </cell>
          <cell r="M425">
            <v>37228</v>
          </cell>
        </row>
        <row r="426">
          <cell r="C426">
            <v>37222</v>
          </cell>
          <cell r="D426">
            <v>18.489999999999998</v>
          </cell>
          <cell r="E426">
            <v>18.41</v>
          </cell>
          <cell r="F426">
            <v>18.45</v>
          </cell>
          <cell r="G426">
            <v>18.433333333333334</v>
          </cell>
          <cell r="H426">
            <v>18.559000000000001</v>
          </cell>
          <cell r="I426">
            <v>37223</v>
          </cell>
          <cell r="J426">
            <v>37224</v>
          </cell>
          <cell r="K426">
            <v>37225</v>
          </cell>
          <cell r="L426">
            <v>37228</v>
          </cell>
          <cell r="M426">
            <v>37229</v>
          </cell>
        </row>
        <row r="427">
          <cell r="C427">
            <v>37223</v>
          </cell>
          <cell r="D427">
            <v>18.36</v>
          </cell>
          <cell r="E427">
            <v>18.28</v>
          </cell>
          <cell r="F427">
            <v>18.32</v>
          </cell>
          <cell r="G427">
            <v>18.725000000000001</v>
          </cell>
          <cell r="H427">
            <v>18.631</v>
          </cell>
          <cell r="I427">
            <v>37224</v>
          </cell>
          <cell r="J427">
            <v>37225</v>
          </cell>
          <cell r="K427">
            <v>37228</v>
          </cell>
          <cell r="L427">
            <v>37229</v>
          </cell>
          <cell r="M427">
            <v>37230</v>
          </cell>
        </row>
        <row r="428">
          <cell r="C428">
            <v>37224</v>
          </cell>
          <cell r="D428">
            <v>18.13</v>
          </cell>
          <cell r="E428">
            <v>18.04</v>
          </cell>
          <cell r="F428">
            <v>18.085000000000001</v>
          </cell>
          <cell r="G428">
            <v>18.796666666666667</v>
          </cell>
          <cell r="H428">
            <v>18.540999999999997</v>
          </cell>
          <cell r="I428">
            <v>37225</v>
          </cell>
          <cell r="J428">
            <v>37228</v>
          </cell>
          <cell r="K428">
            <v>37229</v>
          </cell>
          <cell r="L428">
            <v>37230</v>
          </cell>
          <cell r="M428">
            <v>37231</v>
          </cell>
        </row>
        <row r="429">
          <cell r="C429">
            <v>37225</v>
          </cell>
          <cell r="D429">
            <v>18.940000000000001</v>
          </cell>
          <cell r="E429">
            <v>18.850000000000001</v>
          </cell>
          <cell r="F429">
            <v>18.895000000000003</v>
          </cell>
          <cell r="G429">
            <v>18.725000000000001</v>
          </cell>
          <cell r="H429">
            <v>18.456</v>
          </cell>
          <cell r="I429">
            <v>37228</v>
          </cell>
          <cell r="J429">
            <v>37229</v>
          </cell>
          <cell r="K429">
            <v>37230</v>
          </cell>
          <cell r="L429">
            <v>37231</v>
          </cell>
          <cell r="M429">
            <v>37232</v>
          </cell>
        </row>
        <row r="430">
          <cell r="C430">
            <v>37228</v>
          </cell>
          <cell r="D430">
            <v>19.23</v>
          </cell>
          <cell r="E430">
            <v>19.16</v>
          </cell>
          <cell r="F430">
            <v>19.195</v>
          </cell>
          <cell r="G430">
            <v>18.205000000000002</v>
          </cell>
          <cell r="H430">
            <v>18.141000000000002</v>
          </cell>
          <cell r="I430">
            <v>37229</v>
          </cell>
          <cell r="J430">
            <v>37230</v>
          </cell>
          <cell r="K430">
            <v>37231</v>
          </cell>
          <cell r="L430">
            <v>37232</v>
          </cell>
          <cell r="M430">
            <v>37235</v>
          </cell>
        </row>
        <row r="431">
          <cell r="C431">
            <v>37229</v>
          </cell>
          <cell r="D431">
            <v>18.34</v>
          </cell>
          <cell r="E431">
            <v>18.260000000000002</v>
          </cell>
          <cell r="F431">
            <v>18.3</v>
          </cell>
          <cell r="G431">
            <v>18.261666666666667</v>
          </cell>
          <cell r="H431">
            <v>17.940999999999999</v>
          </cell>
          <cell r="I431">
            <v>37230</v>
          </cell>
          <cell r="J431">
            <v>37231</v>
          </cell>
          <cell r="K431">
            <v>37232</v>
          </cell>
          <cell r="L431">
            <v>37235</v>
          </cell>
          <cell r="M431">
            <v>37236</v>
          </cell>
        </row>
        <row r="432">
          <cell r="C432">
            <v>37230</v>
          </cell>
          <cell r="D432">
            <v>18.72</v>
          </cell>
          <cell r="E432">
            <v>18.64</v>
          </cell>
          <cell r="F432">
            <v>18.68</v>
          </cell>
          <cell r="G432">
            <v>17.908333333333331</v>
          </cell>
          <cell r="H432">
            <v>17.746999999999996</v>
          </cell>
          <cell r="I432">
            <v>37231</v>
          </cell>
          <cell r="J432">
            <v>37232</v>
          </cell>
          <cell r="K432">
            <v>37235</v>
          </cell>
          <cell r="L432">
            <v>37236</v>
          </cell>
          <cell r="M432">
            <v>37237</v>
          </cell>
        </row>
        <row r="433">
          <cell r="C433">
            <v>37231</v>
          </cell>
          <cell r="D433">
            <v>17.68</v>
          </cell>
          <cell r="E433">
            <v>17.59</v>
          </cell>
          <cell r="F433">
            <v>17.634999999999998</v>
          </cell>
          <cell r="G433">
            <v>17.796666666666667</v>
          </cell>
          <cell r="H433">
            <v>17.71</v>
          </cell>
          <cell r="I433">
            <v>37232</v>
          </cell>
          <cell r="J433">
            <v>37235</v>
          </cell>
          <cell r="K433">
            <v>37236</v>
          </cell>
          <cell r="L433">
            <v>37237</v>
          </cell>
          <cell r="M433">
            <v>37238</v>
          </cell>
        </row>
        <row r="434">
          <cell r="C434">
            <v>37232</v>
          </cell>
          <cell r="D434">
            <v>18.52</v>
          </cell>
          <cell r="E434">
            <v>18.420000000000002</v>
          </cell>
          <cell r="F434">
            <v>18.47</v>
          </cell>
          <cell r="G434">
            <v>17.543333333333333</v>
          </cell>
          <cell r="H434">
            <v>17.72</v>
          </cell>
          <cell r="I434">
            <v>37235</v>
          </cell>
          <cell r="J434">
            <v>37236</v>
          </cell>
          <cell r="K434">
            <v>37237</v>
          </cell>
          <cell r="L434">
            <v>37238</v>
          </cell>
          <cell r="M434">
            <v>37239</v>
          </cell>
        </row>
        <row r="435">
          <cell r="C435">
            <v>37235</v>
          </cell>
          <cell r="D435">
            <v>17.670000000000002</v>
          </cell>
          <cell r="E435">
            <v>17.57</v>
          </cell>
          <cell r="F435">
            <v>17.62</v>
          </cell>
          <cell r="G435">
            <v>17.486666666666668</v>
          </cell>
          <cell r="H435">
            <v>17.883000000000003</v>
          </cell>
          <cell r="I435">
            <v>37236</v>
          </cell>
          <cell r="J435">
            <v>37237</v>
          </cell>
          <cell r="K435">
            <v>37238</v>
          </cell>
          <cell r="L435">
            <v>37239</v>
          </cell>
          <cell r="M435">
            <v>37242</v>
          </cell>
        </row>
        <row r="436">
          <cell r="C436">
            <v>37236</v>
          </cell>
          <cell r="D436">
            <v>17.350000000000001</v>
          </cell>
          <cell r="E436">
            <v>17.25</v>
          </cell>
          <cell r="F436">
            <v>17.3</v>
          </cell>
          <cell r="G436">
            <v>17.893333333333331</v>
          </cell>
          <cell r="H436">
            <v>18.100999999999999</v>
          </cell>
          <cell r="I436">
            <v>37237</v>
          </cell>
          <cell r="J436">
            <v>37238</v>
          </cell>
          <cell r="K436">
            <v>37239</v>
          </cell>
          <cell r="L436">
            <v>37242</v>
          </cell>
          <cell r="M436">
            <v>37243</v>
          </cell>
        </row>
        <row r="437">
          <cell r="C437">
            <v>37237</v>
          </cell>
          <cell r="D437">
            <v>17.760000000000002</v>
          </cell>
          <cell r="E437">
            <v>17.66</v>
          </cell>
          <cell r="F437">
            <v>17.71</v>
          </cell>
          <cell r="G437">
            <v>18.135000000000002</v>
          </cell>
          <cell r="H437">
            <v>18.232999999999997</v>
          </cell>
          <cell r="I437">
            <v>37238</v>
          </cell>
          <cell r="J437">
            <v>37239</v>
          </cell>
          <cell r="K437">
            <v>37242</v>
          </cell>
          <cell r="L437">
            <v>37243</v>
          </cell>
          <cell r="M437">
            <v>37244</v>
          </cell>
        </row>
        <row r="438">
          <cell r="C438">
            <v>37238</v>
          </cell>
          <cell r="D438">
            <v>17.5</v>
          </cell>
          <cell r="E438">
            <v>17.399999999999999</v>
          </cell>
          <cell r="F438">
            <v>17.45</v>
          </cell>
          <cell r="G438">
            <v>18.448333333333334</v>
          </cell>
          <cell r="H438">
            <v>18.359000000000002</v>
          </cell>
          <cell r="I438">
            <v>37239</v>
          </cell>
          <cell r="J438">
            <v>37242</v>
          </cell>
          <cell r="K438">
            <v>37243</v>
          </cell>
          <cell r="L438">
            <v>37244</v>
          </cell>
          <cell r="M438">
            <v>37245</v>
          </cell>
        </row>
        <row r="439">
          <cell r="C439">
            <v>37239</v>
          </cell>
          <cell r="D439">
            <v>18.57</v>
          </cell>
          <cell r="E439">
            <v>18.47</v>
          </cell>
          <cell r="F439">
            <v>18.52</v>
          </cell>
          <cell r="G439">
            <v>18.398333333333333</v>
          </cell>
          <cell r="H439">
            <v>18.351000000000003</v>
          </cell>
          <cell r="I439">
            <v>37242</v>
          </cell>
          <cell r="J439">
            <v>37243</v>
          </cell>
          <cell r="K439">
            <v>37244</v>
          </cell>
          <cell r="L439">
            <v>37245</v>
          </cell>
          <cell r="M439">
            <v>37246</v>
          </cell>
        </row>
        <row r="440">
          <cell r="C440">
            <v>37242</v>
          </cell>
          <cell r="D440">
            <v>18.47</v>
          </cell>
          <cell r="E440">
            <v>18.399999999999999</v>
          </cell>
          <cell r="F440">
            <v>18.434999999999999</v>
          </cell>
          <cell r="G440">
            <v>18.279999999999998</v>
          </cell>
          <cell r="H440">
            <v>18.382999999999999</v>
          </cell>
          <cell r="I440">
            <v>37243</v>
          </cell>
          <cell r="J440">
            <v>37244</v>
          </cell>
          <cell r="K440">
            <v>37245</v>
          </cell>
          <cell r="L440">
            <v>37246</v>
          </cell>
          <cell r="M440">
            <v>37249</v>
          </cell>
        </row>
        <row r="441">
          <cell r="C441">
            <v>37243</v>
          </cell>
          <cell r="D441">
            <v>18.440000000000001</v>
          </cell>
          <cell r="E441">
            <v>18.34</v>
          </cell>
          <cell r="F441">
            <v>18.39</v>
          </cell>
          <cell r="G441">
            <v>18.309999999999999</v>
          </cell>
          <cell r="H441">
            <v>18.72</v>
          </cell>
          <cell r="I441">
            <v>37244</v>
          </cell>
          <cell r="J441">
            <v>37245</v>
          </cell>
          <cell r="K441">
            <v>37246</v>
          </cell>
          <cell r="L441">
            <v>37249</v>
          </cell>
          <cell r="M441">
            <v>37251</v>
          </cell>
        </row>
        <row r="442">
          <cell r="C442">
            <v>37244</v>
          </cell>
          <cell r="D442">
            <v>18.41</v>
          </cell>
          <cell r="E442">
            <v>18.329999999999998</v>
          </cell>
          <cell r="F442">
            <v>18.369999999999997</v>
          </cell>
          <cell r="G442">
            <v>18.385000000000002</v>
          </cell>
          <cell r="H442">
            <v>18.971</v>
          </cell>
          <cell r="I442">
            <v>37245</v>
          </cell>
          <cell r="J442">
            <v>37246</v>
          </cell>
          <cell r="K442">
            <v>37249</v>
          </cell>
          <cell r="L442">
            <v>37251</v>
          </cell>
          <cell r="M442">
            <v>37252</v>
          </cell>
        </row>
        <row r="443">
          <cell r="C443">
            <v>37245</v>
          </cell>
          <cell r="D443">
            <v>18.12</v>
          </cell>
          <cell r="E443">
            <v>18.04</v>
          </cell>
          <cell r="F443">
            <v>18.079999999999998</v>
          </cell>
          <cell r="G443">
            <v>19.05</v>
          </cell>
          <cell r="H443">
            <v>19.267000000000003</v>
          </cell>
          <cell r="I443">
            <v>37246</v>
          </cell>
          <cell r="J443">
            <v>37249</v>
          </cell>
          <cell r="K443">
            <v>37251</v>
          </cell>
          <cell r="L443">
            <v>37252</v>
          </cell>
          <cell r="M443">
            <v>37253</v>
          </cell>
        </row>
        <row r="444">
          <cell r="C444">
            <v>37246</v>
          </cell>
          <cell r="D444">
            <v>18.52</v>
          </cell>
          <cell r="E444">
            <v>18.440000000000001</v>
          </cell>
          <cell r="F444">
            <v>18.48</v>
          </cell>
          <cell r="G444">
            <v>19.431666666666668</v>
          </cell>
          <cell r="H444">
            <v>19.343</v>
          </cell>
          <cell r="I444">
            <v>37249</v>
          </cell>
          <cell r="J444">
            <v>37251</v>
          </cell>
          <cell r="K444">
            <v>37252</v>
          </cell>
          <cell r="L444">
            <v>37253</v>
          </cell>
          <cell r="M444">
            <v>37256</v>
          </cell>
        </row>
        <row r="445">
          <cell r="C445">
            <v>37249</v>
          </cell>
          <cell r="D445">
            <v>18.559999999999999</v>
          </cell>
          <cell r="E445">
            <v>18.63</v>
          </cell>
          <cell r="F445">
            <v>18.594999999999999</v>
          </cell>
          <cell r="G445">
            <v>19.753333333333334</v>
          </cell>
          <cell r="H445">
            <v>19.651000000000003</v>
          </cell>
          <cell r="I445">
            <v>37251</v>
          </cell>
          <cell r="J445">
            <v>37252</v>
          </cell>
          <cell r="K445">
            <v>37253</v>
          </cell>
          <cell r="L445">
            <v>37256</v>
          </cell>
          <cell r="M445">
            <v>37258</v>
          </cell>
        </row>
        <row r="446">
          <cell r="C446">
            <v>37251</v>
          </cell>
          <cell r="D446">
            <v>20.11</v>
          </cell>
          <cell r="E446">
            <v>20.04</v>
          </cell>
          <cell r="F446">
            <v>20.074999999999999</v>
          </cell>
          <cell r="G446">
            <v>19.348333333333333</v>
          </cell>
          <cell r="H446">
            <v>19.574999999999999</v>
          </cell>
          <cell r="I446">
            <v>37252</v>
          </cell>
          <cell r="J446">
            <v>37253</v>
          </cell>
          <cell r="K446">
            <v>37256</v>
          </cell>
          <cell r="L446">
            <v>37258</v>
          </cell>
          <cell r="M446">
            <v>37259</v>
          </cell>
        </row>
        <row r="447">
          <cell r="C447">
            <v>37252</v>
          </cell>
          <cell r="D447">
            <v>19.66</v>
          </cell>
          <cell r="E447">
            <v>19.59</v>
          </cell>
          <cell r="F447">
            <v>19.625</v>
          </cell>
          <cell r="G447">
            <v>19.518333333333334</v>
          </cell>
          <cell r="H447">
            <v>19.874000000000002</v>
          </cell>
          <cell r="I447">
            <v>37253</v>
          </cell>
          <cell r="J447">
            <v>37256</v>
          </cell>
          <cell r="K447">
            <v>37258</v>
          </cell>
          <cell r="L447">
            <v>37259</v>
          </cell>
          <cell r="M447">
            <v>37260</v>
          </cell>
        </row>
        <row r="448">
          <cell r="C448">
            <v>37253</v>
          </cell>
          <cell r="D448">
            <v>19.600000000000001</v>
          </cell>
          <cell r="E448">
            <v>19.52</v>
          </cell>
          <cell r="F448">
            <v>19.560000000000002</v>
          </cell>
          <cell r="G448">
            <v>19.563333333333336</v>
          </cell>
          <cell r="H448">
            <v>20.094000000000001</v>
          </cell>
          <cell r="I448">
            <v>37256</v>
          </cell>
          <cell r="J448">
            <v>37258</v>
          </cell>
          <cell r="K448">
            <v>37259</v>
          </cell>
          <cell r="L448">
            <v>37260</v>
          </cell>
          <cell r="M448">
            <v>37263</v>
          </cell>
        </row>
        <row r="449">
          <cell r="C449">
            <v>37256</v>
          </cell>
          <cell r="D449">
            <v>18.899999999999999</v>
          </cell>
          <cell r="E449">
            <v>18.82</v>
          </cell>
          <cell r="F449">
            <v>18.86</v>
          </cell>
          <cell r="G449">
            <v>20.316666666666666</v>
          </cell>
          <cell r="H449">
            <v>20.433</v>
          </cell>
          <cell r="I449">
            <v>37258</v>
          </cell>
          <cell r="J449">
            <v>37259</v>
          </cell>
          <cell r="K449">
            <v>37260</v>
          </cell>
          <cell r="L449">
            <v>37263</v>
          </cell>
          <cell r="M449">
            <v>37264</v>
          </cell>
        </row>
        <row r="450">
          <cell r="C450">
            <v>37258</v>
          </cell>
          <cell r="D450">
            <v>20.170000000000002</v>
          </cell>
          <cell r="E450">
            <v>20.100000000000001</v>
          </cell>
          <cell r="F450">
            <v>20.135000000000002</v>
          </cell>
          <cell r="G450">
            <v>20.491666666666664</v>
          </cell>
          <cell r="H450">
            <v>20.324999999999999</v>
          </cell>
          <cell r="I450">
            <v>37259</v>
          </cell>
          <cell r="J450">
            <v>37260</v>
          </cell>
          <cell r="K450">
            <v>37263</v>
          </cell>
          <cell r="L450">
            <v>37264</v>
          </cell>
          <cell r="M450">
            <v>37265</v>
          </cell>
        </row>
        <row r="451">
          <cell r="C451">
            <v>37259</v>
          </cell>
          <cell r="D451">
            <v>19.739999999999998</v>
          </cell>
          <cell r="E451">
            <v>19.649999999999999</v>
          </cell>
          <cell r="F451">
            <v>19.695</v>
          </cell>
          <cell r="G451">
            <v>20.778333333333332</v>
          </cell>
          <cell r="H451">
            <v>20.360000000000003</v>
          </cell>
          <cell r="I451">
            <v>37260</v>
          </cell>
          <cell r="J451">
            <v>37263</v>
          </cell>
          <cell r="K451">
            <v>37264</v>
          </cell>
          <cell r="L451">
            <v>37265</v>
          </cell>
          <cell r="M451">
            <v>37266</v>
          </cell>
        </row>
        <row r="452">
          <cell r="C452">
            <v>37260</v>
          </cell>
          <cell r="D452">
            <v>21.17</v>
          </cell>
          <cell r="E452">
            <v>21.07</v>
          </cell>
          <cell r="F452">
            <v>21.12</v>
          </cell>
          <cell r="G452">
            <v>20.27</v>
          </cell>
          <cell r="H452">
            <v>19.920999999999999</v>
          </cell>
          <cell r="I452">
            <v>37263</v>
          </cell>
          <cell r="J452">
            <v>37264</v>
          </cell>
          <cell r="K452">
            <v>37265</v>
          </cell>
          <cell r="L452">
            <v>37266</v>
          </cell>
          <cell r="M452">
            <v>37267</v>
          </cell>
        </row>
        <row r="453">
          <cell r="C453">
            <v>37263</v>
          </cell>
          <cell r="D453">
            <v>20.7</v>
          </cell>
          <cell r="E453">
            <v>20.62</v>
          </cell>
          <cell r="F453">
            <v>20.66</v>
          </cell>
          <cell r="G453">
            <v>20.006666666666664</v>
          </cell>
          <cell r="H453">
            <v>19.395</v>
          </cell>
          <cell r="I453">
            <v>37264</v>
          </cell>
          <cell r="J453">
            <v>37265</v>
          </cell>
          <cell r="K453">
            <v>37266</v>
          </cell>
          <cell r="L453">
            <v>37267</v>
          </cell>
          <cell r="M453">
            <v>37270</v>
          </cell>
        </row>
        <row r="454">
          <cell r="C454">
            <v>37264</v>
          </cell>
          <cell r="D454">
            <v>20.6</v>
          </cell>
          <cell r="E454">
            <v>20.51</v>
          </cell>
          <cell r="F454">
            <v>20.555</v>
          </cell>
          <cell r="G454">
            <v>19.463333333333335</v>
          </cell>
          <cell r="H454">
            <v>18.896000000000001</v>
          </cell>
          <cell r="I454">
            <v>37265</v>
          </cell>
          <cell r="J454">
            <v>37266</v>
          </cell>
          <cell r="K454">
            <v>37267</v>
          </cell>
          <cell r="L454">
            <v>37270</v>
          </cell>
          <cell r="M454">
            <v>37271</v>
          </cell>
        </row>
        <row r="455">
          <cell r="C455">
            <v>37265</v>
          </cell>
          <cell r="D455">
            <v>19.649999999999999</v>
          </cell>
          <cell r="E455">
            <v>19.54</v>
          </cell>
          <cell r="F455">
            <v>19.594999999999999</v>
          </cell>
          <cell r="G455">
            <v>18.941666666666666</v>
          </cell>
          <cell r="H455">
            <v>18.508000000000003</v>
          </cell>
          <cell r="I455">
            <v>37266</v>
          </cell>
          <cell r="J455">
            <v>37267</v>
          </cell>
          <cell r="K455">
            <v>37270</v>
          </cell>
          <cell r="L455">
            <v>37271</v>
          </cell>
          <cell r="M455">
            <v>37272</v>
          </cell>
        </row>
        <row r="456">
          <cell r="C456">
            <v>37266</v>
          </cell>
          <cell r="D456">
            <v>19.91</v>
          </cell>
          <cell r="E456">
            <v>19.829999999999998</v>
          </cell>
          <cell r="F456">
            <v>19.869999999999997</v>
          </cell>
          <cell r="G456">
            <v>18.338333333333335</v>
          </cell>
          <cell r="H456">
            <v>17.873000000000001</v>
          </cell>
          <cell r="I456">
            <v>37267</v>
          </cell>
          <cell r="J456">
            <v>37270</v>
          </cell>
          <cell r="K456">
            <v>37271</v>
          </cell>
          <cell r="L456">
            <v>37272</v>
          </cell>
          <cell r="M456">
            <v>37273</v>
          </cell>
        </row>
        <row r="457">
          <cell r="C457">
            <v>37267</v>
          </cell>
          <cell r="D457">
            <v>18.96</v>
          </cell>
          <cell r="E457">
            <v>18.89</v>
          </cell>
          <cell r="F457">
            <v>18.925000000000001</v>
          </cell>
          <cell r="G457">
            <v>17.915000000000003</v>
          </cell>
          <cell r="H457">
            <v>17.382999999999999</v>
          </cell>
          <cell r="I457">
            <v>37270</v>
          </cell>
          <cell r="J457">
            <v>37271</v>
          </cell>
          <cell r="K457">
            <v>37272</v>
          </cell>
          <cell r="L457">
            <v>37273</v>
          </cell>
          <cell r="M457">
            <v>37274</v>
          </cell>
        </row>
        <row r="458">
          <cell r="C458">
            <v>37270</v>
          </cell>
          <cell r="D458">
            <v>18.07</v>
          </cell>
          <cell r="E458">
            <v>17.989999999999998</v>
          </cell>
          <cell r="F458">
            <v>18.03</v>
          </cell>
          <cell r="G458">
            <v>17.470000000000002</v>
          </cell>
          <cell r="H458">
            <v>17.163</v>
          </cell>
          <cell r="I458">
            <v>37271</v>
          </cell>
          <cell r="J458">
            <v>37272</v>
          </cell>
          <cell r="K458">
            <v>37273</v>
          </cell>
          <cell r="L458">
            <v>37274</v>
          </cell>
          <cell r="M458">
            <v>37277</v>
          </cell>
        </row>
        <row r="459">
          <cell r="C459">
            <v>37271</v>
          </cell>
          <cell r="D459">
            <v>18.09</v>
          </cell>
          <cell r="E459">
            <v>18.03</v>
          </cell>
          <cell r="F459">
            <v>18.060000000000002</v>
          </cell>
          <cell r="G459">
            <v>16.941666666666666</v>
          </cell>
          <cell r="H459">
            <v>16.936</v>
          </cell>
          <cell r="I459">
            <v>37272</v>
          </cell>
          <cell r="J459">
            <v>37273</v>
          </cell>
          <cell r="K459">
            <v>37274</v>
          </cell>
          <cell r="L459">
            <v>37277</v>
          </cell>
          <cell r="M459">
            <v>37278</v>
          </cell>
        </row>
        <row r="460">
          <cell r="C460">
            <v>37272</v>
          </cell>
          <cell r="D460">
            <v>17.690000000000001</v>
          </cell>
          <cell r="E460">
            <v>17.62</v>
          </cell>
          <cell r="F460">
            <v>17.655000000000001</v>
          </cell>
          <cell r="G460">
            <v>16.7</v>
          </cell>
          <cell r="H460">
            <v>16.855</v>
          </cell>
          <cell r="I460">
            <v>37273</v>
          </cell>
          <cell r="J460">
            <v>37274</v>
          </cell>
          <cell r="K460">
            <v>37277</v>
          </cell>
          <cell r="L460">
            <v>37278</v>
          </cell>
          <cell r="M460">
            <v>37279</v>
          </cell>
        </row>
        <row r="461">
          <cell r="C461">
            <v>37273</v>
          </cell>
          <cell r="D461">
            <v>16.739999999999998</v>
          </cell>
          <cell r="E461">
            <v>16.649999999999999</v>
          </cell>
          <cell r="F461">
            <v>16.695</v>
          </cell>
          <cell r="G461">
            <v>16.776666666666667</v>
          </cell>
          <cell r="H461">
            <v>16.987000000000002</v>
          </cell>
          <cell r="I461">
            <v>37274</v>
          </cell>
          <cell r="J461">
            <v>37277</v>
          </cell>
          <cell r="K461">
            <v>37278</v>
          </cell>
          <cell r="L461">
            <v>37279</v>
          </cell>
          <cell r="M461">
            <v>37280</v>
          </cell>
        </row>
        <row r="462">
          <cell r="C462">
            <v>37274</v>
          </cell>
          <cell r="D462">
            <v>16.52</v>
          </cell>
          <cell r="E462">
            <v>16.43</v>
          </cell>
          <cell r="F462">
            <v>16.475000000000001</v>
          </cell>
          <cell r="G462">
            <v>17.035</v>
          </cell>
          <cell r="H462">
            <v>17.206</v>
          </cell>
          <cell r="I462">
            <v>37277</v>
          </cell>
          <cell r="J462">
            <v>37278</v>
          </cell>
          <cell r="K462">
            <v>37279</v>
          </cell>
          <cell r="L462">
            <v>37280</v>
          </cell>
          <cell r="M462">
            <v>37281</v>
          </cell>
        </row>
        <row r="463">
          <cell r="C463">
            <v>37277</v>
          </cell>
          <cell r="D463">
            <v>16.98</v>
          </cell>
          <cell r="E463">
            <v>16.88</v>
          </cell>
          <cell r="F463">
            <v>16.93</v>
          </cell>
          <cell r="G463">
            <v>17.176666666666666</v>
          </cell>
          <cell r="H463">
            <v>17.404999999999998</v>
          </cell>
          <cell r="I463">
            <v>37278</v>
          </cell>
          <cell r="J463">
            <v>37279</v>
          </cell>
          <cell r="K463">
            <v>37280</v>
          </cell>
          <cell r="L463">
            <v>37281</v>
          </cell>
          <cell r="M463">
            <v>37284</v>
          </cell>
        </row>
        <row r="464">
          <cell r="C464">
            <v>37278</v>
          </cell>
          <cell r="D464">
            <v>16.96</v>
          </cell>
          <cell r="E464">
            <v>16.89</v>
          </cell>
          <cell r="F464">
            <v>16.925000000000001</v>
          </cell>
          <cell r="G464">
            <v>17.391666666666669</v>
          </cell>
          <cell r="H464">
            <v>17.532</v>
          </cell>
          <cell r="I464">
            <v>37279</v>
          </cell>
          <cell r="J464">
            <v>37280</v>
          </cell>
          <cell r="K464">
            <v>37281</v>
          </cell>
          <cell r="L464">
            <v>37284</v>
          </cell>
          <cell r="M464">
            <v>37285</v>
          </cell>
        </row>
        <row r="465">
          <cell r="C465">
            <v>37279</v>
          </cell>
          <cell r="D465">
            <v>17.29</v>
          </cell>
          <cell r="E465">
            <v>17.21</v>
          </cell>
          <cell r="F465">
            <v>17.25</v>
          </cell>
          <cell r="G465">
            <v>17.616666666666664</v>
          </cell>
          <cell r="H465">
            <v>17.523</v>
          </cell>
          <cell r="I465">
            <v>37280</v>
          </cell>
          <cell r="J465">
            <v>37281</v>
          </cell>
          <cell r="K465">
            <v>37284</v>
          </cell>
          <cell r="L465">
            <v>37285</v>
          </cell>
          <cell r="M465">
            <v>37286</v>
          </cell>
        </row>
        <row r="466">
          <cell r="C466">
            <v>37280</v>
          </cell>
          <cell r="D466">
            <v>17.39</v>
          </cell>
          <cell r="E466">
            <v>17.32</v>
          </cell>
          <cell r="F466">
            <v>17.355</v>
          </cell>
          <cell r="G466">
            <v>17.684999999999999</v>
          </cell>
          <cell r="H466">
            <v>17.579000000000001</v>
          </cell>
          <cell r="I466">
            <v>37281</v>
          </cell>
          <cell r="J466">
            <v>37284</v>
          </cell>
          <cell r="K466">
            <v>37285</v>
          </cell>
          <cell r="L466">
            <v>37286</v>
          </cell>
          <cell r="M466">
            <v>37287</v>
          </cell>
        </row>
        <row r="467">
          <cell r="C467">
            <v>37281</v>
          </cell>
          <cell r="D467">
            <v>17.61</v>
          </cell>
          <cell r="E467">
            <v>17.53</v>
          </cell>
          <cell r="F467">
            <v>17.57</v>
          </cell>
          <cell r="G467">
            <v>17.563333333333333</v>
          </cell>
          <cell r="H467">
            <v>17.788</v>
          </cell>
          <cell r="I467">
            <v>37284</v>
          </cell>
          <cell r="J467">
            <v>37285</v>
          </cell>
          <cell r="K467">
            <v>37286</v>
          </cell>
          <cell r="L467">
            <v>37287</v>
          </cell>
          <cell r="M467">
            <v>37288</v>
          </cell>
        </row>
        <row r="468">
          <cell r="C468">
            <v>37284</v>
          </cell>
          <cell r="D468">
            <v>17.97</v>
          </cell>
          <cell r="E468">
            <v>17.88</v>
          </cell>
          <cell r="F468">
            <v>17.924999999999997</v>
          </cell>
          <cell r="G468">
            <v>17.466666666666669</v>
          </cell>
          <cell r="H468">
            <v>17.926000000000005</v>
          </cell>
          <cell r="I468">
            <v>37285</v>
          </cell>
          <cell r="J468">
            <v>37286</v>
          </cell>
          <cell r="K468">
            <v>37287</v>
          </cell>
          <cell r="L468">
            <v>37288</v>
          </cell>
          <cell r="M468">
            <v>37291</v>
          </cell>
        </row>
        <row r="469">
          <cell r="C469">
            <v>37285</v>
          </cell>
          <cell r="D469">
            <v>17.600000000000001</v>
          </cell>
          <cell r="E469">
            <v>17.52</v>
          </cell>
          <cell r="F469">
            <v>17.560000000000002</v>
          </cell>
          <cell r="G469">
            <v>17.818333333333335</v>
          </cell>
          <cell r="H469">
            <v>18.091000000000001</v>
          </cell>
          <cell r="I469">
            <v>37286</v>
          </cell>
          <cell r="J469">
            <v>37287</v>
          </cell>
          <cell r="K469">
            <v>37288</v>
          </cell>
          <cell r="L469">
            <v>37291</v>
          </cell>
          <cell r="M469">
            <v>37292</v>
          </cell>
        </row>
        <row r="470">
          <cell r="C470">
            <v>37286</v>
          </cell>
          <cell r="D470">
            <v>17.23</v>
          </cell>
          <cell r="E470">
            <v>17.18</v>
          </cell>
          <cell r="F470">
            <v>17.204999999999998</v>
          </cell>
          <cell r="G470">
            <v>18.288333333333334</v>
          </cell>
          <cell r="H470">
            <v>18.282999999999998</v>
          </cell>
          <cell r="I470">
            <v>37287</v>
          </cell>
          <cell r="J470">
            <v>37288</v>
          </cell>
          <cell r="K470">
            <v>37291</v>
          </cell>
          <cell r="L470">
            <v>37292</v>
          </cell>
          <cell r="M470">
            <v>37293</v>
          </cell>
        </row>
        <row r="471">
          <cell r="C471">
            <v>37287</v>
          </cell>
          <cell r="D471">
            <v>17.670000000000002</v>
          </cell>
          <cell r="E471">
            <v>17.600000000000001</v>
          </cell>
          <cell r="F471">
            <v>17.635000000000002</v>
          </cell>
          <cell r="G471">
            <v>18.538333333333334</v>
          </cell>
          <cell r="H471">
            <v>18.396999999999998</v>
          </cell>
          <cell r="I471">
            <v>37288</v>
          </cell>
          <cell r="J471">
            <v>37291</v>
          </cell>
          <cell r="K471">
            <v>37292</v>
          </cell>
          <cell r="L471">
            <v>37293</v>
          </cell>
          <cell r="M471">
            <v>37294</v>
          </cell>
        </row>
        <row r="472">
          <cell r="C472">
            <v>37288</v>
          </cell>
          <cell r="D472">
            <v>18.66</v>
          </cell>
          <cell r="E472">
            <v>18.57</v>
          </cell>
          <cell r="F472">
            <v>18.615000000000002</v>
          </cell>
          <cell r="G472">
            <v>18.388333333333332</v>
          </cell>
          <cell r="H472">
            <v>18.419</v>
          </cell>
          <cell r="I472">
            <v>37291</v>
          </cell>
          <cell r="J472">
            <v>37292</v>
          </cell>
          <cell r="K472">
            <v>37293</v>
          </cell>
          <cell r="L472">
            <v>37294</v>
          </cell>
          <cell r="M472">
            <v>37295</v>
          </cell>
        </row>
        <row r="473">
          <cell r="C473">
            <v>37291</v>
          </cell>
          <cell r="D473">
            <v>18.66</v>
          </cell>
          <cell r="E473">
            <v>18.57</v>
          </cell>
          <cell r="F473">
            <v>18.615000000000002</v>
          </cell>
          <cell r="G473">
            <v>18.251666666666665</v>
          </cell>
          <cell r="H473">
            <v>18.701999999999998</v>
          </cell>
          <cell r="I473">
            <v>37292</v>
          </cell>
          <cell r="J473">
            <v>37293</v>
          </cell>
          <cell r="K473">
            <v>37294</v>
          </cell>
          <cell r="L473">
            <v>37295</v>
          </cell>
          <cell r="M473">
            <v>37298</v>
          </cell>
        </row>
        <row r="474">
          <cell r="C474">
            <v>37292</v>
          </cell>
          <cell r="D474">
            <v>18.43</v>
          </cell>
          <cell r="E474">
            <v>18.34</v>
          </cell>
          <cell r="F474">
            <v>18.384999999999998</v>
          </cell>
          <cell r="G474">
            <v>18.364999999999998</v>
          </cell>
          <cell r="H474">
            <v>18.893000000000001</v>
          </cell>
          <cell r="I474">
            <v>37293</v>
          </cell>
          <cell r="J474">
            <v>37294</v>
          </cell>
          <cell r="K474">
            <v>37295</v>
          </cell>
          <cell r="L474">
            <v>37298</v>
          </cell>
          <cell r="M474">
            <v>37299</v>
          </cell>
        </row>
        <row r="475">
          <cell r="C475">
            <v>37293</v>
          </cell>
          <cell r="D475">
            <v>18.21</v>
          </cell>
          <cell r="E475">
            <v>18.12</v>
          </cell>
          <cell r="F475">
            <v>18.164999999999999</v>
          </cell>
          <cell r="G475">
            <v>18.986666666666668</v>
          </cell>
          <cell r="H475">
            <v>19.140999999999998</v>
          </cell>
          <cell r="I475">
            <v>37294</v>
          </cell>
          <cell r="J475">
            <v>37295</v>
          </cell>
          <cell r="K475">
            <v>37298</v>
          </cell>
          <cell r="L475">
            <v>37299</v>
          </cell>
          <cell r="M475">
            <v>37300</v>
          </cell>
        </row>
        <row r="476">
          <cell r="C476">
            <v>37294</v>
          </cell>
          <cell r="D476">
            <v>18.239999999999998</v>
          </cell>
          <cell r="E476">
            <v>18.170000000000002</v>
          </cell>
          <cell r="F476">
            <v>18.204999999999998</v>
          </cell>
          <cell r="G476">
            <v>19.364999999999998</v>
          </cell>
          <cell r="H476">
            <v>19.381999999999998</v>
          </cell>
          <cell r="I476">
            <v>37295</v>
          </cell>
          <cell r="J476">
            <v>37298</v>
          </cell>
          <cell r="K476">
            <v>37299</v>
          </cell>
          <cell r="L476">
            <v>37300</v>
          </cell>
          <cell r="M476">
            <v>37301</v>
          </cell>
        </row>
        <row r="477">
          <cell r="C477">
            <v>37295</v>
          </cell>
          <cell r="D477">
            <v>18.77</v>
          </cell>
          <cell r="E477">
            <v>18.68</v>
          </cell>
          <cell r="F477">
            <v>18.725000000000001</v>
          </cell>
          <cell r="G477">
            <v>19.591666666666669</v>
          </cell>
          <cell r="H477">
            <v>19.518999999999998</v>
          </cell>
          <cell r="I477">
            <v>37298</v>
          </cell>
          <cell r="J477">
            <v>37299</v>
          </cell>
          <cell r="K477">
            <v>37300</v>
          </cell>
          <cell r="L477">
            <v>37301</v>
          </cell>
          <cell r="M477">
            <v>37302</v>
          </cell>
        </row>
        <row r="478">
          <cell r="C478">
            <v>37298</v>
          </cell>
          <cell r="D478">
            <v>20.079999999999998</v>
          </cell>
          <cell r="E478">
            <v>19.98</v>
          </cell>
          <cell r="F478">
            <v>20.03</v>
          </cell>
          <cell r="G478">
            <v>19.385000000000002</v>
          </cell>
          <cell r="H478">
            <v>19.242000000000001</v>
          </cell>
          <cell r="I478">
            <v>37299</v>
          </cell>
          <cell r="J478">
            <v>37300</v>
          </cell>
          <cell r="K478">
            <v>37301</v>
          </cell>
          <cell r="L478">
            <v>37302</v>
          </cell>
          <cell r="M478">
            <v>37305</v>
          </cell>
        </row>
        <row r="479">
          <cell r="C479">
            <v>37299</v>
          </cell>
          <cell r="D479">
            <v>19.39</v>
          </cell>
          <cell r="E479">
            <v>19.29</v>
          </cell>
          <cell r="F479">
            <v>19.34</v>
          </cell>
          <cell r="G479">
            <v>19.408333333333331</v>
          </cell>
          <cell r="H479">
            <v>19.074999999999999</v>
          </cell>
          <cell r="I479">
            <v>37300</v>
          </cell>
          <cell r="J479">
            <v>37301</v>
          </cell>
          <cell r="K479">
            <v>37302</v>
          </cell>
          <cell r="L479">
            <v>37305</v>
          </cell>
          <cell r="M479">
            <v>37306</v>
          </cell>
        </row>
        <row r="480">
          <cell r="C480">
            <v>37300</v>
          </cell>
          <cell r="D480">
            <v>19.440000000000001</v>
          </cell>
          <cell r="E480">
            <v>19.37</v>
          </cell>
          <cell r="F480">
            <v>19.405000000000001</v>
          </cell>
          <cell r="G480">
            <v>19.155000000000001</v>
          </cell>
          <cell r="H480">
            <v>18.832999999999998</v>
          </cell>
          <cell r="I480">
            <v>37301</v>
          </cell>
          <cell r="J480">
            <v>37302</v>
          </cell>
          <cell r="K480">
            <v>37305</v>
          </cell>
          <cell r="L480">
            <v>37306</v>
          </cell>
          <cell r="M480">
            <v>37307</v>
          </cell>
        </row>
        <row r="481">
          <cell r="C481">
            <v>37301</v>
          </cell>
          <cell r="D481">
            <v>19.45</v>
          </cell>
          <cell r="E481">
            <v>19.37</v>
          </cell>
          <cell r="F481">
            <v>19.41</v>
          </cell>
          <cell r="G481">
            <v>18.853333333333335</v>
          </cell>
          <cell r="H481">
            <v>18.673000000000002</v>
          </cell>
          <cell r="I481">
            <v>37302</v>
          </cell>
          <cell r="J481">
            <v>37305</v>
          </cell>
          <cell r="K481">
            <v>37306</v>
          </cell>
          <cell r="L481">
            <v>37307</v>
          </cell>
          <cell r="M481">
            <v>37308</v>
          </cell>
        </row>
        <row r="482">
          <cell r="C482">
            <v>37302</v>
          </cell>
          <cell r="D482">
            <v>19.45</v>
          </cell>
          <cell r="E482">
            <v>19.37</v>
          </cell>
          <cell r="F482">
            <v>19.41</v>
          </cell>
          <cell r="G482">
            <v>18.448333333333334</v>
          </cell>
          <cell r="H482">
            <v>18.513000000000002</v>
          </cell>
          <cell r="I482">
            <v>37305</v>
          </cell>
          <cell r="J482">
            <v>37306</v>
          </cell>
          <cell r="K482">
            <v>37307</v>
          </cell>
          <cell r="L482">
            <v>37308</v>
          </cell>
          <cell r="M482">
            <v>37309</v>
          </cell>
        </row>
        <row r="483">
          <cell r="C483">
            <v>37305</v>
          </cell>
          <cell r="D483">
            <v>18.690000000000001</v>
          </cell>
          <cell r="E483">
            <v>18.600000000000001</v>
          </cell>
          <cell r="F483">
            <v>18.645000000000003</v>
          </cell>
          <cell r="G483">
            <v>18.436666666666667</v>
          </cell>
          <cell r="H483">
            <v>18.465</v>
          </cell>
          <cell r="I483">
            <v>37306</v>
          </cell>
          <cell r="J483">
            <v>37307</v>
          </cell>
          <cell r="K483">
            <v>37308</v>
          </cell>
          <cell r="L483">
            <v>37309</v>
          </cell>
          <cell r="M483">
            <v>37312</v>
          </cell>
        </row>
        <row r="484">
          <cell r="C484">
            <v>37306</v>
          </cell>
          <cell r="D484">
            <v>18.55</v>
          </cell>
          <cell r="E484">
            <v>18.46</v>
          </cell>
          <cell r="F484">
            <v>18.505000000000003</v>
          </cell>
          <cell r="G484">
            <v>18.471666666666668</v>
          </cell>
          <cell r="H484">
            <v>18.625</v>
          </cell>
          <cell r="I484">
            <v>37307</v>
          </cell>
          <cell r="J484">
            <v>37308</v>
          </cell>
          <cell r="K484">
            <v>37309</v>
          </cell>
          <cell r="L484">
            <v>37312</v>
          </cell>
          <cell r="M484">
            <v>37313</v>
          </cell>
        </row>
        <row r="485">
          <cell r="C485">
            <v>37307</v>
          </cell>
          <cell r="D485">
            <v>18.239999999999998</v>
          </cell>
          <cell r="E485">
            <v>18.149999999999999</v>
          </cell>
          <cell r="F485">
            <v>18.195</v>
          </cell>
          <cell r="G485">
            <v>18.541666666666668</v>
          </cell>
          <cell r="H485">
            <v>18.813000000000002</v>
          </cell>
          <cell r="I485">
            <v>37308</v>
          </cell>
          <cell r="J485">
            <v>37309</v>
          </cell>
          <cell r="K485">
            <v>37312</v>
          </cell>
          <cell r="L485">
            <v>37313</v>
          </cell>
          <cell r="M485">
            <v>37314</v>
          </cell>
        </row>
        <row r="486">
          <cell r="C486">
            <v>37308</v>
          </cell>
          <cell r="D486">
            <v>18.649999999999999</v>
          </cell>
          <cell r="E486">
            <v>18.57</v>
          </cell>
          <cell r="F486">
            <v>18.61</v>
          </cell>
          <cell r="G486">
            <v>18.773333333333333</v>
          </cell>
          <cell r="H486">
            <v>19.027999999999999</v>
          </cell>
          <cell r="I486">
            <v>37309</v>
          </cell>
          <cell r="J486">
            <v>37312</v>
          </cell>
          <cell r="K486">
            <v>37313</v>
          </cell>
          <cell r="L486">
            <v>37314</v>
          </cell>
          <cell r="M486">
            <v>37315</v>
          </cell>
        </row>
        <row r="487">
          <cell r="C487">
            <v>37309</v>
          </cell>
          <cell r="D487">
            <v>18.649999999999999</v>
          </cell>
          <cell r="E487">
            <v>18.57</v>
          </cell>
          <cell r="F487">
            <v>18.61</v>
          </cell>
          <cell r="G487">
            <v>18.948333333333334</v>
          </cell>
          <cell r="H487">
            <v>19.309999999999999</v>
          </cell>
          <cell r="I487">
            <v>37312</v>
          </cell>
          <cell r="J487">
            <v>37313</v>
          </cell>
          <cell r="K487">
            <v>37314</v>
          </cell>
          <cell r="L487">
            <v>37315</v>
          </cell>
          <cell r="M487">
            <v>37316</v>
          </cell>
        </row>
        <row r="488">
          <cell r="C488">
            <v>37312</v>
          </cell>
          <cell r="D488">
            <v>18.45</v>
          </cell>
          <cell r="E488">
            <v>18.36</v>
          </cell>
          <cell r="F488">
            <v>18.405000000000001</v>
          </cell>
          <cell r="G488">
            <v>19.375</v>
          </cell>
          <cell r="H488">
            <v>19.61</v>
          </cell>
          <cell r="I488">
            <v>37313</v>
          </cell>
          <cell r="J488">
            <v>37314</v>
          </cell>
          <cell r="K488">
            <v>37315</v>
          </cell>
          <cell r="L488">
            <v>37316</v>
          </cell>
          <cell r="M488">
            <v>37319</v>
          </cell>
        </row>
        <row r="489">
          <cell r="C489">
            <v>37313</v>
          </cell>
          <cell r="D489">
            <v>19.34</v>
          </cell>
          <cell r="E489">
            <v>19.27</v>
          </cell>
          <cell r="F489">
            <v>19.305</v>
          </cell>
          <cell r="G489">
            <v>19.613333333333333</v>
          </cell>
          <cell r="H489">
            <v>19.899000000000001</v>
          </cell>
          <cell r="I489">
            <v>37314</v>
          </cell>
          <cell r="J489">
            <v>37315</v>
          </cell>
          <cell r="K489">
            <v>37316</v>
          </cell>
          <cell r="L489">
            <v>37319</v>
          </cell>
          <cell r="M489">
            <v>37320</v>
          </cell>
        </row>
        <row r="490">
          <cell r="C490">
            <v>37314</v>
          </cell>
          <cell r="D490">
            <v>19.170000000000002</v>
          </cell>
          <cell r="E490">
            <v>19.100000000000001</v>
          </cell>
          <cell r="F490">
            <v>19.135000000000002</v>
          </cell>
          <cell r="G490">
            <v>19.87</v>
          </cell>
          <cell r="H490">
            <v>20.181999999999999</v>
          </cell>
          <cell r="I490">
            <v>37315</v>
          </cell>
          <cell r="J490">
            <v>37316</v>
          </cell>
          <cell r="K490">
            <v>37319</v>
          </cell>
          <cell r="L490">
            <v>37320</v>
          </cell>
          <cell r="M490">
            <v>37321</v>
          </cell>
        </row>
        <row r="491">
          <cell r="C491">
            <v>37315</v>
          </cell>
          <cell r="D491">
            <v>19.73</v>
          </cell>
          <cell r="E491">
            <v>19.64</v>
          </cell>
          <cell r="F491">
            <v>19.685000000000002</v>
          </cell>
          <cell r="G491">
            <v>20.224999999999998</v>
          </cell>
          <cell r="H491">
            <v>20.427999999999997</v>
          </cell>
          <cell r="I491">
            <v>37316</v>
          </cell>
          <cell r="J491">
            <v>37319</v>
          </cell>
          <cell r="K491">
            <v>37320</v>
          </cell>
          <cell r="L491">
            <v>37321</v>
          </cell>
          <cell r="M491">
            <v>37322</v>
          </cell>
        </row>
        <row r="492">
          <cell r="C492">
            <v>37316</v>
          </cell>
          <cell r="D492">
            <v>20.059999999999999</v>
          </cell>
          <cell r="E492">
            <v>19.98</v>
          </cell>
          <cell r="F492">
            <v>20.02</v>
          </cell>
          <cell r="G492">
            <v>20.401666666666667</v>
          </cell>
          <cell r="H492">
            <v>20.669</v>
          </cell>
          <cell r="I492">
            <v>37319</v>
          </cell>
          <cell r="J492">
            <v>37320</v>
          </cell>
          <cell r="K492">
            <v>37321</v>
          </cell>
          <cell r="L492">
            <v>37322</v>
          </cell>
          <cell r="M492">
            <v>37323</v>
          </cell>
        </row>
        <row r="493">
          <cell r="C493">
            <v>37319</v>
          </cell>
          <cell r="D493">
            <v>19.940000000000001</v>
          </cell>
          <cell r="E493">
            <v>19.87</v>
          </cell>
          <cell r="F493">
            <v>19.905000000000001</v>
          </cell>
          <cell r="G493">
            <v>20.738333333333333</v>
          </cell>
          <cell r="H493">
            <v>21.036000000000001</v>
          </cell>
          <cell r="I493">
            <v>37320</v>
          </cell>
          <cell r="J493">
            <v>37321</v>
          </cell>
          <cell r="K493">
            <v>37322</v>
          </cell>
          <cell r="L493">
            <v>37323</v>
          </cell>
          <cell r="M493">
            <v>37326</v>
          </cell>
        </row>
        <row r="494">
          <cell r="C494">
            <v>37320</v>
          </cell>
          <cell r="D494">
            <v>20.79</v>
          </cell>
          <cell r="E494">
            <v>20.71</v>
          </cell>
          <cell r="F494">
            <v>20.75</v>
          </cell>
          <cell r="G494">
            <v>20.896666666666665</v>
          </cell>
          <cell r="H494">
            <v>21.221</v>
          </cell>
          <cell r="I494">
            <v>37321</v>
          </cell>
          <cell r="J494">
            <v>37322</v>
          </cell>
          <cell r="K494">
            <v>37323</v>
          </cell>
          <cell r="L494">
            <v>37326</v>
          </cell>
          <cell r="M494">
            <v>37327</v>
          </cell>
        </row>
        <row r="495">
          <cell r="C495">
            <v>37321</v>
          </cell>
          <cell r="D495">
            <v>20.58</v>
          </cell>
          <cell r="E495">
            <v>20.52</v>
          </cell>
          <cell r="F495">
            <v>20.549999999999997</v>
          </cell>
          <cell r="G495">
            <v>21.293333333333333</v>
          </cell>
          <cell r="H495">
            <v>21.443000000000001</v>
          </cell>
          <cell r="I495">
            <v>37322</v>
          </cell>
          <cell r="J495">
            <v>37323</v>
          </cell>
          <cell r="K495">
            <v>37326</v>
          </cell>
          <cell r="L495">
            <v>37327</v>
          </cell>
          <cell r="M495">
            <v>37328</v>
          </cell>
        </row>
        <row r="496">
          <cell r="C496">
            <v>37322</v>
          </cell>
          <cell r="D496">
            <v>20.95</v>
          </cell>
          <cell r="E496">
            <v>20.88</v>
          </cell>
          <cell r="F496">
            <v>20.914999999999999</v>
          </cell>
          <cell r="G496">
            <v>21.546666666666667</v>
          </cell>
          <cell r="H496">
            <v>21.716000000000001</v>
          </cell>
          <cell r="I496">
            <v>37323</v>
          </cell>
          <cell r="J496">
            <v>37326</v>
          </cell>
          <cell r="K496">
            <v>37327</v>
          </cell>
          <cell r="L496">
            <v>37328</v>
          </cell>
          <cell r="M496">
            <v>37329</v>
          </cell>
        </row>
        <row r="497">
          <cell r="C497">
            <v>37323</v>
          </cell>
          <cell r="D497">
            <v>21.26</v>
          </cell>
          <cell r="E497">
            <v>21.19</v>
          </cell>
          <cell r="F497">
            <v>21.225000000000001</v>
          </cell>
          <cell r="G497">
            <v>21.691666666666666</v>
          </cell>
          <cell r="H497">
            <v>21.916000000000004</v>
          </cell>
          <cell r="I497">
            <v>37326</v>
          </cell>
          <cell r="J497">
            <v>37327</v>
          </cell>
          <cell r="K497">
            <v>37328</v>
          </cell>
          <cell r="L497">
            <v>37329</v>
          </cell>
          <cell r="M497">
            <v>37330</v>
          </cell>
        </row>
        <row r="498">
          <cell r="C498">
            <v>37326</v>
          </cell>
          <cell r="D498">
            <v>21.77</v>
          </cell>
          <cell r="E498">
            <v>21.71</v>
          </cell>
          <cell r="F498">
            <v>21.740000000000002</v>
          </cell>
          <cell r="G498">
            <v>21.87166666666667</v>
          </cell>
          <cell r="H498">
            <v>22.114000000000001</v>
          </cell>
          <cell r="I498">
            <v>37327</v>
          </cell>
          <cell r="J498">
            <v>37328</v>
          </cell>
          <cell r="K498">
            <v>37329</v>
          </cell>
          <cell r="L498">
            <v>37330</v>
          </cell>
          <cell r="M498">
            <v>37333</v>
          </cell>
        </row>
        <row r="499">
          <cell r="C499">
            <v>37327</v>
          </cell>
          <cell r="D499">
            <v>21.71</v>
          </cell>
          <cell r="E499">
            <v>21.64</v>
          </cell>
          <cell r="F499">
            <v>21.675000000000001</v>
          </cell>
          <cell r="G499">
            <v>22.054999999999996</v>
          </cell>
          <cell r="H499">
            <v>22.326999999999998</v>
          </cell>
          <cell r="I499">
            <v>37328</v>
          </cell>
          <cell r="J499">
            <v>37329</v>
          </cell>
          <cell r="K499">
            <v>37330</v>
          </cell>
          <cell r="L499">
            <v>37333</v>
          </cell>
          <cell r="M499">
            <v>37334</v>
          </cell>
        </row>
        <row r="500">
          <cell r="C500">
            <v>37328</v>
          </cell>
          <cell r="D500">
            <v>21.69</v>
          </cell>
          <cell r="E500">
            <v>21.63</v>
          </cell>
          <cell r="F500">
            <v>21.66</v>
          </cell>
          <cell r="G500">
            <v>22.411666666666665</v>
          </cell>
          <cell r="H500">
            <v>22.469000000000001</v>
          </cell>
          <cell r="I500">
            <v>37329</v>
          </cell>
          <cell r="J500">
            <v>37330</v>
          </cell>
          <cell r="K500">
            <v>37333</v>
          </cell>
          <cell r="L500">
            <v>37334</v>
          </cell>
          <cell r="M500">
            <v>37335</v>
          </cell>
        </row>
        <row r="501">
          <cell r="C501">
            <v>37329</v>
          </cell>
          <cell r="D501">
            <v>22.32</v>
          </cell>
          <cell r="E501">
            <v>22.24</v>
          </cell>
          <cell r="F501">
            <v>22.28</v>
          </cell>
          <cell r="G501">
            <v>22.564999999999998</v>
          </cell>
          <cell r="H501">
            <v>22.707000000000001</v>
          </cell>
          <cell r="I501">
            <v>37330</v>
          </cell>
          <cell r="J501">
            <v>37333</v>
          </cell>
          <cell r="K501">
            <v>37334</v>
          </cell>
          <cell r="L501">
            <v>37335</v>
          </cell>
          <cell r="M501">
            <v>37336</v>
          </cell>
        </row>
        <row r="502">
          <cell r="C502">
            <v>37330</v>
          </cell>
          <cell r="D502">
            <v>22.26</v>
          </cell>
          <cell r="E502">
            <v>22.19</v>
          </cell>
          <cell r="F502">
            <v>22.225000000000001</v>
          </cell>
          <cell r="G502">
            <v>22.613333333333333</v>
          </cell>
          <cell r="H502">
            <v>22.934000000000001</v>
          </cell>
          <cell r="I502">
            <v>37333</v>
          </cell>
          <cell r="J502">
            <v>37334</v>
          </cell>
          <cell r="K502">
            <v>37335</v>
          </cell>
          <cell r="L502">
            <v>37336</v>
          </cell>
          <cell r="M502">
            <v>37337</v>
          </cell>
        </row>
        <row r="503">
          <cell r="C503">
            <v>37333</v>
          </cell>
          <cell r="D503">
            <v>22.76</v>
          </cell>
          <cell r="E503">
            <v>22.7</v>
          </cell>
          <cell r="F503">
            <v>22.73</v>
          </cell>
          <cell r="G503">
            <v>22.86</v>
          </cell>
          <cell r="H503">
            <v>23.03</v>
          </cell>
          <cell r="I503">
            <v>37334</v>
          </cell>
          <cell r="J503">
            <v>37335</v>
          </cell>
          <cell r="K503">
            <v>37336</v>
          </cell>
          <cell r="L503">
            <v>37337</v>
          </cell>
          <cell r="M503">
            <v>37340</v>
          </cell>
        </row>
        <row r="504">
          <cell r="C504">
            <v>37334</v>
          </cell>
          <cell r="D504">
            <v>22.77</v>
          </cell>
          <cell r="E504">
            <v>22.71</v>
          </cell>
          <cell r="F504">
            <v>22.740000000000002</v>
          </cell>
          <cell r="G504">
            <v>23.066666666666663</v>
          </cell>
          <cell r="H504">
            <v>23.131999999999998</v>
          </cell>
          <cell r="I504">
            <v>37335</v>
          </cell>
          <cell r="J504">
            <v>37336</v>
          </cell>
          <cell r="K504">
            <v>37337</v>
          </cell>
          <cell r="L504">
            <v>37340</v>
          </cell>
          <cell r="M504">
            <v>37341</v>
          </cell>
        </row>
        <row r="505">
          <cell r="C505">
            <v>37335</v>
          </cell>
          <cell r="D505">
            <v>22.4</v>
          </cell>
          <cell r="E505">
            <v>22.34</v>
          </cell>
          <cell r="F505">
            <v>22.369999999999997</v>
          </cell>
          <cell r="G505">
            <v>23.346666666666664</v>
          </cell>
          <cell r="H505">
            <v>23.335000000000001</v>
          </cell>
          <cell r="I505">
            <v>37336</v>
          </cell>
          <cell r="J505">
            <v>37337</v>
          </cell>
          <cell r="K505">
            <v>37340</v>
          </cell>
          <cell r="L505">
            <v>37341</v>
          </cell>
          <cell r="M505">
            <v>37342</v>
          </cell>
        </row>
        <row r="506">
          <cell r="C506">
            <v>37336</v>
          </cell>
          <cell r="D506">
            <v>23.51</v>
          </cell>
          <cell r="E506">
            <v>23.43</v>
          </cell>
          <cell r="F506">
            <v>23.47</v>
          </cell>
          <cell r="G506">
            <v>23.27333333333333</v>
          </cell>
          <cell r="H506">
            <v>23.428000000000001</v>
          </cell>
          <cell r="I506">
            <v>37337</v>
          </cell>
          <cell r="J506">
            <v>37340</v>
          </cell>
          <cell r="K506">
            <v>37341</v>
          </cell>
          <cell r="L506">
            <v>37342</v>
          </cell>
          <cell r="M506">
            <v>37343</v>
          </cell>
        </row>
        <row r="507">
          <cell r="C507">
            <v>37337</v>
          </cell>
          <cell r="D507">
            <v>23.4</v>
          </cell>
          <cell r="E507">
            <v>23.32</v>
          </cell>
          <cell r="F507">
            <v>23.36</v>
          </cell>
          <cell r="G507">
            <v>23.281666666666666</v>
          </cell>
          <cell r="H507">
            <v>23.605</v>
          </cell>
          <cell r="I507">
            <v>37340</v>
          </cell>
          <cell r="J507">
            <v>37341</v>
          </cell>
          <cell r="K507">
            <v>37342</v>
          </cell>
          <cell r="L507">
            <v>37343</v>
          </cell>
          <cell r="M507">
            <v>37347</v>
          </cell>
        </row>
        <row r="508">
          <cell r="C508">
            <v>37340</v>
          </cell>
          <cell r="D508">
            <v>23.25</v>
          </cell>
          <cell r="E508">
            <v>23.17</v>
          </cell>
          <cell r="F508">
            <v>23.21</v>
          </cell>
          <cell r="G508">
            <v>23.523333333333337</v>
          </cell>
          <cell r="H508">
            <v>23.975000000000001</v>
          </cell>
          <cell r="I508">
            <v>37341</v>
          </cell>
          <cell r="J508">
            <v>37342</v>
          </cell>
          <cell r="K508">
            <v>37343</v>
          </cell>
          <cell r="L508">
            <v>37347</v>
          </cell>
          <cell r="M508">
            <v>37348</v>
          </cell>
        </row>
        <row r="509">
          <cell r="C509">
            <v>37341</v>
          </cell>
          <cell r="D509">
            <v>23.29</v>
          </cell>
          <cell r="E509">
            <v>23.21</v>
          </cell>
          <cell r="F509">
            <v>23.25</v>
          </cell>
          <cell r="G509">
            <v>23.855</v>
          </cell>
          <cell r="H509">
            <v>24.298999999999999</v>
          </cell>
          <cell r="I509">
            <v>37342</v>
          </cell>
          <cell r="J509">
            <v>37343</v>
          </cell>
          <cell r="K509">
            <v>37347</v>
          </cell>
          <cell r="L509">
            <v>37348</v>
          </cell>
          <cell r="M509">
            <v>37349</v>
          </cell>
        </row>
        <row r="510">
          <cell r="C510">
            <v>37342</v>
          </cell>
          <cell r="D510">
            <v>23.42</v>
          </cell>
          <cell r="E510">
            <v>23.35</v>
          </cell>
          <cell r="F510">
            <v>23.385000000000002</v>
          </cell>
          <cell r="G510">
            <v>24.413333333333338</v>
          </cell>
          <cell r="H510">
            <v>24.474</v>
          </cell>
          <cell r="I510">
            <v>37343</v>
          </cell>
          <cell r="J510">
            <v>37347</v>
          </cell>
          <cell r="K510">
            <v>37348</v>
          </cell>
          <cell r="L510">
            <v>37349</v>
          </cell>
          <cell r="M510">
            <v>37350</v>
          </cell>
        </row>
        <row r="511">
          <cell r="C511">
            <v>37343</v>
          </cell>
          <cell r="D511">
            <v>23.98</v>
          </cell>
          <cell r="E511">
            <v>23.89</v>
          </cell>
          <cell r="F511">
            <v>23.935000000000002</v>
          </cell>
          <cell r="G511">
            <v>24.724999999999998</v>
          </cell>
          <cell r="H511">
            <v>24.486000000000001</v>
          </cell>
          <cell r="I511">
            <v>37347</v>
          </cell>
          <cell r="J511">
            <v>37348</v>
          </cell>
          <cell r="K511">
            <v>37349</v>
          </cell>
          <cell r="L511">
            <v>37350</v>
          </cell>
          <cell r="M511">
            <v>37351</v>
          </cell>
        </row>
        <row r="512">
          <cell r="C512">
            <v>37347</v>
          </cell>
          <cell r="D512">
            <v>24.29</v>
          </cell>
          <cell r="E512">
            <v>24.2</v>
          </cell>
          <cell r="F512">
            <v>24.244999999999997</v>
          </cell>
          <cell r="G512">
            <v>24.73</v>
          </cell>
          <cell r="H512">
            <v>24.500999999999998</v>
          </cell>
          <cell r="I512">
            <v>37348</v>
          </cell>
          <cell r="J512">
            <v>37349</v>
          </cell>
          <cell r="K512">
            <v>37350</v>
          </cell>
          <cell r="L512">
            <v>37351</v>
          </cell>
          <cell r="M512">
            <v>37354</v>
          </cell>
        </row>
        <row r="513">
          <cell r="C513">
            <v>37348</v>
          </cell>
          <cell r="D513">
            <v>25.1</v>
          </cell>
          <cell r="E513">
            <v>25.02</v>
          </cell>
          <cell r="F513">
            <v>25.060000000000002</v>
          </cell>
          <cell r="G513">
            <v>24.375</v>
          </cell>
          <cell r="H513">
            <v>24.064999999999998</v>
          </cell>
          <cell r="I513">
            <v>37349</v>
          </cell>
          <cell r="J513">
            <v>37350</v>
          </cell>
          <cell r="K513">
            <v>37351</v>
          </cell>
          <cell r="L513">
            <v>37354</v>
          </cell>
          <cell r="M513">
            <v>37355</v>
          </cell>
        </row>
        <row r="514">
          <cell r="C514">
            <v>37349</v>
          </cell>
          <cell r="D514">
            <v>24.91</v>
          </cell>
          <cell r="E514">
            <v>24.83</v>
          </cell>
          <cell r="F514">
            <v>24.869999999999997</v>
          </cell>
          <cell r="G514">
            <v>24.191666666666663</v>
          </cell>
          <cell r="H514">
            <v>23.664999999999999</v>
          </cell>
          <cell r="I514">
            <v>37350</v>
          </cell>
          <cell r="J514">
            <v>37351</v>
          </cell>
          <cell r="K514">
            <v>37354</v>
          </cell>
          <cell r="L514">
            <v>37355</v>
          </cell>
          <cell r="M514">
            <v>37356</v>
          </cell>
        </row>
        <row r="515">
          <cell r="C515">
            <v>37350</v>
          </cell>
          <cell r="D515">
            <v>24.29</v>
          </cell>
          <cell r="E515">
            <v>24.23</v>
          </cell>
          <cell r="F515">
            <v>24.259999999999998</v>
          </cell>
          <cell r="G515">
            <v>23.731666666666666</v>
          </cell>
          <cell r="H515">
            <v>23.216000000000001</v>
          </cell>
          <cell r="I515">
            <v>37351</v>
          </cell>
          <cell r="J515">
            <v>37354</v>
          </cell>
          <cell r="K515">
            <v>37355</v>
          </cell>
          <cell r="L515">
            <v>37356</v>
          </cell>
          <cell r="M515">
            <v>37357</v>
          </cell>
        </row>
        <row r="516">
          <cell r="C516">
            <v>37351</v>
          </cell>
          <cell r="D516">
            <v>24.03</v>
          </cell>
          <cell r="E516">
            <v>23.96</v>
          </cell>
          <cell r="F516">
            <v>23.995000000000001</v>
          </cell>
          <cell r="G516">
            <v>23.356666666666666</v>
          </cell>
          <cell r="H516">
            <v>22.597999999999999</v>
          </cell>
          <cell r="I516">
            <v>37354</v>
          </cell>
          <cell r="J516">
            <v>37355</v>
          </cell>
          <cell r="K516">
            <v>37356</v>
          </cell>
          <cell r="L516">
            <v>37357</v>
          </cell>
          <cell r="M516">
            <v>37358</v>
          </cell>
        </row>
        <row r="517">
          <cell r="C517">
            <v>37354</v>
          </cell>
          <cell r="D517">
            <v>24.36</v>
          </cell>
          <cell r="E517">
            <v>24.28</v>
          </cell>
          <cell r="F517">
            <v>24.32</v>
          </cell>
          <cell r="G517">
            <v>22.588333333333335</v>
          </cell>
          <cell r="H517">
            <v>22.088999999999999</v>
          </cell>
          <cell r="I517">
            <v>37355</v>
          </cell>
          <cell r="J517">
            <v>37356</v>
          </cell>
          <cell r="K517">
            <v>37357</v>
          </cell>
          <cell r="L517">
            <v>37358</v>
          </cell>
          <cell r="M517">
            <v>37361</v>
          </cell>
        </row>
        <row r="518">
          <cell r="C518">
            <v>37355</v>
          </cell>
          <cell r="D518">
            <v>22.92</v>
          </cell>
          <cell r="E518">
            <v>22.84</v>
          </cell>
          <cell r="F518">
            <v>22.880000000000003</v>
          </cell>
          <cell r="G518">
            <v>21.929999999999996</v>
          </cell>
          <cell r="H518">
            <v>22.03</v>
          </cell>
          <cell r="I518">
            <v>37356</v>
          </cell>
          <cell r="J518">
            <v>37357</v>
          </cell>
          <cell r="K518">
            <v>37358</v>
          </cell>
          <cell r="L518">
            <v>37361</v>
          </cell>
          <cell r="M518">
            <v>37362</v>
          </cell>
        </row>
        <row r="519">
          <cell r="C519">
            <v>37356</v>
          </cell>
          <cell r="D519">
            <v>22.91</v>
          </cell>
          <cell r="E519">
            <v>22.83</v>
          </cell>
          <cell r="F519">
            <v>22.869999999999997</v>
          </cell>
          <cell r="G519">
            <v>21.564999999999998</v>
          </cell>
          <cell r="H519">
            <v>22.178999999999998</v>
          </cell>
          <cell r="I519">
            <v>37357</v>
          </cell>
          <cell r="J519">
            <v>37358</v>
          </cell>
          <cell r="K519">
            <v>37361</v>
          </cell>
          <cell r="L519">
            <v>37362</v>
          </cell>
          <cell r="M519">
            <v>37363</v>
          </cell>
        </row>
        <row r="520">
          <cell r="C520">
            <v>37357</v>
          </cell>
          <cell r="D520">
            <v>22.06</v>
          </cell>
          <cell r="E520">
            <v>21.97</v>
          </cell>
          <cell r="F520">
            <v>22.015000000000001</v>
          </cell>
          <cell r="G520">
            <v>21.754999999999999</v>
          </cell>
          <cell r="H520">
            <v>22.597000000000001</v>
          </cell>
          <cell r="I520">
            <v>37358</v>
          </cell>
          <cell r="J520">
            <v>37361</v>
          </cell>
          <cell r="K520">
            <v>37362</v>
          </cell>
          <cell r="L520">
            <v>37363</v>
          </cell>
          <cell r="M520">
            <v>37364</v>
          </cell>
        </row>
        <row r="521">
          <cell r="C521">
            <v>37358</v>
          </cell>
          <cell r="D521">
            <v>20.95</v>
          </cell>
          <cell r="E521">
            <v>20.86</v>
          </cell>
          <cell r="F521">
            <v>20.905000000000001</v>
          </cell>
          <cell r="G521">
            <v>22.658333333333331</v>
          </cell>
          <cell r="H521">
            <v>23.298999999999999</v>
          </cell>
          <cell r="I521">
            <v>37361</v>
          </cell>
          <cell r="J521">
            <v>37362</v>
          </cell>
          <cell r="K521">
            <v>37363</v>
          </cell>
          <cell r="L521">
            <v>37364</v>
          </cell>
          <cell r="M521">
            <v>37365</v>
          </cell>
        </row>
        <row r="522">
          <cell r="C522">
            <v>37361</v>
          </cell>
          <cell r="D522">
            <v>21.73</v>
          </cell>
          <cell r="E522">
            <v>21.82</v>
          </cell>
          <cell r="F522">
            <v>21.774999999999999</v>
          </cell>
          <cell r="G522">
            <v>23.435000000000002</v>
          </cell>
          <cell r="H522">
            <v>23.866</v>
          </cell>
          <cell r="I522">
            <v>37362</v>
          </cell>
          <cell r="J522">
            <v>37363</v>
          </cell>
          <cell r="K522">
            <v>37364</v>
          </cell>
          <cell r="L522">
            <v>37365</v>
          </cell>
          <cell r="M522">
            <v>37368</v>
          </cell>
        </row>
        <row r="523">
          <cell r="C523">
            <v>37362</v>
          </cell>
          <cell r="D523">
            <v>22.55</v>
          </cell>
          <cell r="E523">
            <v>22.62</v>
          </cell>
          <cell r="F523">
            <v>22.585000000000001</v>
          </cell>
          <cell r="G523">
            <v>24.044999999999998</v>
          </cell>
          <cell r="H523">
            <v>24.314</v>
          </cell>
          <cell r="I523">
            <v>37363</v>
          </cell>
          <cell r="J523">
            <v>37364</v>
          </cell>
          <cell r="K523">
            <v>37365</v>
          </cell>
          <cell r="L523">
            <v>37368</v>
          </cell>
          <cell r="M523">
            <v>37369</v>
          </cell>
        </row>
        <row r="524">
          <cell r="C524">
            <v>37363</v>
          </cell>
          <cell r="D524">
            <v>23.58</v>
          </cell>
          <cell r="E524">
            <v>23.65</v>
          </cell>
          <cell r="F524">
            <v>23.614999999999998</v>
          </cell>
          <cell r="G524">
            <v>24.376666666666665</v>
          </cell>
          <cell r="H524">
            <v>24.393000000000001</v>
          </cell>
          <cell r="I524">
            <v>37364</v>
          </cell>
          <cell r="J524">
            <v>37365</v>
          </cell>
          <cell r="K524">
            <v>37368</v>
          </cell>
          <cell r="L524">
            <v>37369</v>
          </cell>
          <cell r="M524">
            <v>37370</v>
          </cell>
        </row>
        <row r="525">
          <cell r="C525">
            <v>37364</v>
          </cell>
          <cell r="D525">
            <v>24.07</v>
          </cell>
          <cell r="E525">
            <v>24.14</v>
          </cell>
          <cell r="F525">
            <v>24.105</v>
          </cell>
          <cell r="G525">
            <v>24.616666666666664</v>
          </cell>
          <cell r="H525">
            <v>24.502999999999997</v>
          </cell>
          <cell r="I525">
            <v>37365</v>
          </cell>
          <cell r="J525">
            <v>37368</v>
          </cell>
          <cell r="K525">
            <v>37369</v>
          </cell>
          <cell r="L525">
            <v>37370</v>
          </cell>
          <cell r="M525">
            <v>37371</v>
          </cell>
        </row>
        <row r="526">
          <cell r="C526">
            <v>37365</v>
          </cell>
          <cell r="D526">
            <v>24.38</v>
          </cell>
          <cell r="E526">
            <v>24.45</v>
          </cell>
          <cell r="F526">
            <v>24.414999999999999</v>
          </cell>
          <cell r="G526">
            <v>24.481666666666666</v>
          </cell>
          <cell r="H526">
            <v>24.633999999999997</v>
          </cell>
          <cell r="I526">
            <v>37368</v>
          </cell>
          <cell r="J526">
            <v>37369</v>
          </cell>
          <cell r="K526">
            <v>37370</v>
          </cell>
          <cell r="L526">
            <v>37371</v>
          </cell>
          <cell r="M526">
            <v>37372</v>
          </cell>
        </row>
        <row r="527">
          <cell r="C527">
            <v>37368</v>
          </cell>
          <cell r="D527">
            <v>24.58</v>
          </cell>
          <cell r="E527">
            <v>24.64</v>
          </cell>
          <cell r="F527">
            <v>24.61</v>
          </cell>
          <cell r="G527">
            <v>24.496666666666666</v>
          </cell>
          <cell r="H527">
            <v>24.824999999999999</v>
          </cell>
          <cell r="I527">
            <v>37369</v>
          </cell>
          <cell r="J527">
            <v>37370</v>
          </cell>
          <cell r="K527">
            <v>37371</v>
          </cell>
          <cell r="L527">
            <v>37372</v>
          </cell>
          <cell r="M527">
            <v>37375</v>
          </cell>
        </row>
        <row r="528">
          <cell r="C528">
            <v>37369</v>
          </cell>
          <cell r="D528">
            <v>24.79</v>
          </cell>
          <cell r="E528">
            <v>24.86</v>
          </cell>
          <cell r="F528">
            <v>24.824999999999999</v>
          </cell>
          <cell r="G528">
            <v>24.578333333333333</v>
          </cell>
          <cell r="H528">
            <v>24.975999999999999</v>
          </cell>
          <cell r="I528">
            <v>37370</v>
          </cell>
          <cell r="J528">
            <v>37371</v>
          </cell>
          <cell r="K528">
            <v>37372</v>
          </cell>
          <cell r="L528">
            <v>37375</v>
          </cell>
          <cell r="M528">
            <v>37376</v>
          </cell>
        </row>
        <row r="529">
          <cell r="C529">
            <v>37370</v>
          </cell>
          <cell r="D529">
            <v>23.98</v>
          </cell>
          <cell r="E529">
            <v>24.04</v>
          </cell>
          <cell r="F529">
            <v>24.009999999999998</v>
          </cell>
          <cell r="G529">
            <v>25.096666666666668</v>
          </cell>
          <cell r="H529">
            <v>25.17</v>
          </cell>
          <cell r="I529">
            <v>37371</v>
          </cell>
          <cell r="J529">
            <v>37372</v>
          </cell>
          <cell r="K529">
            <v>37375</v>
          </cell>
          <cell r="L529">
            <v>37376</v>
          </cell>
          <cell r="M529">
            <v>37377</v>
          </cell>
        </row>
        <row r="530">
          <cell r="C530">
            <v>37371</v>
          </cell>
          <cell r="D530">
            <v>24.62</v>
          </cell>
          <cell r="E530">
            <v>24.69</v>
          </cell>
          <cell r="F530">
            <v>24.655000000000001</v>
          </cell>
          <cell r="G530">
            <v>25.405000000000001</v>
          </cell>
          <cell r="H530">
            <v>25.170999999999999</v>
          </cell>
          <cell r="I530">
            <v>37372</v>
          </cell>
          <cell r="J530">
            <v>37375</v>
          </cell>
          <cell r="K530">
            <v>37376</v>
          </cell>
          <cell r="L530">
            <v>37377</v>
          </cell>
          <cell r="M530">
            <v>37378</v>
          </cell>
        </row>
        <row r="531">
          <cell r="C531">
            <v>37372</v>
          </cell>
          <cell r="D531">
            <v>25.04</v>
          </cell>
          <cell r="E531">
            <v>25.1</v>
          </cell>
          <cell r="F531">
            <v>25.07</v>
          </cell>
          <cell r="G531">
            <v>25.375</v>
          </cell>
          <cell r="H531">
            <v>25.110999999999997</v>
          </cell>
          <cell r="I531">
            <v>37375</v>
          </cell>
          <cell r="J531">
            <v>37376</v>
          </cell>
          <cell r="K531">
            <v>37377</v>
          </cell>
          <cell r="L531">
            <v>37378</v>
          </cell>
          <cell r="M531">
            <v>37379</v>
          </cell>
        </row>
        <row r="532">
          <cell r="C532">
            <v>37375</v>
          </cell>
          <cell r="D532">
            <v>25.53</v>
          </cell>
          <cell r="E532">
            <v>25.6</v>
          </cell>
          <cell r="F532">
            <v>25.565000000000001</v>
          </cell>
          <cell r="G532">
            <v>25.073333333333334</v>
          </cell>
          <cell r="H532">
            <v>24.854999999999997</v>
          </cell>
          <cell r="I532">
            <v>37376</v>
          </cell>
          <cell r="J532">
            <v>37377</v>
          </cell>
          <cell r="K532">
            <v>37378</v>
          </cell>
          <cell r="L532">
            <v>37379</v>
          </cell>
          <cell r="M532">
            <v>37382</v>
          </cell>
        </row>
        <row r="533">
          <cell r="C533">
            <v>37376</v>
          </cell>
          <cell r="D533">
            <v>25.55</v>
          </cell>
          <cell r="E533">
            <v>25.61</v>
          </cell>
          <cell r="F533">
            <v>25.58</v>
          </cell>
          <cell r="G533">
            <v>24.803333333333331</v>
          </cell>
          <cell r="H533">
            <v>24.619</v>
          </cell>
          <cell r="I533">
            <v>37377</v>
          </cell>
          <cell r="J533">
            <v>37378</v>
          </cell>
          <cell r="K533">
            <v>37379</v>
          </cell>
          <cell r="L533">
            <v>37382</v>
          </cell>
          <cell r="M533">
            <v>37383</v>
          </cell>
        </row>
        <row r="534">
          <cell r="C534">
            <v>37377</v>
          </cell>
          <cell r="D534">
            <v>24.95</v>
          </cell>
          <cell r="E534">
            <v>25.01</v>
          </cell>
          <cell r="F534">
            <v>24.98</v>
          </cell>
          <cell r="G534">
            <v>24.571666666666669</v>
          </cell>
          <cell r="H534">
            <v>24.591000000000001</v>
          </cell>
          <cell r="I534">
            <v>37378</v>
          </cell>
          <cell r="J534">
            <v>37379</v>
          </cell>
          <cell r="K534">
            <v>37382</v>
          </cell>
          <cell r="L534">
            <v>37383</v>
          </cell>
          <cell r="M534">
            <v>37384</v>
          </cell>
        </row>
        <row r="535">
          <cell r="C535">
            <v>37378</v>
          </cell>
          <cell r="D535">
            <v>24.62</v>
          </cell>
          <cell r="E535">
            <v>24.7</v>
          </cell>
          <cell r="F535">
            <v>24.66</v>
          </cell>
          <cell r="G535">
            <v>24.484999999999996</v>
          </cell>
          <cell r="H535">
            <v>24.586999999999996</v>
          </cell>
          <cell r="I535">
            <v>37379</v>
          </cell>
          <cell r="J535">
            <v>37382</v>
          </cell>
          <cell r="K535">
            <v>37383</v>
          </cell>
          <cell r="L535">
            <v>37384</v>
          </cell>
          <cell r="M535">
            <v>37385</v>
          </cell>
        </row>
        <row r="536">
          <cell r="C536">
            <v>37379</v>
          </cell>
          <cell r="D536">
            <v>24.73</v>
          </cell>
          <cell r="E536">
            <v>24.81</v>
          </cell>
          <cell r="F536">
            <v>24.77</v>
          </cell>
          <cell r="G536">
            <v>24.508333333333329</v>
          </cell>
          <cell r="H536">
            <v>24.635999999999999</v>
          </cell>
          <cell r="I536">
            <v>37382</v>
          </cell>
          <cell r="J536">
            <v>37383</v>
          </cell>
          <cell r="K536">
            <v>37384</v>
          </cell>
          <cell r="L536">
            <v>37385</v>
          </cell>
          <cell r="M536">
            <v>37386</v>
          </cell>
        </row>
        <row r="537">
          <cell r="C537">
            <v>37382</v>
          </cell>
          <cell r="D537">
            <v>24.24</v>
          </cell>
          <cell r="E537">
            <v>24.33</v>
          </cell>
          <cell r="F537">
            <v>24.284999999999997</v>
          </cell>
          <cell r="G537">
            <v>24.626666666666665</v>
          </cell>
          <cell r="H537">
            <v>24.827999999999996</v>
          </cell>
          <cell r="I537">
            <v>37383</v>
          </cell>
          <cell r="J537">
            <v>37384</v>
          </cell>
          <cell r="K537">
            <v>37385</v>
          </cell>
          <cell r="L537">
            <v>37386</v>
          </cell>
          <cell r="M537">
            <v>37389</v>
          </cell>
        </row>
        <row r="538">
          <cell r="C538">
            <v>37383</v>
          </cell>
          <cell r="D538">
            <v>24.37</v>
          </cell>
          <cell r="E538">
            <v>24.43</v>
          </cell>
          <cell r="F538">
            <v>24.4</v>
          </cell>
          <cell r="G538">
            <v>24.831666666666667</v>
          </cell>
          <cell r="H538">
            <v>25.062000000000001</v>
          </cell>
          <cell r="I538">
            <v>37384</v>
          </cell>
          <cell r="J538">
            <v>37385</v>
          </cell>
          <cell r="K538">
            <v>37386</v>
          </cell>
          <cell r="L538">
            <v>37389</v>
          </cell>
          <cell r="M538">
            <v>37390</v>
          </cell>
        </row>
      </sheetData>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
      <sheetName val="TB"/>
      <sheetName val="ELIM"/>
      <sheetName val="DDA"/>
      <sheetName val="CLG"/>
      <sheetName val="AJE"/>
      <sheetName val="GR-AE"/>
      <sheetName val="PR CN"/>
      <sheetName val="INT"/>
      <sheetName val="ABD"/>
      <sheetName val="TK"/>
      <sheetName val="GE-GA"/>
      <sheetName val="RGO"/>
      <sheetName val="APCO"/>
      <sheetName val="LP"/>
      <sheetName val="EPS"/>
      <sheetName val="CFLO"/>
      <sheetName val="MDA"/>
      <sheetName val="FDS"/>
      <sheetName val="PROP"/>
      <sheetName val="ARG"/>
      <sheetName val="ACFL"/>
      <sheetName val="Module8"/>
      <sheetName val="Module9"/>
      <sheetName val="Module10"/>
      <sheetName val="Module11"/>
      <sheetName val="МО 0012"/>
      <sheetName val="definitions"/>
      <sheetName val="класс"/>
      <sheetName val="L&amp;E"/>
      <sheetName val="реестр(only 6-month)"/>
      <sheetName val="Sheet1"/>
      <sheetName val="B-4"/>
      <sheetName val="IPR_VOG"/>
      <sheetName val="FES"/>
      <sheetName val="ГК лохл"/>
      <sheetName val="Апш"/>
      <sheetName val="Кумк"/>
      <sheetName val="Колум"/>
      <sheetName val="А Девел"/>
      <sheetName val="А Апш"/>
      <sheetName val="Девел"/>
      <sheetName val="А Кумк"/>
      <sheetName val="Экспл КОНС"/>
      <sheetName val="В-П"/>
      <sheetName val="А В-П"/>
      <sheetName val="А В-П КОНС"/>
      <sheetName val="БВО"/>
      <sheetName val="ЛОХЛ СВОД"/>
      <sheetName val="А ЛОХЛ СВОД"/>
      <sheetName val="А БВО"/>
      <sheetName val="FNST1295"/>
      <sheetName val="Profit &amp; Loss Total"/>
      <sheetName val="Ural med"/>
      <sheetName val="ЯНВАРЬ"/>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
      <sheetName val="Resource Sheet"/>
      <sheetName val="Operations Data Sheet"/>
      <sheetName val="Financing Data Sheet"/>
      <sheetName val="Income Statement"/>
      <sheetName val="Balance Sheet"/>
      <sheetName val="Cashflow Statement"/>
      <sheetName val="Executive Summary"/>
      <sheetName val="Available Projects - 1998"/>
      <sheetName val="Available Finance - 1998"/>
      <sheetName val="Gen Data"/>
      <sheetName val="instruqcia"/>
      <sheetName val="Содержание"/>
      <sheetName val="FES"/>
      <sheetName val="Справочники"/>
      <sheetName val="Prelim Cost"/>
      <sheetName val="Cabre0703"/>
      <sheetName val="ESH.0703"/>
      <sheetName val="LOE0703"/>
      <sheetName val="NEG06-0703"/>
      <sheetName val="WG09-0703"/>
      <sheetName val="Hot Sparks TETS_1"/>
      <sheetName val="Overall Cost Report"/>
      <sheetName val="ÅäÈçì"/>
      <sheetName val="Ïðåäïð"/>
      <sheetName val="Бюджет(помесячн.разбивка)"/>
      <sheetName val="Служеб Актау"/>
      <sheetName val="бензин по авто"/>
      <sheetName val="Осн.ср-ва"/>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Profit &amp; Loss Total"/>
      <sheetName val="P&amp;L Internal"/>
      <sheetName val="Balance Sheet"/>
      <sheetName val="Revenues by product"/>
      <sheetName val="Expenses by product "/>
      <sheetName val="BS Internal"/>
      <sheetName val="Monthly reporting"/>
      <sheetName val="Quartely reporting"/>
      <sheetName val="Annual reporting"/>
      <sheetName val="budget.month p&amp;l"/>
      <sheetName val="budget.cumulative p&amp;l"/>
      <sheetName val="budget BS"/>
      <sheetName val="Profit _ Loss Total"/>
      <sheetName val="факт 2005 г."/>
      <sheetName val="факт 2005 г_"/>
      <sheetName val="5"/>
      <sheetName val="KAZAK RECO ST 99"/>
      <sheetName val="TB"/>
      <sheetName val="PR CN"/>
      <sheetName val="U2.2 Себ-ть"/>
      <sheetName val="ШК"/>
      <sheetName val="АЗФ"/>
      <sheetName val="АК"/>
      <sheetName val="Актюбе"/>
      <sheetName val="ССГПО"/>
      <sheetName val="Loaded"/>
      <sheetName val="Rates"/>
      <sheetName val="AR Drop Downs"/>
      <sheetName val="Non-Statistical Sampling"/>
      <sheetName val="Курс валют"/>
      <sheetName val="Macro1"/>
      <sheetName val="Сводка по ПН"/>
      <sheetName val="Links"/>
      <sheetName val="2g FX sensitivities"/>
      <sheetName val="Статьи"/>
      <sheetName val="Lookup"/>
      <sheetName val="DRILL"/>
      <sheetName val="ToD"/>
      <sheetName val="@WACC"/>
      <sheetName val="TB 2005"/>
      <sheetName val="Добыча нефти4"/>
      <sheetName val="поставка сравн13"/>
      <sheetName val="МО 0012"/>
      <sheetName val="Prelim Cost"/>
      <sheetName val="2210900-Aug"/>
      <sheetName val="Book Adjustments"/>
      <sheetName val="Setka"/>
      <sheetName val="Sheet1"/>
      <sheetName val="name"/>
      <sheetName val=""/>
      <sheetName val="FES"/>
      <sheetName val="RP_new str for 2014"/>
      <sheetName val="СТО"/>
      <sheetName val="2014"/>
      <sheetName val="TS Group"/>
      <sheetName val="CAPEX_quick-reference guide"/>
      <sheetName val="из сем"/>
      <sheetName val="Master Sheet"/>
      <sheetName val="List не удалять!"/>
      <sheetName val="Purchasing groups"/>
      <sheetName val="Лист1"/>
      <sheetName val="БП "/>
      <sheetName val="???? 2005 ?."/>
      <sheetName val="Data in dropdown lists"/>
      <sheetName val="Purchasing group"/>
      <sheetName val="Capex definitions"/>
      <sheetName val="Data"/>
      <sheetName val="1NK"/>
      <sheetName val="t0_name"/>
      <sheetName val="PBC_Cut-off"/>
      <sheetName val="PARA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osure"/>
      <sheetName val="UI.1000"/>
      <sheetName val="UI.100 Leadschedule"/>
      <sheetName val="UI.200"/>
      <sheetName val="D.800"/>
      <sheetName val="UI.300"/>
      <sheetName val="UI.400"/>
      <sheetName val="UI.500 "/>
      <sheetName val="UI.500"/>
      <sheetName val="UI.600"/>
      <sheetName val="UI.700"/>
      <sheetName val="UI.800"/>
      <sheetName val="UI.900"/>
      <sheetName val="845.06"/>
    </sheetNames>
    <definedNames>
      <definedName name="_qqq1" refersTo="#ССЫЛКА!" sheetId="1"/>
      <definedName name="aa" refersTo="#ССЫЛКА!" sheetId="1"/>
      <definedName name="aaaaa" refersTo="#ССЫЛКА!" sheetId="1"/>
      <definedName name="ad" refersTo="#ССЫЛКА!" sheetId="1"/>
      <definedName name="asd" refersTo="#ССЫЛКА!" sheetId="1"/>
      <definedName name="bb" refersTo="#ССЫЛКА!" sheetId="1"/>
      <definedName name="CompOt" refersTo="#ССЫЛКА!" sheetId="1"/>
      <definedName name="CompRas" refersTo="#ССЫЛКА!" sheetId="1"/>
      <definedName name="dd" refersTo="#ССЫЛКА!" sheetId="1"/>
      <definedName name="ew" refersTo="#ССЫЛКА!" sheetId="1"/>
      <definedName name="fg" refersTo="#ССЫЛКА!" sheetId="1"/>
      <definedName name="k" refersTo="#ССЫЛКА!" sheetId="1"/>
      <definedName name="qqq" refersTo="#ССЫЛКА!" sheetId="1"/>
      <definedName name="qs" refersTo="#ССЫЛКА!" sheetId="1"/>
      <definedName name="sdff" refersTo="#ССЫЛКА!" sheetId="1"/>
      <definedName name="sf" refersTo="#ССЫЛКА!" sheetId="1"/>
      <definedName name="we" refersTo="#ССЫЛКА!" sheetId="1"/>
      <definedName name="zdasd" refersTo="#ССЫЛКА!" sheetId="1"/>
      <definedName name="АААААААА" refersTo="#ССЫЛКА!" sheetId="1"/>
      <definedName name="ап" refersTo="#ССЫЛКА!" sheetId="1"/>
      <definedName name="в23ё" refersTo="#ССЫЛКА!" sheetId="1"/>
      <definedName name="вв" refersTo="#ССЫЛКА!" sheetId="1"/>
      <definedName name="й" refersTo="#ССЫЛКА!" sheetId="1"/>
      <definedName name="йй" refersTo="#ССЫЛКА!" sheetId="1"/>
      <definedName name="ке" refersTo="#ССЫЛКА!" sheetId="1"/>
      <definedName name="лшгщшодо" refersTo="#ССЫЛКА!" sheetId="1"/>
      <definedName name="мым" refersTo="#ССЫЛКА!" sheetId="1"/>
      <definedName name="с" refersTo="#ССЫЛКА!" sheetId="1"/>
      <definedName name="сс" refersTo="#ССЫЛКА!" sheetId="1"/>
      <definedName name="сссс" refersTo="#ССЫЛКА!" sheetId="1"/>
      <definedName name="ссы" refersTo="#ССЫЛКА!" sheetId="1"/>
      <definedName name="у" refersTo="#ССЫЛКА!" sheetId="1"/>
      <definedName name="ук" refersTo="#ССЫЛКА!" sheetId="1"/>
      <definedName name="ц" refersTo="#ССЫЛКА!" sheetId="1"/>
      <definedName name="цу" refersTo="#ССЫЛКА!" sheetId="1"/>
      <definedName name="ш" refersTo="#ССЫЛКА!" sheetId="1"/>
      <definedName name="шш" refersTo="#ССЫЛКА!" sheetId="1"/>
      <definedName name="щ" refersTo="#ССЫЛКА!" sheetId="1"/>
      <definedName name="ыв" refersTo="#ССЫЛКА!" sheetId="1"/>
      <definedName name="ыыыы" refersTo="#ССЫЛКА!" sheetId="1"/>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арс15"/>
      <sheetName val="КСМ131"/>
      <sheetName val="КСМ156"/>
      <sheetName val="Технотрейд110"/>
      <sheetName val="Технотрейд147"/>
      <sheetName val="Технотрейд148"/>
      <sheetName val="Технотрейд149"/>
      <sheetName val="Технотрейд150"/>
      <sheetName val="Технотрейд151"/>
      <sheetName val="Технотрейд159"/>
      <sheetName val="Теско177"/>
      <sheetName val="Кезьмино241"/>
      <sheetName val="Кезьмино278"/>
      <sheetName val="Теско359к"/>
      <sheetName val="ЦМТ366"/>
      <sheetName val="НовЧерем474"/>
      <sheetName val="Старокалуж476"/>
      <sheetName val="Спурт3800 "/>
      <sheetName val="Астиком497"/>
      <sheetName val="Астиком531"/>
      <sheetName val="Астиком563"/>
      <sheetName val="Астиком636"/>
      <sheetName val="Промстроймонолит617"/>
      <sheetName val="АГВ_СТУДИЯ546"/>
      <sheetName val="МытищТогрРяды612"/>
      <sheetName val="Монетчик7231"/>
      <sheetName val="Монетчик7257"/>
      <sheetName val="Монетчик7277"/>
      <sheetName val="Реалинвест7629"/>
      <sheetName val="календарь"/>
      <sheetName val="CRD_ОSB"/>
      <sheetName val="#ССЫЛКА"/>
    </sheetNames>
    <sheetDataSet>
      <sheetData sheetId="0" refreshError="1">
        <row r="1">
          <cell r="B1" t="str">
            <v>Кредитор</v>
          </cell>
          <cell r="E1" t="str">
            <v>Царицинское ОСБ</v>
          </cell>
        </row>
        <row r="2">
          <cell r="B2" t="str">
            <v>Заёмщик</v>
          </cell>
          <cell r="E2" t="str">
            <v>ООО Риэлторская фирма "Ларс"</v>
          </cell>
        </row>
        <row r="3">
          <cell r="B3" t="str">
            <v>Правовая форма</v>
          </cell>
          <cell r="E3" t="str">
            <v>ООО</v>
          </cell>
        </row>
        <row r="4">
          <cell r="B4" t="str">
            <v>Объект стрительства</v>
          </cell>
          <cell r="E4" t="str">
            <v>Покупка векселей Сбербанка России</v>
          </cell>
        </row>
        <row r="5">
          <cell r="B5" t="str">
            <v>Кредитный договор №</v>
          </cell>
          <cell r="E5">
            <v>15</v>
          </cell>
        </row>
        <row r="6">
          <cell r="B6" t="str">
            <v>От</v>
          </cell>
          <cell r="E6">
            <v>36430</v>
          </cell>
        </row>
        <row r="7">
          <cell r="B7" t="str">
            <v>Тип договора</v>
          </cell>
          <cell r="E7" t="str">
            <v>инвестиционный</v>
          </cell>
        </row>
        <row r="8">
          <cell r="B8" t="str">
            <v>Размер кредита</v>
          </cell>
          <cell r="E8">
            <v>346421016.98000002</v>
          </cell>
          <cell r="F8" t="str">
            <v>руб</v>
          </cell>
        </row>
        <row r="9">
          <cell r="B9" t="str">
            <v>Вид обеспечения кредита</v>
          </cell>
          <cell r="E9" t="str">
            <v>залог прав по догов.аренды земли и дог.залога прав по инвестиц.контракту</v>
          </cell>
        </row>
        <row r="10">
          <cell r="B10" t="str">
            <v>Размер обеспечения</v>
          </cell>
        </row>
        <row r="11">
          <cell r="B11" t="str">
            <v>Номер ссудного счета</v>
          </cell>
          <cell r="E11" t="str">
            <v xml:space="preserve">            45207810138060000354</v>
          </cell>
        </row>
        <row r="12">
          <cell r="B12" t="str">
            <v>Дата открытия счета</v>
          </cell>
          <cell r="E12">
            <v>35661</v>
          </cell>
        </row>
        <row r="13">
          <cell r="B13" t="str">
            <v>Дата погашения кредита</v>
          </cell>
          <cell r="E13">
            <v>37160</v>
          </cell>
        </row>
        <row r="14">
          <cell r="B14" t="str">
            <v>Пролонгации  до</v>
          </cell>
          <cell r="E14">
            <v>36796</v>
          </cell>
          <cell r="F14">
            <v>37160</v>
          </cell>
        </row>
        <row r="15">
          <cell r="B15" t="str">
            <v>Процентная ставка</v>
          </cell>
          <cell r="D15" t="str">
            <v>c</v>
          </cell>
          <cell r="E15">
            <v>6</v>
          </cell>
          <cell r="F15">
            <v>36430</v>
          </cell>
          <cell r="G15">
            <v>44.6</v>
          </cell>
          <cell r="H15">
            <v>36610</v>
          </cell>
          <cell r="I15">
            <v>17</v>
          </cell>
          <cell r="J15">
            <v>36627</v>
          </cell>
          <cell r="K15">
            <v>10.199999999999999</v>
          </cell>
          <cell r="L15">
            <v>36797</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36430</v>
          </cell>
          <cell r="D25">
            <v>346421015.98000002</v>
          </cell>
          <cell r="F25">
            <v>0</v>
          </cell>
          <cell r="H25">
            <v>346421015.98000002</v>
          </cell>
        </row>
        <row r="26">
          <cell r="B26">
            <v>36461</v>
          </cell>
          <cell r="H26">
            <v>346421015.98000002</v>
          </cell>
        </row>
        <row r="27">
          <cell r="B27">
            <v>36494</v>
          </cell>
          <cell r="H27">
            <v>346421015.98000002</v>
          </cell>
        </row>
        <row r="28">
          <cell r="B28">
            <v>36497</v>
          </cell>
          <cell r="H28">
            <v>346421015.98000002</v>
          </cell>
          <cell r="J28">
            <v>810000</v>
          </cell>
        </row>
        <row r="29">
          <cell r="B29">
            <v>36510</v>
          </cell>
          <cell r="H29">
            <v>346421015.98000002</v>
          </cell>
          <cell r="J29">
            <v>635000</v>
          </cell>
        </row>
        <row r="30">
          <cell r="B30">
            <v>36511</v>
          </cell>
          <cell r="F30">
            <v>705090.39</v>
          </cell>
          <cell r="H30">
            <v>345715925.59000003</v>
          </cell>
          <cell r="J30">
            <v>3338109.61</v>
          </cell>
        </row>
        <row r="31">
          <cell r="B31">
            <v>36556</v>
          </cell>
          <cell r="H31">
            <v>345715925.59000003</v>
          </cell>
        </row>
        <row r="32">
          <cell r="B32">
            <v>36566</v>
          </cell>
          <cell r="H32">
            <v>345715925.59000003</v>
          </cell>
          <cell r="J32">
            <v>286900</v>
          </cell>
        </row>
        <row r="33">
          <cell r="B33">
            <v>36587</v>
          </cell>
          <cell r="H33">
            <v>345715925.59000003</v>
          </cell>
          <cell r="J33">
            <v>919100</v>
          </cell>
        </row>
        <row r="34">
          <cell r="B34">
            <v>36600</v>
          </cell>
          <cell r="H34">
            <v>345715925.59000003</v>
          </cell>
          <cell r="J34">
            <v>945000</v>
          </cell>
        </row>
        <row r="35">
          <cell r="B35">
            <v>36601</v>
          </cell>
          <cell r="H35">
            <v>345715925.59000003</v>
          </cell>
          <cell r="J35">
            <v>1479570</v>
          </cell>
        </row>
        <row r="36">
          <cell r="B36">
            <v>36605</v>
          </cell>
          <cell r="H36">
            <v>345715925.59000003</v>
          </cell>
          <cell r="J36">
            <v>1528540</v>
          </cell>
        </row>
        <row r="37">
          <cell r="B37">
            <v>36636</v>
          </cell>
          <cell r="H37">
            <v>345715925.59000003</v>
          </cell>
        </row>
        <row r="38">
          <cell r="B38">
            <v>36677</v>
          </cell>
          <cell r="H38">
            <v>345715925.59000003</v>
          </cell>
        </row>
        <row r="39">
          <cell r="B39">
            <v>36696</v>
          </cell>
          <cell r="H39">
            <v>345715925.59000003</v>
          </cell>
          <cell r="J39">
            <v>172460.97</v>
          </cell>
        </row>
        <row r="40">
          <cell r="B40">
            <v>36697</v>
          </cell>
          <cell r="H40">
            <v>345715925.59000003</v>
          </cell>
          <cell r="J40">
            <v>16321952.52</v>
          </cell>
        </row>
        <row r="41">
          <cell r="B41">
            <v>36699</v>
          </cell>
          <cell r="H41">
            <v>345715925.59000003</v>
          </cell>
          <cell r="J41">
            <v>260722.4</v>
          </cell>
        </row>
        <row r="42">
          <cell r="B42">
            <v>36699</v>
          </cell>
          <cell r="H42">
            <v>345715925.59000003</v>
          </cell>
          <cell r="K42">
            <v>8277.6</v>
          </cell>
        </row>
        <row r="43">
          <cell r="B43">
            <v>36700</v>
          </cell>
          <cell r="H43">
            <v>345715925.59000003</v>
          </cell>
          <cell r="J43">
            <v>160181.35999999999</v>
          </cell>
        </row>
        <row r="44">
          <cell r="B44">
            <v>36700</v>
          </cell>
          <cell r="H44">
            <v>345715925.59000003</v>
          </cell>
          <cell r="K44">
            <v>3668.64</v>
          </cell>
        </row>
        <row r="45">
          <cell r="B45">
            <v>36705</v>
          </cell>
          <cell r="H45">
            <v>345715925.59000003</v>
          </cell>
          <cell r="J45">
            <v>1845404.04</v>
          </cell>
        </row>
        <row r="46">
          <cell r="B46">
            <v>36705</v>
          </cell>
          <cell r="H46">
            <v>345715925.59000003</v>
          </cell>
          <cell r="K46">
            <v>16898.96</v>
          </cell>
        </row>
        <row r="47">
          <cell r="B47">
            <v>36707</v>
          </cell>
          <cell r="F47">
            <v>391051.64</v>
          </cell>
          <cell r="H47">
            <v>345324873.95000005</v>
          </cell>
          <cell r="J47">
            <v>28844.33</v>
          </cell>
        </row>
        <row r="48">
          <cell r="B48">
            <v>36707</v>
          </cell>
          <cell r="H48">
            <v>345324873.95000005</v>
          </cell>
          <cell r="K48">
            <v>104.03</v>
          </cell>
        </row>
        <row r="49">
          <cell r="B49">
            <v>36712</v>
          </cell>
          <cell r="F49">
            <v>598200</v>
          </cell>
          <cell r="H49">
            <v>344726673.95000005</v>
          </cell>
        </row>
        <row r="50">
          <cell r="B50">
            <v>36717</v>
          </cell>
          <cell r="H50">
            <v>344726673.95000005</v>
          </cell>
          <cell r="J50">
            <v>2870000</v>
          </cell>
        </row>
        <row r="51">
          <cell r="B51">
            <v>36740</v>
          </cell>
          <cell r="H51">
            <v>344726673.95000005</v>
          </cell>
          <cell r="J51">
            <v>110000</v>
          </cell>
        </row>
        <row r="52">
          <cell r="B52">
            <v>36747</v>
          </cell>
          <cell r="H52">
            <v>344726673.95000005</v>
          </cell>
          <cell r="J52">
            <v>1107712</v>
          </cell>
        </row>
        <row r="53">
          <cell r="B53">
            <v>36754</v>
          </cell>
          <cell r="H53">
            <v>344726673.95000005</v>
          </cell>
          <cell r="J53">
            <v>4604100</v>
          </cell>
        </row>
        <row r="54">
          <cell r="B54">
            <v>36759</v>
          </cell>
          <cell r="H54">
            <v>344726673.95000005</v>
          </cell>
          <cell r="J54">
            <v>2701300</v>
          </cell>
        </row>
        <row r="55">
          <cell r="B55">
            <v>36774</v>
          </cell>
          <cell r="H55">
            <v>344726673.95000005</v>
          </cell>
          <cell r="J55">
            <v>1349300</v>
          </cell>
        </row>
        <row r="56">
          <cell r="B56">
            <v>36781</v>
          </cell>
          <cell r="H56">
            <v>344726673.95000005</v>
          </cell>
          <cell r="J56">
            <v>345000</v>
          </cell>
        </row>
        <row r="57">
          <cell r="B57">
            <v>36789</v>
          </cell>
          <cell r="H57">
            <v>344726673.95000005</v>
          </cell>
          <cell r="J57">
            <v>88800</v>
          </cell>
        </row>
        <row r="58">
          <cell r="B58">
            <v>36790</v>
          </cell>
          <cell r="H58">
            <v>344726673.95000005</v>
          </cell>
          <cell r="J58">
            <v>1984802.02</v>
          </cell>
        </row>
        <row r="59">
          <cell r="B59">
            <v>36790</v>
          </cell>
          <cell r="H59">
            <v>344726673.95000005</v>
          </cell>
          <cell r="K59">
            <v>2387.98</v>
          </cell>
        </row>
        <row r="60">
          <cell r="B60">
            <v>36797</v>
          </cell>
          <cell r="F60">
            <v>339896.53</v>
          </cell>
          <cell r="H60">
            <v>344386777.42000008</v>
          </cell>
          <cell r="J60">
            <v>1117981.1200000001</v>
          </cell>
        </row>
        <row r="61">
          <cell r="B61">
            <v>36805</v>
          </cell>
          <cell r="F61">
            <v>1170000</v>
          </cell>
          <cell r="H61">
            <v>343216777.42000008</v>
          </cell>
        </row>
        <row r="62">
          <cell r="B62">
            <v>36815</v>
          </cell>
          <cell r="F62">
            <v>3200000</v>
          </cell>
          <cell r="H62">
            <v>340016777.42000008</v>
          </cell>
        </row>
        <row r="63">
          <cell r="B63">
            <v>36818</v>
          </cell>
          <cell r="F63">
            <v>800000</v>
          </cell>
          <cell r="H63">
            <v>339216777.42000008</v>
          </cell>
        </row>
        <row r="64">
          <cell r="B64">
            <v>36833</v>
          </cell>
          <cell r="F64">
            <v>650000</v>
          </cell>
          <cell r="H64">
            <v>338566777.42000008</v>
          </cell>
          <cell r="J64">
            <v>646680</v>
          </cell>
        </row>
        <row r="65">
          <cell r="B65">
            <v>36847</v>
          </cell>
          <cell r="H65">
            <v>338566777.42000008</v>
          </cell>
          <cell r="J65">
            <v>277000</v>
          </cell>
        </row>
        <row r="66">
          <cell r="B66">
            <v>36847</v>
          </cell>
          <cell r="H66">
            <v>338566777.42000008</v>
          </cell>
        </row>
        <row r="67">
          <cell r="B67">
            <v>36851</v>
          </cell>
          <cell r="H67">
            <v>338566777.42000008</v>
          </cell>
          <cell r="J67">
            <v>1220173</v>
          </cell>
        </row>
        <row r="68">
          <cell r="B68">
            <v>36854</v>
          </cell>
          <cell r="H68">
            <v>338566777.42000008</v>
          </cell>
          <cell r="J68">
            <v>984737</v>
          </cell>
        </row>
        <row r="69">
          <cell r="B69">
            <v>36854</v>
          </cell>
          <cell r="F69">
            <v>984737</v>
          </cell>
          <cell r="H69">
            <v>337582040.42000008</v>
          </cell>
        </row>
        <row r="70">
          <cell r="B70">
            <v>36857</v>
          </cell>
          <cell r="H70">
            <v>337582040.42000008</v>
          </cell>
          <cell r="J70">
            <v>696250</v>
          </cell>
        </row>
        <row r="71">
          <cell r="B71">
            <v>36857</v>
          </cell>
          <cell r="F71">
            <v>696250</v>
          </cell>
          <cell r="H71">
            <v>336885790.42000008</v>
          </cell>
        </row>
        <row r="72">
          <cell r="B72">
            <v>36861</v>
          </cell>
          <cell r="F72">
            <v>507984</v>
          </cell>
          <cell r="H72">
            <v>336377806.42000008</v>
          </cell>
          <cell r="J72">
            <v>507984</v>
          </cell>
        </row>
        <row r="73">
          <cell r="B73">
            <v>36865</v>
          </cell>
          <cell r="H73">
            <v>336377806.42000008</v>
          </cell>
          <cell r="J73">
            <v>448000</v>
          </cell>
        </row>
        <row r="74">
          <cell r="B74">
            <v>36868</v>
          </cell>
          <cell r="F74">
            <v>733220</v>
          </cell>
          <cell r="H74">
            <v>335644586.42000008</v>
          </cell>
          <cell r="J74">
            <v>733220</v>
          </cell>
        </row>
        <row r="75">
          <cell r="B75">
            <v>36868</v>
          </cell>
          <cell r="H75">
            <v>335644586.42000008</v>
          </cell>
        </row>
        <row r="76">
          <cell r="B76">
            <v>36869</v>
          </cell>
          <cell r="H76">
            <v>335644586.42000008</v>
          </cell>
          <cell r="J76">
            <v>445623</v>
          </cell>
        </row>
        <row r="77">
          <cell r="B77">
            <v>36875</v>
          </cell>
          <cell r="H77">
            <v>335644586.42000008</v>
          </cell>
          <cell r="J77">
            <v>380000</v>
          </cell>
        </row>
        <row r="78">
          <cell r="B78">
            <v>36879</v>
          </cell>
          <cell r="F78">
            <v>124000</v>
          </cell>
          <cell r="H78">
            <v>335520586.42000008</v>
          </cell>
        </row>
        <row r="79">
          <cell r="B79">
            <v>36882</v>
          </cell>
          <cell r="F79">
            <v>284000</v>
          </cell>
          <cell r="H79">
            <v>335236586.42000008</v>
          </cell>
          <cell r="J79">
            <v>1115683.82</v>
          </cell>
        </row>
        <row r="80">
          <cell r="B80">
            <v>36896</v>
          </cell>
          <cell r="F80">
            <v>960000</v>
          </cell>
          <cell r="H80">
            <v>334276586.42000008</v>
          </cell>
        </row>
        <row r="81">
          <cell r="B81">
            <v>36930</v>
          </cell>
          <cell r="H81">
            <v>334276586.42000008</v>
          </cell>
        </row>
        <row r="82">
          <cell r="B82">
            <v>36935</v>
          </cell>
          <cell r="H82">
            <v>334276586.42000008</v>
          </cell>
          <cell r="J82">
            <v>1350000</v>
          </cell>
        </row>
        <row r="83">
          <cell r="B83">
            <v>36942</v>
          </cell>
          <cell r="H83">
            <v>334276586.42000008</v>
          </cell>
          <cell r="J83">
            <v>300000</v>
          </cell>
        </row>
        <row r="84">
          <cell r="B84">
            <v>36950</v>
          </cell>
          <cell r="C84">
            <v>0</v>
          </cell>
          <cell r="D84">
            <v>0</v>
          </cell>
          <cell r="E84">
            <v>0</v>
          </cell>
          <cell r="F84">
            <v>0</v>
          </cell>
          <cell r="G84">
            <v>0</v>
          </cell>
          <cell r="H84">
            <v>334276586.42000008</v>
          </cell>
          <cell r="J84">
            <v>1274000</v>
          </cell>
        </row>
        <row r="85">
          <cell r="B85">
            <v>36952</v>
          </cell>
          <cell r="C85">
            <v>0</v>
          </cell>
          <cell r="D85">
            <v>0</v>
          </cell>
          <cell r="E85">
            <v>0</v>
          </cell>
          <cell r="F85">
            <v>0</v>
          </cell>
          <cell r="G85">
            <v>0</v>
          </cell>
          <cell r="H85">
            <v>334276586.42000008</v>
          </cell>
          <cell r="J85">
            <v>862865</v>
          </cell>
        </row>
        <row r="86">
          <cell r="B86">
            <v>36963</v>
          </cell>
          <cell r="C86">
            <v>0</v>
          </cell>
          <cell r="D86">
            <v>0</v>
          </cell>
          <cell r="E86">
            <v>0</v>
          </cell>
          <cell r="F86">
            <v>0</v>
          </cell>
          <cell r="G86">
            <v>0</v>
          </cell>
          <cell r="H86">
            <v>334276586.42000008</v>
          </cell>
          <cell r="J86">
            <v>189000</v>
          </cell>
        </row>
        <row r="87">
          <cell r="B87">
            <v>36965</v>
          </cell>
          <cell r="C87">
            <v>0</v>
          </cell>
          <cell r="D87">
            <v>0</v>
          </cell>
          <cell r="E87">
            <v>0</v>
          </cell>
          <cell r="F87">
            <v>0</v>
          </cell>
          <cell r="G87">
            <v>0</v>
          </cell>
          <cell r="H87">
            <v>334276586.42000008</v>
          </cell>
          <cell r="J87">
            <v>630000</v>
          </cell>
        </row>
        <row r="88">
          <cell r="B88">
            <v>36966</v>
          </cell>
          <cell r="C88">
            <v>0</v>
          </cell>
          <cell r="D88">
            <v>0</v>
          </cell>
          <cell r="E88">
            <v>0</v>
          </cell>
          <cell r="F88">
            <v>0</v>
          </cell>
          <cell r="G88">
            <v>0</v>
          </cell>
          <cell r="H88">
            <v>334276586.42000008</v>
          </cell>
          <cell r="J88">
            <v>2084160</v>
          </cell>
        </row>
        <row r="89">
          <cell r="B89">
            <v>36969</v>
          </cell>
          <cell r="C89">
            <v>0</v>
          </cell>
          <cell r="D89">
            <v>0</v>
          </cell>
          <cell r="E89">
            <v>0</v>
          </cell>
          <cell r="F89">
            <v>0</v>
          </cell>
          <cell r="G89">
            <v>0</v>
          </cell>
          <cell r="H89">
            <v>334276586.42000008</v>
          </cell>
          <cell r="J89">
            <v>718500</v>
          </cell>
        </row>
        <row r="90">
          <cell r="B90">
            <v>36970</v>
          </cell>
          <cell r="C90">
            <v>0</v>
          </cell>
          <cell r="D90">
            <v>0</v>
          </cell>
          <cell r="E90">
            <v>0</v>
          </cell>
          <cell r="F90">
            <v>0</v>
          </cell>
          <cell r="G90">
            <v>0</v>
          </cell>
          <cell r="H90">
            <v>334276586.42000008</v>
          </cell>
          <cell r="J90">
            <v>1000400</v>
          </cell>
        </row>
      </sheetData>
      <sheetData sheetId="1" refreshError="1">
        <row r="1">
          <cell r="B1" t="str">
            <v>Кредитор</v>
          </cell>
          <cell r="E1" t="str">
            <v xml:space="preserve">                Бабушкинское ОСБ</v>
          </cell>
        </row>
        <row r="2">
          <cell r="B2" t="str">
            <v>Заёмщик</v>
          </cell>
          <cell r="E2" t="str">
            <v xml:space="preserve">                                                    ОАО   "Комбинат строительных материалов"</v>
          </cell>
        </row>
        <row r="3">
          <cell r="B3" t="str">
            <v>Правовая форма</v>
          </cell>
          <cell r="E3" t="str">
            <v xml:space="preserve"> ОАО</v>
          </cell>
        </row>
        <row r="4">
          <cell r="B4" t="str">
            <v>Объект стрительства</v>
          </cell>
          <cell r="E4" t="str">
            <v xml:space="preserve">                                                                                                      завершение стр-ва, создание инфраструктуры и модернизация обор-ния</v>
          </cell>
        </row>
        <row r="5">
          <cell r="B5" t="str">
            <v>Кредитный договор №</v>
          </cell>
          <cell r="E5">
            <v>131</v>
          </cell>
        </row>
        <row r="6">
          <cell r="B6" t="str">
            <v>От</v>
          </cell>
          <cell r="E6">
            <v>36495</v>
          </cell>
        </row>
        <row r="7">
          <cell r="B7" t="str">
            <v>Тип договора</v>
          </cell>
          <cell r="E7" t="str">
            <v xml:space="preserve">          инвестиционный</v>
          </cell>
        </row>
        <row r="8">
          <cell r="B8" t="str">
            <v>Размер кредита</v>
          </cell>
          <cell r="E8" t="str">
            <v xml:space="preserve">  62 000 000руб</v>
          </cell>
        </row>
        <row r="9">
          <cell r="B9" t="str">
            <v>Вид обеспечения кредита</v>
          </cell>
          <cell r="E9" t="str">
            <v xml:space="preserve">                                                                                                                                                 залог технологического оборудования КСМ и личные поручительства руководителей, пор. Юр.лица "Неско"</v>
          </cell>
        </row>
        <row r="10">
          <cell r="B10" t="str">
            <v>Размер обеспечения</v>
          </cell>
          <cell r="E10" t="str">
            <v xml:space="preserve">          89 054 000руб.</v>
          </cell>
        </row>
        <row r="11">
          <cell r="B11" t="str">
            <v>Номер ссудного счета</v>
          </cell>
          <cell r="E11" t="str">
            <v>45207810838220000151</v>
          </cell>
        </row>
        <row r="12">
          <cell r="B12" t="str">
            <v>Дата открытия счета</v>
          </cell>
          <cell r="E12">
            <v>36500</v>
          </cell>
        </row>
        <row r="13">
          <cell r="B13" t="str">
            <v>Дата погашения кредита</v>
          </cell>
          <cell r="E13">
            <v>37589</v>
          </cell>
        </row>
        <row r="14">
          <cell r="B14" t="str">
            <v>Пролонгации  до</v>
          </cell>
        </row>
        <row r="15">
          <cell r="B15" t="str">
            <v>Процентная ставка</v>
          </cell>
          <cell r="D15" t="str">
            <v>c</v>
          </cell>
          <cell r="E15">
            <v>40</v>
          </cell>
          <cell r="F15">
            <v>36500</v>
          </cell>
          <cell r="G15">
            <v>36.1</v>
          </cell>
          <cell r="H15">
            <v>36647</v>
          </cell>
          <cell r="I15">
            <v>25.5</v>
          </cell>
          <cell r="J15">
            <v>36739</v>
          </cell>
        </row>
        <row r="16">
          <cell r="B16" t="str">
            <v>Продолж. проц. ставка</v>
          </cell>
          <cell r="D16" t="str">
            <v>c</v>
          </cell>
          <cell r="E16">
            <v>24</v>
          </cell>
          <cell r="F16">
            <v>36867</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36500</v>
          </cell>
          <cell r="D25">
            <v>1493000</v>
          </cell>
          <cell r="F25">
            <v>0</v>
          </cell>
          <cell r="H25">
            <v>1493000</v>
          </cell>
        </row>
        <row r="26">
          <cell r="B26">
            <v>36501</v>
          </cell>
          <cell r="D26">
            <v>1338933</v>
          </cell>
          <cell r="H26">
            <v>2831933</v>
          </cell>
        </row>
        <row r="27">
          <cell r="B27">
            <v>36508</v>
          </cell>
          <cell r="D27">
            <v>2100000</v>
          </cell>
          <cell r="H27">
            <v>4931933</v>
          </cell>
        </row>
        <row r="28">
          <cell r="B28">
            <v>36514</v>
          </cell>
          <cell r="D28">
            <v>8708404.5999999996</v>
          </cell>
          <cell r="H28">
            <v>13640337.6</v>
          </cell>
        </row>
        <row r="29">
          <cell r="B29">
            <v>36515</v>
          </cell>
          <cell r="D29">
            <v>2100000</v>
          </cell>
          <cell r="H29">
            <v>15740337.6</v>
          </cell>
        </row>
        <row r="30">
          <cell r="B30">
            <v>36522</v>
          </cell>
          <cell r="D30">
            <v>6413334</v>
          </cell>
          <cell r="H30">
            <v>22153671.600000001</v>
          </cell>
        </row>
        <row r="31">
          <cell r="B31">
            <v>36536</v>
          </cell>
          <cell r="D31">
            <v>2100000</v>
          </cell>
          <cell r="H31">
            <v>24253671.600000001</v>
          </cell>
        </row>
        <row r="32">
          <cell r="B32">
            <v>36539</v>
          </cell>
          <cell r="D32">
            <v>4990000</v>
          </cell>
          <cell r="H32">
            <v>29243671.600000001</v>
          </cell>
        </row>
        <row r="33">
          <cell r="B33">
            <v>36544</v>
          </cell>
          <cell r="D33">
            <v>3482294</v>
          </cell>
          <cell r="H33">
            <v>32725965.600000001</v>
          </cell>
        </row>
        <row r="34">
          <cell r="B34">
            <v>36549</v>
          </cell>
          <cell r="D34">
            <v>1782300</v>
          </cell>
          <cell r="H34">
            <v>34508265.600000001</v>
          </cell>
        </row>
        <row r="35">
          <cell r="B35">
            <v>36550</v>
          </cell>
          <cell r="D35">
            <v>743890</v>
          </cell>
          <cell r="H35">
            <v>35252155.600000001</v>
          </cell>
        </row>
        <row r="36">
          <cell r="B36">
            <v>36553</v>
          </cell>
          <cell r="D36">
            <v>2337801</v>
          </cell>
          <cell r="H36">
            <v>37589956.600000001</v>
          </cell>
        </row>
        <row r="37">
          <cell r="B37">
            <v>36558</v>
          </cell>
          <cell r="D37">
            <v>5201324.4000000004</v>
          </cell>
          <cell r="H37">
            <v>42791281</v>
          </cell>
        </row>
        <row r="38">
          <cell r="B38">
            <v>36568</v>
          </cell>
          <cell r="D38">
            <v>798950</v>
          </cell>
          <cell r="H38">
            <v>43590231</v>
          </cell>
        </row>
        <row r="39">
          <cell r="B39">
            <v>36570</v>
          </cell>
          <cell r="D39">
            <v>410204</v>
          </cell>
          <cell r="H39">
            <v>44000435</v>
          </cell>
        </row>
        <row r="40">
          <cell r="B40">
            <v>36584</v>
          </cell>
          <cell r="D40">
            <v>261299</v>
          </cell>
          <cell r="H40">
            <v>44261734</v>
          </cell>
          <cell r="J40">
            <v>2482376</v>
          </cell>
        </row>
        <row r="41">
          <cell r="B41">
            <v>36587</v>
          </cell>
          <cell r="D41">
            <v>200148</v>
          </cell>
          <cell r="H41">
            <v>44461882</v>
          </cell>
        </row>
        <row r="42">
          <cell r="B42">
            <v>36591</v>
          </cell>
          <cell r="D42">
            <v>3950000</v>
          </cell>
          <cell r="H42">
            <v>48411882</v>
          </cell>
        </row>
        <row r="43">
          <cell r="B43">
            <v>36595</v>
          </cell>
          <cell r="D43">
            <v>74864.2</v>
          </cell>
          <cell r="H43">
            <v>48486746.200000003</v>
          </cell>
        </row>
        <row r="44">
          <cell r="B44">
            <v>36612</v>
          </cell>
          <cell r="D44">
            <v>1050000</v>
          </cell>
          <cell r="H44">
            <v>49536746.200000003</v>
          </cell>
        </row>
        <row r="45">
          <cell r="B45">
            <v>36613</v>
          </cell>
          <cell r="D45">
            <v>400000</v>
          </cell>
          <cell r="H45">
            <v>49936746.200000003</v>
          </cell>
          <cell r="J45">
            <v>48088.01</v>
          </cell>
        </row>
        <row r="46">
          <cell r="B46">
            <v>36614</v>
          </cell>
          <cell r="D46">
            <v>1540000</v>
          </cell>
          <cell r="H46">
            <v>51476746.200000003</v>
          </cell>
        </row>
        <row r="47">
          <cell r="B47">
            <v>36615</v>
          </cell>
          <cell r="D47">
            <v>1050000</v>
          </cell>
          <cell r="H47">
            <v>52526746.200000003</v>
          </cell>
        </row>
        <row r="48">
          <cell r="B48">
            <v>36620</v>
          </cell>
          <cell r="D48">
            <v>619932</v>
          </cell>
          <cell r="H48">
            <v>53146678.200000003</v>
          </cell>
        </row>
        <row r="49">
          <cell r="B49">
            <v>36622</v>
          </cell>
          <cell r="D49">
            <v>2839242</v>
          </cell>
          <cell r="H49">
            <v>55985920.200000003</v>
          </cell>
        </row>
        <row r="50">
          <cell r="B50">
            <v>36627</v>
          </cell>
          <cell r="D50">
            <v>790000</v>
          </cell>
          <cell r="H50">
            <v>56775920.200000003</v>
          </cell>
        </row>
        <row r="51">
          <cell r="B51">
            <v>36633</v>
          </cell>
          <cell r="D51">
            <v>516000</v>
          </cell>
          <cell r="H51">
            <v>57291920.200000003</v>
          </cell>
        </row>
        <row r="52">
          <cell r="B52">
            <v>36635</v>
          </cell>
          <cell r="D52">
            <v>1117908</v>
          </cell>
          <cell r="H52">
            <v>58409828.200000003</v>
          </cell>
        </row>
        <row r="53">
          <cell r="B53">
            <v>36642</v>
          </cell>
          <cell r="D53">
            <v>981581</v>
          </cell>
          <cell r="H53">
            <v>59391409.200000003</v>
          </cell>
        </row>
        <row r="54">
          <cell r="B54">
            <v>36661</v>
          </cell>
          <cell r="D54">
            <v>1642500</v>
          </cell>
          <cell r="H54">
            <v>61033909.200000003</v>
          </cell>
        </row>
        <row r="55">
          <cell r="B55">
            <v>36672</v>
          </cell>
          <cell r="H55">
            <v>61033909.200000003</v>
          </cell>
          <cell r="J55">
            <v>2084000</v>
          </cell>
        </row>
        <row r="56">
          <cell r="B56">
            <v>36675</v>
          </cell>
          <cell r="H56">
            <v>61033909.200000003</v>
          </cell>
          <cell r="J56">
            <v>3107395.84</v>
          </cell>
        </row>
        <row r="57">
          <cell r="B57">
            <v>36683</v>
          </cell>
          <cell r="D57">
            <v>460857</v>
          </cell>
          <cell r="H57">
            <v>61494766.200000003</v>
          </cell>
        </row>
        <row r="58">
          <cell r="B58">
            <v>36686</v>
          </cell>
          <cell r="D58">
            <v>188333</v>
          </cell>
          <cell r="H58">
            <v>61683099.200000003</v>
          </cell>
        </row>
        <row r="59">
          <cell r="B59">
            <v>36700</v>
          </cell>
          <cell r="D59">
            <v>316900</v>
          </cell>
          <cell r="H59">
            <v>61999999.200000003</v>
          </cell>
        </row>
        <row r="60">
          <cell r="B60">
            <v>36738</v>
          </cell>
          <cell r="H60">
            <v>61999999.200000003</v>
          </cell>
        </row>
        <row r="61">
          <cell r="B61">
            <v>36763</v>
          </cell>
          <cell r="H61">
            <v>61999999.200000003</v>
          </cell>
          <cell r="J61">
            <v>4850000</v>
          </cell>
        </row>
        <row r="62">
          <cell r="B62">
            <v>36766</v>
          </cell>
          <cell r="H62">
            <v>61999999.200000003</v>
          </cell>
          <cell r="J62">
            <v>258853.46</v>
          </cell>
        </row>
        <row r="63">
          <cell r="B63">
            <v>36799</v>
          </cell>
          <cell r="H63">
            <v>61999999.200000003</v>
          </cell>
        </row>
        <row r="64">
          <cell r="B64">
            <v>36829</v>
          </cell>
          <cell r="H64">
            <v>61999999.200000003</v>
          </cell>
        </row>
        <row r="65">
          <cell r="B65">
            <v>36858</v>
          </cell>
          <cell r="H65">
            <v>61999999.200000003</v>
          </cell>
          <cell r="J65">
            <v>3974098.31</v>
          </cell>
        </row>
        <row r="66">
          <cell r="B66">
            <v>36888</v>
          </cell>
          <cell r="H66">
            <v>61999999.200000003</v>
          </cell>
        </row>
        <row r="67">
          <cell r="B67">
            <v>36922</v>
          </cell>
          <cell r="H67">
            <v>61999999.200000003</v>
          </cell>
        </row>
        <row r="68">
          <cell r="B68">
            <v>36930</v>
          </cell>
          <cell r="H68">
            <v>61999999.200000003</v>
          </cell>
        </row>
        <row r="69">
          <cell r="B69">
            <v>36937</v>
          </cell>
          <cell r="H69">
            <v>61999999.200000003</v>
          </cell>
        </row>
        <row r="70">
          <cell r="B70">
            <v>36949</v>
          </cell>
          <cell r="C70">
            <v>0</v>
          </cell>
          <cell r="D70">
            <v>0</v>
          </cell>
          <cell r="E70">
            <v>0</v>
          </cell>
          <cell r="F70">
            <v>0</v>
          </cell>
          <cell r="G70">
            <v>0</v>
          </cell>
          <cell r="H70">
            <v>61999999.200000003</v>
          </cell>
          <cell r="I70">
            <v>0</v>
          </cell>
          <cell r="J70">
            <v>3767227.44</v>
          </cell>
        </row>
        <row r="71">
          <cell r="B71">
            <v>36951</v>
          </cell>
          <cell r="C71">
            <v>0</v>
          </cell>
          <cell r="D71">
            <v>0</v>
          </cell>
          <cell r="E71">
            <v>0</v>
          </cell>
          <cell r="F71">
            <v>0</v>
          </cell>
          <cell r="G71">
            <v>0</v>
          </cell>
          <cell r="H71">
            <v>61999999.200000003</v>
          </cell>
          <cell r="I71">
            <v>0</v>
          </cell>
          <cell r="J71">
            <v>0</v>
          </cell>
        </row>
        <row r="72">
          <cell r="B72">
            <v>36957</v>
          </cell>
          <cell r="C72">
            <v>0</v>
          </cell>
          <cell r="D72">
            <v>0</v>
          </cell>
          <cell r="E72">
            <v>0</v>
          </cell>
          <cell r="F72">
            <v>0</v>
          </cell>
          <cell r="G72">
            <v>0</v>
          </cell>
          <cell r="H72">
            <v>61999999.200000003</v>
          </cell>
          <cell r="I72">
            <v>0</v>
          </cell>
          <cell r="J72">
            <v>0</v>
          </cell>
        </row>
      </sheetData>
      <sheetData sheetId="2"/>
      <sheetData sheetId="3" refreshError="1">
        <row r="1">
          <cell r="B1" t="str">
            <v>Кредитор</v>
          </cell>
          <cell r="E1" t="str">
            <v xml:space="preserve">                              Марьинорощинское ОСБ </v>
          </cell>
        </row>
        <row r="2">
          <cell r="B2" t="str">
            <v>Заёмщик</v>
          </cell>
          <cell r="E2" t="str">
            <v xml:space="preserve">                           ООО "Компания Технотрейд"</v>
          </cell>
        </row>
        <row r="3">
          <cell r="B3" t="str">
            <v>Правовая форма</v>
          </cell>
          <cell r="E3" t="str">
            <v xml:space="preserve">ООО </v>
          </cell>
        </row>
        <row r="4">
          <cell r="B4" t="str">
            <v>Объект стрительства</v>
          </cell>
          <cell r="E4" t="str">
            <v xml:space="preserve">                                                                                                                                                                     для строительства, реализации и эксплуатации 2-ой очереди Торгового-выставочного Комплекса</v>
          </cell>
        </row>
        <row r="5">
          <cell r="B5" t="str">
            <v>Кредитный договор №</v>
          </cell>
          <cell r="E5">
            <v>110</v>
          </cell>
        </row>
        <row r="6">
          <cell r="B6" t="str">
            <v>От</v>
          </cell>
          <cell r="E6">
            <v>36566</v>
          </cell>
        </row>
        <row r="7">
          <cell r="B7" t="str">
            <v>Тип договора</v>
          </cell>
          <cell r="E7" t="str">
            <v xml:space="preserve">           инвестиционный</v>
          </cell>
        </row>
        <row r="8">
          <cell r="B8" t="str">
            <v>Размер кредита</v>
          </cell>
          <cell r="E8">
            <v>5000000</v>
          </cell>
          <cell r="F8" t="str">
            <v>рублей</v>
          </cell>
        </row>
        <row r="9">
          <cell r="B9" t="str">
            <v>Вид обеспечения кредита</v>
          </cell>
        </row>
        <row r="10">
          <cell r="B10" t="str">
            <v>Размер обеспечения</v>
          </cell>
        </row>
        <row r="11">
          <cell r="B11" t="str">
            <v>Номер ссудного счета</v>
          </cell>
          <cell r="E11" t="str">
            <v>45206810038050000669</v>
          </cell>
        </row>
        <row r="12">
          <cell r="B12" t="str">
            <v>Дата открытия счета</v>
          </cell>
          <cell r="E12">
            <v>36675</v>
          </cell>
        </row>
        <row r="13">
          <cell r="B13" t="str">
            <v>Дата погашения кредита</v>
          </cell>
          <cell r="E13">
            <v>36930</v>
          </cell>
        </row>
        <row r="14">
          <cell r="B14" t="str">
            <v>Пролонгации  до</v>
          </cell>
        </row>
        <row r="15">
          <cell r="B15" t="str">
            <v>Процентная ставка</v>
          </cell>
          <cell r="D15" t="str">
            <v>c</v>
          </cell>
          <cell r="E15">
            <v>36</v>
          </cell>
          <cell r="F15">
            <v>36675</v>
          </cell>
          <cell r="G15">
            <v>27</v>
          </cell>
          <cell r="H15">
            <v>36741</v>
          </cell>
          <cell r="I15">
            <v>21</v>
          </cell>
          <cell r="J15">
            <v>36865</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36675</v>
          </cell>
          <cell r="D25">
            <v>5000000</v>
          </cell>
          <cell r="F25">
            <v>0</v>
          </cell>
          <cell r="H25">
            <v>5000000</v>
          </cell>
        </row>
        <row r="26">
          <cell r="B26">
            <v>36704</v>
          </cell>
          <cell r="H26">
            <v>5000000</v>
          </cell>
          <cell r="J26">
            <v>147540.98000000001</v>
          </cell>
        </row>
        <row r="27">
          <cell r="B27">
            <v>36734</v>
          </cell>
          <cell r="H27">
            <v>5000000</v>
          </cell>
          <cell r="J27">
            <v>147540.98000000001</v>
          </cell>
        </row>
        <row r="28">
          <cell r="B28">
            <v>36766</v>
          </cell>
          <cell r="H28">
            <v>5000000</v>
          </cell>
          <cell r="J28">
            <v>120491.8</v>
          </cell>
        </row>
        <row r="29">
          <cell r="B29">
            <v>36799</v>
          </cell>
          <cell r="H29">
            <v>5000000</v>
          </cell>
          <cell r="J29">
            <v>114344.26</v>
          </cell>
        </row>
        <row r="30">
          <cell r="B30">
            <v>36829</v>
          </cell>
          <cell r="H30">
            <v>5000000</v>
          </cell>
          <cell r="J30">
            <v>110655.74</v>
          </cell>
        </row>
        <row r="31">
          <cell r="B31">
            <v>36857</v>
          </cell>
          <cell r="H31">
            <v>5000000</v>
          </cell>
          <cell r="J31">
            <v>114344.26</v>
          </cell>
        </row>
        <row r="32">
          <cell r="B32">
            <v>36888</v>
          </cell>
          <cell r="H32">
            <v>5000000</v>
          </cell>
          <cell r="J32">
            <v>90983.61</v>
          </cell>
        </row>
        <row r="33">
          <cell r="B33">
            <v>36922</v>
          </cell>
          <cell r="H33">
            <v>5000000</v>
          </cell>
          <cell r="J33">
            <v>89154.51</v>
          </cell>
        </row>
        <row r="34">
          <cell r="B34">
            <v>36924</v>
          </cell>
          <cell r="F34">
            <v>5000000</v>
          </cell>
          <cell r="H34">
            <v>0</v>
          </cell>
          <cell r="J34">
            <v>14383.56</v>
          </cell>
        </row>
      </sheetData>
      <sheetData sheetId="4" refreshError="1">
        <row r="1">
          <cell r="B1" t="str">
            <v>Кредитор</v>
          </cell>
          <cell r="E1" t="str">
            <v xml:space="preserve">                              Марьинорощинское ОСБ</v>
          </cell>
        </row>
        <row r="2">
          <cell r="B2" t="str">
            <v>Заёмщик</v>
          </cell>
          <cell r="E2" t="str">
            <v xml:space="preserve">                              ООО "Компания Технотрейд"</v>
          </cell>
        </row>
        <row r="3">
          <cell r="B3" t="str">
            <v>Правовая форма</v>
          </cell>
          <cell r="E3" t="str">
            <v xml:space="preserve"> ООО</v>
          </cell>
        </row>
        <row r="4">
          <cell r="B4" t="str">
            <v>Объект стрительства</v>
          </cell>
          <cell r="E4" t="str">
            <v>для приобретения простых беспроцен.  Рублевых векселей СБ РФ  для исп. Их в качестве  расчетно-платежного сред-ва  для оплаты затрат по стр-ву</v>
          </cell>
        </row>
        <row r="5">
          <cell r="B5" t="str">
            <v>Кредитный договор №</v>
          </cell>
          <cell r="E5">
            <v>147</v>
          </cell>
        </row>
        <row r="6">
          <cell r="B6" t="str">
            <v>От</v>
          </cell>
          <cell r="E6">
            <v>36672</v>
          </cell>
        </row>
        <row r="7">
          <cell r="B7" t="str">
            <v>Тип договора</v>
          </cell>
          <cell r="E7" t="str">
            <v xml:space="preserve">             инвестиционный</v>
          </cell>
        </row>
        <row r="8">
          <cell r="B8" t="str">
            <v>Размер кредита</v>
          </cell>
          <cell r="E8">
            <v>15500000</v>
          </cell>
          <cell r="F8" t="str">
            <v>руб</v>
          </cell>
        </row>
        <row r="9">
          <cell r="B9" t="str">
            <v>Вид обеспечения кредита</v>
          </cell>
          <cell r="E9" t="str">
            <v>договор ипотеки, договор юр. и  физ лиц</v>
          </cell>
        </row>
        <row r="10">
          <cell r="B10" t="str">
            <v>Размер обеспечения</v>
          </cell>
        </row>
        <row r="11">
          <cell r="B11" t="str">
            <v>Номер ссудного счета</v>
          </cell>
          <cell r="E11" t="str">
            <v>45206810038050000821</v>
          </cell>
        </row>
        <row r="12">
          <cell r="B12" t="str">
            <v>Дата открытия счета</v>
          </cell>
          <cell r="E12">
            <v>36706</v>
          </cell>
        </row>
        <row r="13">
          <cell r="B13" t="str">
            <v>Дата погашения кредита</v>
          </cell>
          <cell r="E13">
            <v>37035</v>
          </cell>
        </row>
        <row r="14">
          <cell r="B14" t="str">
            <v>Пролонгации  до</v>
          </cell>
        </row>
        <row r="15">
          <cell r="B15" t="str">
            <v>Процентная ставка</v>
          </cell>
          <cell r="D15" t="str">
            <v>c</v>
          </cell>
          <cell r="E15">
            <v>7</v>
          </cell>
          <cell r="F15">
            <v>36706</v>
          </cell>
          <cell r="G15">
            <v>27</v>
          </cell>
          <cell r="H15">
            <v>36796</v>
          </cell>
          <cell r="I15">
            <v>21</v>
          </cell>
          <cell r="J15">
            <v>36865</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36706</v>
          </cell>
          <cell r="D25">
            <v>15500000</v>
          </cell>
          <cell r="F25">
            <v>0</v>
          </cell>
          <cell r="H25">
            <v>15500000</v>
          </cell>
        </row>
        <row r="26">
          <cell r="B26">
            <v>36735</v>
          </cell>
          <cell r="H26">
            <v>15500000</v>
          </cell>
          <cell r="J26">
            <v>85969.95</v>
          </cell>
        </row>
        <row r="27">
          <cell r="B27">
            <v>36766</v>
          </cell>
          <cell r="H27">
            <v>15500000</v>
          </cell>
          <cell r="J27">
            <v>91898.91</v>
          </cell>
        </row>
        <row r="28">
          <cell r="B28">
            <v>36795</v>
          </cell>
          <cell r="H28">
            <v>15500000</v>
          </cell>
          <cell r="J28">
            <v>108838.8</v>
          </cell>
        </row>
        <row r="29">
          <cell r="B29">
            <v>36829</v>
          </cell>
          <cell r="H29">
            <v>15500000</v>
          </cell>
          <cell r="J29">
            <v>343032.79</v>
          </cell>
        </row>
        <row r="30">
          <cell r="B30">
            <v>36858</v>
          </cell>
          <cell r="H30">
            <v>15500000</v>
          </cell>
          <cell r="J30">
            <v>354467.21</v>
          </cell>
        </row>
        <row r="31">
          <cell r="B31">
            <v>36888</v>
          </cell>
          <cell r="H31">
            <v>15500000</v>
          </cell>
          <cell r="J31">
            <v>282049.18</v>
          </cell>
        </row>
        <row r="32">
          <cell r="B32">
            <v>36922</v>
          </cell>
          <cell r="H32">
            <v>15500000</v>
          </cell>
          <cell r="J32">
            <v>276378.96000000002</v>
          </cell>
        </row>
        <row r="33">
          <cell r="B33">
            <v>36930</v>
          </cell>
          <cell r="H33">
            <v>15500000</v>
          </cell>
        </row>
        <row r="34">
          <cell r="B34">
            <v>36937</v>
          </cell>
          <cell r="H34">
            <v>15500000</v>
          </cell>
        </row>
        <row r="35">
          <cell r="B35">
            <v>36944</v>
          </cell>
          <cell r="H35">
            <v>15500000</v>
          </cell>
        </row>
        <row r="36">
          <cell r="B36">
            <v>36949</v>
          </cell>
          <cell r="H36">
            <v>15500000</v>
          </cell>
          <cell r="J36">
            <v>276452.05</v>
          </cell>
        </row>
        <row r="37">
          <cell r="B37">
            <v>36961</v>
          </cell>
          <cell r="H37">
            <v>15500000</v>
          </cell>
        </row>
        <row r="38">
          <cell r="B38" t="str">
            <v/>
          </cell>
          <cell r="H38" t="str">
            <v/>
          </cell>
        </row>
        <row r="39">
          <cell r="B39" t="str">
            <v/>
          </cell>
          <cell r="H39" t="str">
            <v/>
          </cell>
        </row>
        <row r="40">
          <cell r="B40" t="str">
            <v/>
          </cell>
          <cell r="H40" t="str">
            <v/>
          </cell>
        </row>
        <row r="41">
          <cell r="B41" t="str">
            <v/>
          </cell>
          <cell r="H41" t="str">
            <v/>
          </cell>
        </row>
        <row r="42">
          <cell r="B42" t="str">
            <v/>
          </cell>
          <cell r="H42" t="str">
            <v/>
          </cell>
        </row>
        <row r="43">
          <cell r="B43" t="str">
            <v/>
          </cell>
          <cell r="H43" t="str">
            <v/>
          </cell>
        </row>
        <row r="44">
          <cell r="B44" t="str">
            <v/>
          </cell>
          <cell r="H44" t="str">
            <v/>
          </cell>
        </row>
        <row r="45">
          <cell r="B45" t="str">
            <v/>
          </cell>
          <cell r="H45" t="str">
            <v/>
          </cell>
        </row>
        <row r="46">
          <cell r="B46" t="str">
            <v/>
          </cell>
          <cell r="H46" t="str">
            <v/>
          </cell>
        </row>
        <row r="47">
          <cell r="B47" t="str">
            <v/>
          </cell>
          <cell r="H47" t="str">
            <v/>
          </cell>
        </row>
        <row r="48">
          <cell r="B48" t="str">
            <v/>
          </cell>
          <cell r="H48" t="str">
            <v/>
          </cell>
        </row>
        <row r="49">
          <cell r="B49" t="str">
            <v/>
          </cell>
          <cell r="H49" t="str">
            <v/>
          </cell>
        </row>
        <row r="50">
          <cell r="B50" t="str">
            <v/>
          </cell>
          <cell r="H50" t="str">
            <v/>
          </cell>
        </row>
        <row r="51">
          <cell r="B51" t="str">
            <v/>
          </cell>
          <cell r="H51" t="str">
            <v/>
          </cell>
        </row>
        <row r="52">
          <cell r="B52" t="str">
            <v/>
          </cell>
          <cell r="H52" t="str">
            <v/>
          </cell>
        </row>
        <row r="53">
          <cell r="B53" t="str">
            <v/>
          </cell>
          <cell r="H53" t="str">
            <v/>
          </cell>
        </row>
        <row r="54">
          <cell r="B54" t="str">
            <v/>
          </cell>
          <cell r="H54" t="str">
            <v/>
          </cell>
        </row>
        <row r="55">
          <cell r="B55" t="str">
            <v/>
          </cell>
          <cell r="H55" t="str">
            <v/>
          </cell>
        </row>
        <row r="56">
          <cell r="B56" t="str">
            <v/>
          </cell>
          <cell r="H56" t="str">
            <v/>
          </cell>
        </row>
        <row r="57">
          <cell r="B57" t="str">
            <v/>
          </cell>
          <cell r="H57" t="str">
            <v/>
          </cell>
        </row>
        <row r="58">
          <cell r="B58" t="str">
            <v/>
          </cell>
          <cell r="H58" t="str">
            <v/>
          </cell>
        </row>
        <row r="59">
          <cell r="B59" t="str">
            <v/>
          </cell>
          <cell r="H59" t="str">
            <v/>
          </cell>
        </row>
        <row r="60">
          <cell r="B60" t="str">
            <v/>
          </cell>
          <cell r="H60" t="str">
            <v/>
          </cell>
        </row>
      </sheetData>
      <sheetData sheetId="5" refreshError="1">
        <row r="1">
          <cell r="B1" t="str">
            <v>Кредитор</v>
          </cell>
          <cell r="E1" t="str">
            <v xml:space="preserve">                              Марьинорощинское ОСБ</v>
          </cell>
        </row>
        <row r="2">
          <cell r="B2" t="str">
            <v>Заёмщик</v>
          </cell>
          <cell r="E2" t="str">
            <v xml:space="preserve">                              ООО "Компания Технотрейд"</v>
          </cell>
        </row>
        <row r="3">
          <cell r="B3" t="str">
            <v>Правовая форма</v>
          </cell>
          <cell r="E3" t="str">
            <v xml:space="preserve"> ООО</v>
          </cell>
        </row>
        <row r="4">
          <cell r="B4" t="str">
            <v>Объект строительства</v>
          </cell>
          <cell r="E4" t="str">
            <v>строительство, реализация и эксплуатация 2-ой очереди Торгово-выставочного комплекса "Миллион мелочей"</v>
          </cell>
        </row>
        <row r="5">
          <cell r="B5" t="str">
            <v>Кредитный договор №</v>
          </cell>
          <cell r="E5">
            <v>148</v>
          </cell>
        </row>
        <row r="6">
          <cell r="B6" t="str">
            <v>От</v>
          </cell>
          <cell r="E6">
            <v>36672</v>
          </cell>
        </row>
        <row r="7">
          <cell r="B7" t="str">
            <v>Тип договора</v>
          </cell>
          <cell r="E7" t="str">
            <v xml:space="preserve">             инвестиционный</v>
          </cell>
        </row>
        <row r="8">
          <cell r="B8" t="str">
            <v>Размер кредита</v>
          </cell>
          <cell r="E8">
            <v>6000000</v>
          </cell>
          <cell r="F8" t="str">
            <v>руб</v>
          </cell>
        </row>
        <row r="9">
          <cell r="B9" t="str">
            <v>Вид обеспечения кредита</v>
          </cell>
          <cell r="E9" t="str">
            <v>договор ипотеки, договор юр. и  физ лиц</v>
          </cell>
        </row>
        <row r="10">
          <cell r="B10" t="str">
            <v>Размер обеспечения</v>
          </cell>
        </row>
        <row r="11">
          <cell r="B11" t="str">
            <v>Номер ссудного счета</v>
          </cell>
          <cell r="E11" t="str">
            <v>45206810738050000820</v>
          </cell>
        </row>
        <row r="12">
          <cell r="B12" t="str">
            <v>Дата открытия счета</v>
          </cell>
          <cell r="E12">
            <v>36706</v>
          </cell>
        </row>
        <row r="13">
          <cell r="B13" t="str">
            <v>Дата погашения кредита</v>
          </cell>
          <cell r="E13">
            <v>37035</v>
          </cell>
        </row>
        <row r="14">
          <cell r="B14" t="str">
            <v>Пролонгации  до</v>
          </cell>
        </row>
        <row r="15">
          <cell r="B15" t="str">
            <v>Процентная ставка</v>
          </cell>
          <cell r="D15" t="str">
            <v>c</v>
          </cell>
          <cell r="E15">
            <v>36</v>
          </cell>
          <cell r="F15">
            <v>36706</v>
          </cell>
          <cell r="G15">
            <v>27</v>
          </cell>
          <cell r="H15">
            <v>36741</v>
          </cell>
          <cell r="I15">
            <v>21</v>
          </cell>
          <cell r="J15">
            <v>36865</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36706</v>
          </cell>
          <cell r="D25">
            <v>6000000</v>
          </cell>
          <cell r="F25">
            <v>0</v>
          </cell>
          <cell r="H25">
            <v>6000000</v>
          </cell>
        </row>
        <row r="26">
          <cell r="B26">
            <v>36735</v>
          </cell>
          <cell r="H26">
            <v>6000000</v>
          </cell>
          <cell r="J26">
            <v>171147.54</v>
          </cell>
        </row>
        <row r="27">
          <cell r="B27">
            <v>36763</v>
          </cell>
          <cell r="H27">
            <v>6000000</v>
          </cell>
          <cell r="J27">
            <v>144590.16</v>
          </cell>
        </row>
        <row r="28">
          <cell r="B28">
            <v>36795</v>
          </cell>
          <cell r="H28">
            <v>6000000</v>
          </cell>
          <cell r="J28">
            <v>137213.10999999999</v>
          </cell>
        </row>
        <row r="29">
          <cell r="B29">
            <v>36829</v>
          </cell>
          <cell r="H29">
            <v>6000000</v>
          </cell>
          <cell r="J29">
            <v>132786.89000000001</v>
          </cell>
        </row>
        <row r="30">
          <cell r="B30">
            <v>36858</v>
          </cell>
          <cell r="H30">
            <v>6000000</v>
          </cell>
          <cell r="J30">
            <v>137213.10999999999</v>
          </cell>
        </row>
        <row r="31">
          <cell r="B31">
            <v>36888</v>
          </cell>
          <cell r="H31">
            <v>6000000</v>
          </cell>
          <cell r="J31">
            <v>109180.33</v>
          </cell>
        </row>
        <row r="32">
          <cell r="B32">
            <v>36922</v>
          </cell>
          <cell r="H32">
            <v>6000000</v>
          </cell>
          <cell r="J32">
            <v>106985.4</v>
          </cell>
        </row>
        <row r="33">
          <cell r="B33">
            <v>36930</v>
          </cell>
          <cell r="H33">
            <v>6000000</v>
          </cell>
        </row>
        <row r="34">
          <cell r="B34">
            <v>36937</v>
          </cell>
          <cell r="H34">
            <v>6000000</v>
          </cell>
        </row>
        <row r="35">
          <cell r="B35">
            <v>36944</v>
          </cell>
          <cell r="H35">
            <v>6000000</v>
          </cell>
        </row>
        <row r="36">
          <cell r="B36">
            <v>36949</v>
          </cell>
          <cell r="H36">
            <v>6000000</v>
          </cell>
          <cell r="J36">
            <v>107013.7</v>
          </cell>
        </row>
        <row r="37">
          <cell r="B37">
            <v>36961</v>
          </cell>
          <cell r="H37">
            <v>6000000</v>
          </cell>
        </row>
        <row r="38">
          <cell r="B38" t="str">
            <v/>
          </cell>
          <cell r="H38" t="str">
            <v/>
          </cell>
        </row>
        <row r="39">
          <cell r="B39" t="str">
            <v/>
          </cell>
          <cell r="H39" t="str">
            <v/>
          </cell>
        </row>
        <row r="40">
          <cell r="B40" t="str">
            <v/>
          </cell>
          <cell r="H40" t="str">
            <v/>
          </cell>
        </row>
        <row r="41">
          <cell r="B41" t="str">
            <v/>
          </cell>
          <cell r="H41" t="str">
            <v/>
          </cell>
        </row>
        <row r="42">
          <cell r="B42" t="str">
            <v/>
          </cell>
          <cell r="H42" t="str">
            <v/>
          </cell>
        </row>
        <row r="43">
          <cell r="B43" t="str">
            <v/>
          </cell>
          <cell r="H43" t="str">
            <v/>
          </cell>
        </row>
        <row r="44">
          <cell r="B44" t="str">
            <v/>
          </cell>
          <cell r="H44" t="str">
            <v/>
          </cell>
        </row>
        <row r="45">
          <cell r="B45" t="str">
            <v/>
          </cell>
          <cell r="H45" t="str">
            <v/>
          </cell>
        </row>
        <row r="46">
          <cell r="B46" t="str">
            <v/>
          </cell>
          <cell r="H46" t="str">
            <v/>
          </cell>
        </row>
        <row r="47">
          <cell r="B47" t="str">
            <v/>
          </cell>
          <cell r="H47" t="str">
            <v/>
          </cell>
        </row>
        <row r="48">
          <cell r="B48" t="str">
            <v/>
          </cell>
          <cell r="H48" t="str">
            <v/>
          </cell>
        </row>
        <row r="49">
          <cell r="B49" t="str">
            <v/>
          </cell>
          <cell r="H49" t="str">
            <v/>
          </cell>
        </row>
        <row r="50">
          <cell r="B50" t="str">
            <v/>
          </cell>
          <cell r="H50" t="str">
            <v/>
          </cell>
        </row>
        <row r="51">
          <cell r="B51" t="str">
            <v/>
          </cell>
          <cell r="H51" t="str">
            <v/>
          </cell>
        </row>
        <row r="52">
          <cell r="B52" t="str">
            <v/>
          </cell>
          <cell r="H52" t="str">
            <v/>
          </cell>
        </row>
        <row r="53">
          <cell r="B53" t="str">
            <v/>
          </cell>
          <cell r="H53" t="str">
            <v/>
          </cell>
        </row>
      </sheetData>
      <sheetData sheetId="6" refreshError="1">
        <row r="1">
          <cell r="B1" t="str">
            <v>Кредитор</v>
          </cell>
          <cell r="E1" t="str">
            <v xml:space="preserve">                              Марьинорощинское ОСБ</v>
          </cell>
        </row>
        <row r="2">
          <cell r="B2" t="str">
            <v>Заёмщик</v>
          </cell>
          <cell r="E2" t="str">
            <v xml:space="preserve">                              ООО "Компания Технотрейд"</v>
          </cell>
        </row>
        <row r="3">
          <cell r="B3" t="str">
            <v>Правовая форма</v>
          </cell>
          <cell r="E3" t="str">
            <v xml:space="preserve"> ООО</v>
          </cell>
        </row>
        <row r="4">
          <cell r="B4" t="str">
            <v>Объект строительства</v>
          </cell>
          <cell r="E4" t="str">
            <v>строительство, реализация и эксплуатация 2-ой очереди Торгово-выставочного комплекса "Миллион мелочей"</v>
          </cell>
        </row>
        <row r="5">
          <cell r="B5" t="str">
            <v>Кредитный договор №</v>
          </cell>
          <cell r="E5">
            <v>149</v>
          </cell>
        </row>
        <row r="6">
          <cell r="B6" t="str">
            <v>От</v>
          </cell>
          <cell r="E6">
            <v>36672</v>
          </cell>
        </row>
        <row r="7">
          <cell r="B7" t="str">
            <v>Тип договора</v>
          </cell>
          <cell r="E7" t="str">
            <v xml:space="preserve">             инвестиционный</v>
          </cell>
        </row>
        <row r="8">
          <cell r="B8" t="str">
            <v>Размер кредита</v>
          </cell>
          <cell r="E8">
            <v>5000000</v>
          </cell>
          <cell r="F8" t="str">
            <v>руб</v>
          </cell>
        </row>
        <row r="9">
          <cell r="B9" t="str">
            <v>Вид обеспечения кредита</v>
          </cell>
          <cell r="E9" t="str">
            <v>договор ипотеки, договор юр. и  физ лиц, договор залога доли в уставном фонде</v>
          </cell>
        </row>
        <row r="10">
          <cell r="B10" t="str">
            <v>Размер обеспечения</v>
          </cell>
        </row>
        <row r="11">
          <cell r="B11" t="str">
            <v>Номер ссудного счета</v>
          </cell>
          <cell r="E11" t="str">
            <v>45206810838050000830</v>
          </cell>
        </row>
        <row r="12">
          <cell r="B12" t="str">
            <v>Дата открытия счета</v>
          </cell>
          <cell r="E12">
            <v>36706</v>
          </cell>
        </row>
        <row r="13">
          <cell r="B13" t="str">
            <v>Дата погашения кредита</v>
          </cell>
          <cell r="E13">
            <v>37035</v>
          </cell>
        </row>
        <row r="14">
          <cell r="B14" t="str">
            <v>Пролонгации  до</v>
          </cell>
        </row>
        <row r="15">
          <cell r="B15" t="str">
            <v>Процентная ставка</v>
          </cell>
          <cell r="D15" t="str">
            <v>c</v>
          </cell>
          <cell r="E15">
            <v>36</v>
          </cell>
          <cell r="F15">
            <v>36706</v>
          </cell>
          <cell r="G15">
            <v>27</v>
          </cell>
          <cell r="H15">
            <v>36741</v>
          </cell>
          <cell r="I15">
            <v>21</v>
          </cell>
          <cell r="J15">
            <v>36865</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36706</v>
          </cell>
          <cell r="D25">
            <v>5000000</v>
          </cell>
          <cell r="F25">
            <v>0</v>
          </cell>
          <cell r="H25">
            <v>5000000</v>
          </cell>
        </row>
        <row r="26">
          <cell r="B26">
            <v>36735</v>
          </cell>
          <cell r="H26">
            <v>5000000</v>
          </cell>
          <cell r="J26">
            <v>142622.95000000001</v>
          </cell>
        </row>
        <row r="27">
          <cell r="B27">
            <v>36763</v>
          </cell>
          <cell r="H27">
            <v>5000000</v>
          </cell>
          <cell r="J27">
            <v>120491.8</v>
          </cell>
        </row>
        <row r="28">
          <cell r="B28">
            <v>36795</v>
          </cell>
          <cell r="H28">
            <v>5000000</v>
          </cell>
          <cell r="J28">
            <v>114344.26</v>
          </cell>
        </row>
        <row r="29">
          <cell r="B29">
            <v>36829</v>
          </cell>
          <cell r="H29">
            <v>5000000</v>
          </cell>
          <cell r="J29">
            <v>110655.74</v>
          </cell>
        </row>
        <row r="30">
          <cell r="B30">
            <v>36858</v>
          </cell>
          <cell r="H30">
            <v>5000000</v>
          </cell>
          <cell r="J30">
            <v>114344.26</v>
          </cell>
        </row>
        <row r="31">
          <cell r="B31">
            <v>36888</v>
          </cell>
          <cell r="H31">
            <v>5000000</v>
          </cell>
          <cell r="J31">
            <v>90983.61</v>
          </cell>
        </row>
        <row r="32">
          <cell r="B32">
            <v>36922</v>
          </cell>
          <cell r="H32">
            <v>5000000</v>
          </cell>
          <cell r="J32">
            <v>89154.51</v>
          </cell>
        </row>
        <row r="33">
          <cell r="B33">
            <v>36930</v>
          </cell>
          <cell r="H33">
            <v>5000000</v>
          </cell>
        </row>
        <row r="34">
          <cell r="B34">
            <v>36937</v>
          </cell>
          <cell r="H34">
            <v>5000000</v>
          </cell>
        </row>
        <row r="35">
          <cell r="B35">
            <v>36944</v>
          </cell>
          <cell r="H35">
            <v>5000000</v>
          </cell>
        </row>
        <row r="36">
          <cell r="B36">
            <v>36949</v>
          </cell>
          <cell r="H36">
            <v>5000000</v>
          </cell>
          <cell r="J36">
            <v>89178.08</v>
          </cell>
        </row>
        <row r="37">
          <cell r="B37">
            <v>36961</v>
          </cell>
          <cell r="H37">
            <v>5000000</v>
          </cell>
        </row>
        <row r="38">
          <cell r="B38" t="str">
            <v/>
          </cell>
          <cell r="H38" t="str">
            <v/>
          </cell>
        </row>
        <row r="39">
          <cell r="B39" t="str">
            <v/>
          </cell>
          <cell r="H39" t="str">
            <v/>
          </cell>
        </row>
        <row r="40">
          <cell r="B40" t="str">
            <v/>
          </cell>
          <cell r="H40" t="str">
            <v/>
          </cell>
        </row>
        <row r="41">
          <cell r="B41" t="str">
            <v/>
          </cell>
          <cell r="H41" t="str">
            <v/>
          </cell>
        </row>
        <row r="42">
          <cell r="B42" t="str">
            <v/>
          </cell>
          <cell r="H42" t="str">
            <v/>
          </cell>
        </row>
        <row r="43">
          <cell r="B43" t="str">
            <v/>
          </cell>
          <cell r="H43" t="str">
            <v/>
          </cell>
        </row>
        <row r="44">
          <cell r="B44" t="str">
            <v/>
          </cell>
          <cell r="H44" t="str">
            <v/>
          </cell>
        </row>
        <row r="45">
          <cell r="B45" t="str">
            <v/>
          </cell>
          <cell r="H45" t="str">
            <v/>
          </cell>
        </row>
        <row r="46">
          <cell r="B46" t="str">
            <v/>
          </cell>
          <cell r="H46" t="str">
            <v/>
          </cell>
        </row>
        <row r="47">
          <cell r="B47" t="str">
            <v/>
          </cell>
          <cell r="H47" t="str">
            <v/>
          </cell>
        </row>
        <row r="48">
          <cell r="B48" t="str">
            <v/>
          </cell>
          <cell r="H48" t="str">
            <v/>
          </cell>
        </row>
        <row r="49">
          <cell r="B49" t="str">
            <v/>
          </cell>
          <cell r="H49" t="str">
            <v/>
          </cell>
        </row>
        <row r="50">
          <cell r="B50" t="str">
            <v/>
          </cell>
          <cell r="H50" t="str">
            <v/>
          </cell>
        </row>
        <row r="51">
          <cell r="B51" t="str">
            <v/>
          </cell>
          <cell r="H51" t="str">
            <v/>
          </cell>
        </row>
        <row r="52">
          <cell r="B52" t="str">
            <v/>
          </cell>
          <cell r="H52" t="str">
            <v/>
          </cell>
        </row>
        <row r="53">
          <cell r="B53" t="str">
            <v/>
          </cell>
          <cell r="H53" t="str">
            <v/>
          </cell>
        </row>
      </sheetData>
      <sheetData sheetId="7" refreshError="1">
        <row r="1">
          <cell r="B1" t="str">
            <v>Кредитор</v>
          </cell>
          <cell r="E1" t="str">
            <v xml:space="preserve">                              Марьинорощинское ОСБ</v>
          </cell>
        </row>
        <row r="2">
          <cell r="B2" t="str">
            <v>Заёмщик</v>
          </cell>
          <cell r="E2" t="str">
            <v xml:space="preserve">                              ООО "Компания Технотрейд"</v>
          </cell>
        </row>
        <row r="3">
          <cell r="B3" t="str">
            <v>Правовая форма</v>
          </cell>
          <cell r="E3" t="str">
            <v xml:space="preserve"> ООО</v>
          </cell>
        </row>
        <row r="4">
          <cell r="B4" t="str">
            <v>Объект строительства</v>
          </cell>
          <cell r="E4" t="str">
            <v>строительство, реализация и эксплуатация 2-ой очереди Торгово-выставочного комплекса "Миллион мелочей"</v>
          </cell>
        </row>
        <row r="5">
          <cell r="B5" t="str">
            <v>Кредитный договор №</v>
          </cell>
          <cell r="E5">
            <v>150</v>
          </cell>
        </row>
        <row r="6">
          <cell r="B6" t="str">
            <v>От</v>
          </cell>
          <cell r="E6">
            <v>36672</v>
          </cell>
        </row>
        <row r="7">
          <cell r="B7" t="str">
            <v>Тип договора</v>
          </cell>
          <cell r="E7" t="str">
            <v xml:space="preserve">             инвестиционный</v>
          </cell>
        </row>
        <row r="8">
          <cell r="B8" t="str">
            <v>Размер кредита</v>
          </cell>
          <cell r="E8">
            <v>5000000</v>
          </cell>
          <cell r="F8" t="str">
            <v>руб</v>
          </cell>
        </row>
        <row r="9">
          <cell r="B9" t="str">
            <v>Вид обеспечения кредита</v>
          </cell>
          <cell r="E9" t="str">
            <v>договор ипотеки, договор юр. и  физ лиц</v>
          </cell>
        </row>
        <row r="10">
          <cell r="B10" t="str">
            <v>Размер обеспечения</v>
          </cell>
        </row>
        <row r="11">
          <cell r="B11" t="str">
            <v>Номер ссудного счета</v>
          </cell>
          <cell r="E11" t="str">
            <v>45206810138050000831</v>
          </cell>
        </row>
        <row r="12">
          <cell r="B12" t="str">
            <v>Дата открытия счета</v>
          </cell>
          <cell r="E12">
            <v>36706</v>
          </cell>
        </row>
        <row r="13">
          <cell r="B13" t="str">
            <v>Дата погашения кредита</v>
          </cell>
          <cell r="E13">
            <v>37035</v>
          </cell>
        </row>
        <row r="14">
          <cell r="B14" t="str">
            <v>Пролонгации  до</v>
          </cell>
        </row>
        <row r="15">
          <cell r="B15" t="str">
            <v>Процентная ставка</v>
          </cell>
          <cell r="D15" t="str">
            <v>c</v>
          </cell>
          <cell r="E15">
            <v>36</v>
          </cell>
          <cell r="F15">
            <v>36706</v>
          </cell>
          <cell r="G15">
            <v>27</v>
          </cell>
          <cell r="H15">
            <v>36741</v>
          </cell>
          <cell r="I15">
            <v>21</v>
          </cell>
          <cell r="J15">
            <v>36865</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36706</v>
          </cell>
          <cell r="D25">
            <v>5000000</v>
          </cell>
          <cell r="F25">
            <v>0</v>
          </cell>
          <cell r="H25">
            <v>5000000</v>
          </cell>
        </row>
        <row r="26">
          <cell r="B26">
            <v>36735</v>
          </cell>
          <cell r="H26">
            <v>5000000</v>
          </cell>
          <cell r="J26">
            <v>142622.95000000001</v>
          </cell>
        </row>
        <row r="27">
          <cell r="B27">
            <v>36763</v>
          </cell>
          <cell r="H27">
            <v>5000000</v>
          </cell>
          <cell r="J27">
            <v>120491.8</v>
          </cell>
        </row>
        <row r="28">
          <cell r="B28">
            <v>36795</v>
          </cell>
          <cell r="H28">
            <v>5000000</v>
          </cell>
          <cell r="J28">
            <v>114344.26</v>
          </cell>
        </row>
        <row r="29">
          <cell r="B29">
            <v>36829</v>
          </cell>
          <cell r="H29">
            <v>5000000</v>
          </cell>
          <cell r="J29">
            <v>110655.74</v>
          </cell>
        </row>
        <row r="30">
          <cell r="B30">
            <v>36858</v>
          </cell>
          <cell r="H30">
            <v>5000000</v>
          </cell>
          <cell r="J30">
            <v>114344.26</v>
          </cell>
        </row>
        <row r="31">
          <cell r="B31">
            <v>36888</v>
          </cell>
          <cell r="H31">
            <v>5000000</v>
          </cell>
          <cell r="J31">
            <v>90983.61</v>
          </cell>
        </row>
        <row r="32">
          <cell r="B32">
            <v>36892</v>
          </cell>
          <cell r="H32">
            <v>5000000</v>
          </cell>
        </row>
        <row r="33">
          <cell r="B33">
            <v>36922</v>
          </cell>
          <cell r="H33">
            <v>5000000</v>
          </cell>
          <cell r="J33">
            <v>89154.54</v>
          </cell>
        </row>
        <row r="34">
          <cell r="B34">
            <v>36930</v>
          </cell>
          <cell r="H34">
            <v>5000000</v>
          </cell>
        </row>
        <row r="35">
          <cell r="B35">
            <v>36937</v>
          </cell>
          <cell r="H35">
            <v>5000000</v>
          </cell>
        </row>
        <row r="36">
          <cell r="B36">
            <v>36944</v>
          </cell>
          <cell r="H36">
            <v>5000000</v>
          </cell>
        </row>
        <row r="37">
          <cell r="B37">
            <v>36949</v>
          </cell>
          <cell r="H37">
            <v>5000000</v>
          </cell>
          <cell r="J37">
            <v>89178.08</v>
          </cell>
        </row>
        <row r="38">
          <cell r="B38">
            <v>36961</v>
          </cell>
          <cell r="H38">
            <v>5000000</v>
          </cell>
        </row>
        <row r="39">
          <cell r="B39" t="str">
            <v/>
          </cell>
          <cell r="H39" t="str">
            <v/>
          </cell>
        </row>
        <row r="40">
          <cell r="B40" t="str">
            <v/>
          </cell>
          <cell r="H40" t="str">
            <v/>
          </cell>
        </row>
        <row r="41">
          <cell r="B41" t="str">
            <v/>
          </cell>
          <cell r="H41" t="str">
            <v/>
          </cell>
        </row>
        <row r="42">
          <cell r="B42" t="str">
            <v/>
          </cell>
          <cell r="H42" t="str">
            <v/>
          </cell>
        </row>
        <row r="43">
          <cell r="B43" t="str">
            <v/>
          </cell>
          <cell r="H43" t="str">
            <v/>
          </cell>
        </row>
        <row r="44">
          <cell r="B44" t="str">
            <v/>
          </cell>
          <cell r="H44" t="str">
            <v/>
          </cell>
        </row>
        <row r="45">
          <cell r="B45" t="str">
            <v/>
          </cell>
          <cell r="H45" t="str">
            <v/>
          </cell>
        </row>
        <row r="46">
          <cell r="B46" t="str">
            <v/>
          </cell>
          <cell r="H46" t="str">
            <v/>
          </cell>
        </row>
        <row r="47">
          <cell r="B47" t="str">
            <v/>
          </cell>
          <cell r="H47" t="str">
            <v/>
          </cell>
        </row>
        <row r="48">
          <cell r="B48" t="str">
            <v/>
          </cell>
          <cell r="H48" t="str">
            <v/>
          </cell>
        </row>
        <row r="49">
          <cell r="B49" t="str">
            <v/>
          </cell>
          <cell r="H49" t="str">
            <v/>
          </cell>
        </row>
        <row r="50">
          <cell r="B50" t="str">
            <v/>
          </cell>
          <cell r="H50" t="str">
            <v/>
          </cell>
        </row>
        <row r="51">
          <cell r="B51" t="str">
            <v/>
          </cell>
          <cell r="H51" t="str">
            <v/>
          </cell>
        </row>
        <row r="52">
          <cell r="B52" t="str">
            <v/>
          </cell>
          <cell r="H52" t="str">
            <v/>
          </cell>
        </row>
        <row r="53">
          <cell r="B53" t="str">
            <v/>
          </cell>
          <cell r="H53" t="str">
            <v/>
          </cell>
        </row>
        <row r="54">
          <cell r="B54" t="str">
            <v/>
          </cell>
          <cell r="H54" t="str">
            <v/>
          </cell>
        </row>
      </sheetData>
      <sheetData sheetId="8" refreshError="1">
        <row r="1">
          <cell r="B1" t="str">
            <v>Кредитор</v>
          </cell>
          <cell r="E1" t="str">
            <v xml:space="preserve">                              Марьинорощинское ОСБ</v>
          </cell>
        </row>
        <row r="2">
          <cell r="B2" t="str">
            <v>Заёмщик</v>
          </cell>
          <cell r="E2" t="str">
            <v xml:space="preserve">                              ООО "Компания Технотрейд"</v>
          </cell>
        </row>
        <row r="3">
          <cell r="B3" t="str">
            <v>Правовая форма</v>
          </cell>
          <cell r="E3" t="str">
            <v xml:space="preserve"> ООО</v>
          </cell>
        </row>
        <row r="4">
          <cell r="B4" t="str">
            <v>Объект строительства</v>
          </cell>
          <cell r="E4" t="str">
            <v>строительство, реализация и эксплуатация 2-ой очереди Торгово-выставочного комплекса "Миллион мелочей"</v>
          </cell>
        </row>
        <row r="5">
          <cell r="B5" t="str">
            <v>Кредитный договор №</v>
          </cell>
          <cell r="E5">
            <v>151</v>
          </cell>
        </row>
        <row r="6">
          <cell r="B6" t="str">
            <v>От</v>
          </cell>
          <cell r="E6">
            <v>36672</v>
          </cell>
        </row>
        <row r="7">
          <cell r="B7" t="str">
            <v>Тип договора</v>
          </cell>
          <cell r="E7" t="str">
            <v xml:space="preserve">             инвестиционный</v>
          </cell>
        </row>
        <row r="8">
          <cell r="B8" t="str">
            <v>Размер кредита</v>
          </cell>
          <cell r="E8">
            <v>7000000</v>
          </cell>
          <cell r="F8" t="str">
            <v>руб</v>
          </cell>
        </row>
        <row r="9">
          <cell r="B9" t="str">
            <v>Вид обеспечения кредита</v>
          </cell>
          <cell r="E9" t="str">
            <v>договор ипотеки, договор юр. и  физ лиц</v>
          </cell>
        </row>
        <row r="10">
          <cell r="B10" t="str">
            <v>Размер обеспечения</v>
          </cell>
        </row>
        <row r="11">
          <cell r="B11" t="str">
            <v>Номер ссудного счета</v>
          </cell>
          <cell r="E11" t="str">
            <v>45206810438050000832</v>
          </cell>
        </row>
        <row r="12">
          <cell r="B12" t="str">
            <v>Дата открытия счета</v>
          </cell>
          <cell r="E12">
            <v>36776</v>
          </cell>
        </row>
        <row r="13">
          <cell r="B13" t="str">
            <v>Дата погашения кредита</v>
          </cell>
          <cell r="E13">
            <v>37035</v>
          </cell>
        </row>
        <row r="14">
          <cell r="B14" t="str">
            <v>Пролонгации  до</v>
          </cell>
        </row>
        <row r="15">
          <cell r="B15" t="str">
            <v>Процентная ставка</v>
          </cell>
          <cell r="D15" t="str">
            <v>c</v>
          </cell>
          <cell r="E15">
            <v>27</v>
          </cell>
          <cell r="F15">
            <v>36776</v>
          </cell>
          <cell r="G15">
            <v>21</v>
          </cell>
          <cell r="H15">
            <v>36865</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36776</v>
          </cell>
          <cell r="D25">
            <v>7000000</v>
          </cell>
          <cell r="H25">
            <v>7000000</v>
          </cell>
        </row>
        <row r="26">
          <cell r="B26">
            <v>36795</v>
          </cell>
          <cell r="H26">
            <v>7000000</v>
          </cell>
          <cell r="J26">
            <v>108442.62</v>
          </cell>
        </row>
        <row r="27">
          <cell r="B27">
            <v>36829</v>
          </cell>
          <cell r="H27">
            <v>7000000</v>
          </cell>
          <cell r="J27">
            <v>154918.03</v>
          </cell>
        </row>
        <row r="28">
          <cell r="B28">
            <v>36858</v>
          </cell>
          <cell r="H28">
            <v>7000000</v>
          </cell>
          <cell r="J28">
            <v>160081.97</v>
          </cell>
        </row>
        <row r="29">
          <cell r="B29">
            <v>36888</v>
          </cell>
          <cell r="H29">
            <v>7000000</v>
          </cell>
          <cell r="J29">
            <v>127377.05</v>
          </cell>
        </row>
        <row r="30">
          <cell r="B30">
            <v>36922</v>
          </cell>
          <cell r="H30">
            <v>7000000</v>
          </cell>
          <cell r="J30">
            <v>124816.3</v>
          </cell>
        </row>
        <row r="31">
          <cell r="B31">
            <v>36930</v>
          </cell>
          <cell r="H31">
            <v>7000000</v>
          </cell>
        </row>
        <row r="32">
          <cell r="B32">
            <v>36937</v>
          </cell>
          <cell r="H32">
            <v>7000000</v>
          </cell>
        </row>
        <row r="33">
          <cell r="B33">
            <v>36944</v>
          </cell>
          <cell r="H33">
            <v>7000000</v>
          </cell>
        </row>
        <row r="34">
          <cell r="B34">
            <v>36949</v>
          </cell>
          <cell r="H34">
            <v>7000000</v>
          </cell>
          <cell r="J34">
            <v>124849.32</v>
          </cell>
        </row>
        <row r="35">
          <cell r="B35">
            <v>36961</v>
          </cell>
          <cell r="H35">
            <v>7000000</v>
          </cell>
        </row>
        <row r="36">
          <cell r="B36" t="str">
            <v/>
          </cell>
          <cell r="H36" t="str">
            <v/>
          </cell>
        </row>
        <row r="37">
          <cell r="B37" t="str">
            <v/>
          </cell>
          <cell r="H37" t="str">
            <v/>
          </cell>
        </row>
        <row r="38">
          <cell r="B38" t="str">
            <v/>
          </cell>
          <cell r="H38" t="str">
            <v/>
          </cell>
        </row>
        <row r="39">
          <cell r="B39" t="str">
            <v/>
          </cell>
          <cell r="H39" t="str">
            <v/>
          </cell>
        </row>
        <row r="40">
          <cell r="B40" t="str">
            <v/>
          </cell>
          <cell r="H40" t="str">
            <v/>
          </cell>
        </row>
        <row r="41">
          <cell r="B41" t="str">
            <v/>
          </cell>
          <cell r="H41" t="str">
            <v/>
          </cell>
        </row>
        <row r="42">
          <cell r="B42" t="str">
            <v/>
          </cell>
          <cell r="H42" t="str">
            <v/>
          </cell>
        </row>
        <row r="43">
          <cell r="B43" t="str">
            <v/>
          </cell>
          <cell r="H43" t="str">
            <v/>
          </cell>
        </row>
        <row r="44">
          <cell r="B44" t="str">
            <v/>
          </cell>
          <cell r="H44" t="str">
            <v/>
          </cell>
        </row>
        <row r="45">
          <cell r="B45" t="str">
            <v/>
          </cell>
          <cell r="H45" t="str">
            <v/>
          </cell>
        </row>
        <row r="46">
          <cell r="B46" t="str">
            <v/>
          </cell>
          <cell r="H46" t="str">
            <v/>
          </cell>
        </row>
        <row r="47">
          <cell r="B47" t="str">
            <v/>
          </cell>
          <cell r="H47" t="str">
            <v/>
          </cell>
        </row>
        <row r="48">
          <cell r="B48" t="str">
            <v/>
          </cell>
          <cell r="H48" t="str">
            <v/>
          </cell>
        </row>
        <row r="49">
          <cell r="B49" t="str">
            <v/>
          </cell>
          <cell r="H49" t="str">
            <v/>
          </cell>
        </row>
        <row r="50">
          <cell r="B50" t="str">
            <v/>
          </cell>
          <cell r="H50" t="str">
            <v/>
          </cell>
        </row>
        <row r="51">
          <cell r="B51" t="str">
            <v/>
          </cell>
          <cell r="H51" t="str">
            <v/>
          </cell>
        </row>
      </sheetData>
      <sheetData sheetId="9" refreshError="1">
        <row r="1">
          <cell r="B1" t="str">
            <v>Кредитор</v>
          </cell>
          <cell r="E1" t="str">
            <v xml:space="preserve">                              Марьинорощинское ОСБ </v>
          </cell>
        </row>
        <row r="2">
          <cell r="B2" t="str">
            <v>Заёмщик</v>
          </cell>
          <cell r="E2" t="str">
            <v xml:space="preserve">                           ООО "Компания Технотрейд"</v>
          </cell>
        </row>
        <row r="3">
          <cell r="B3" t="str">
            <v>Правовая форма</v>
          </cell>
          <cell r="E3" t="str">
            <v xml:space="preserve">ООО </v>
          </cell>
        </row>
        <row r="4">
          <cell r="B4" t="str">
            <v>Объект стрительства</v>
          </cell>
          <cell r="E4" t="str">
            <v xml:space="preserve">                                                                                                                                                                     для строительства, реализации и эксплуатации 2-ой очереди Торгового-выставочного Комплекса</v>
          </cell>
        </row>
        <row r="5">
          <cell r="B5" t="str">
            <v>Кредитный договор №</v>
          </cell>
          <cell r="E5">
            <v>159</v>
          </cell>
        </row>
        <row r="6">
          <cell r="B6" t="str">
            <v>От</v>
          </cell>
          <cell r="E6">
            <v>36691</v>
          </cell>
        </row>
        <row r="7">
          <cell r="B7" t="str">
            <v>Тип договора</v>
          </cell>
          <cell r="E7" t="str">
            <v xml:space="preserve">           инвестиционный</v>
          </cell>
        </row>
        <row r="8">
          <cell r="B8" t="str">
            <v>Размер кредита</v>
          </cell>
          <cell r="E8">
            <v>2000000</v>
          </cell>
          <cell r="F8" t="str">
            <v>рублей</v>
          </cell>
        </row>
        <row r="9">
          <cell r="B9" t="str">
            <v>Вид обеспечения кредита</v>
          </cell>
        </row>
        <row r="10">
          <cell r="B10" t="str">
            <v>Размер обеспечения</v>
          </cell>
        </row>
        <row r="11">
          <cell r="B11" t="str">
            <v>Номер ссудного счета</v>
          </cell>
          <cell r="E11" t="str">
            <v>45206810238050000854</v>
          </cell>
        </row>
        <row r="12">
          <cell r="B12" t="str">
            <v>Дата открытия счета</v>
          </cell>
          <cell r="E12">
            <v>36697</v>
          </cell>
        </row>
        <row r="13">
          <cell r="B13" t="str">
            <v>Дата погашения кредита</v>
          </cell>
          <cell r="E13">
            <v>36922</v>
          </cell>
        </row>
        <row r="14">
          <cell r="B14" t="str">
            <v>Пролонгации  до</v>
          </cell>
          <cell r="E14">
            <v>36810</v>
          </cell>
          <cell r="F14">
            <v>36928</v>
          </cell>
        </row>
        <row r="15">
          <cell r="B15" t="str">
            <v>Процентная ставка</v>
          </cell>
          <cell r="D15" t="str">
            <v>c</v>
          </cell>
          <cell r="E15">
            <v>30</v>
          </cell>
          <cell r="F15">
            <v>36697</v>
          </cell>
          <cell r="G15">
            <v>27</v>
          </cell>
          <cell r="H15">
            <v>36809</v>
          </cell>
          <cell r="I15">
            <v>21</v>
          </cell>
          <cell r="J15">
            <v>36851</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L24" t="str">
            <v>просроч. ссуд. задолж.</v>
          </cell>
        </row>
        <row r="25">
          <cell r="B25">
            <v>36697</v>
          </cell>
          <cell r="D25">
            <v>2000000</v>
          </cell>
          <cell r="F25">
            <v>0</v>
          </cell>
          <cell r="H25">
            <v>2000000</v>
          </cell>
          <cell r="J25">
            <v>13114.75</v>
          </cell>
          <cell r="K25">
            <v>36678</v>
          </cell>
        </row>
        <row r="26">
          <cell r="B26">
            <v>36734</v>
          </cell>
          <cell r="H26">
            <v>2000000</v>
          </cell>
          <cell r="J26">
            <v>49180.33</v>
          </cell>
          <cell r="K26">
            <v>36708</v>
          </cell>
        </row>
        <row r="27">
          <cell r="B27">
            <v>36763</v>
          </cell>
          <cell r="H27">
            <v>2000000</v>
          </cell>
          <cell r="J27">
            <v>46229.51</v>
          </cell>
          <cell r="K27">
            <v>36739</v>
          </cell>
        </row>
        <row r="28">
          <cell r="B28">
            <v>36795</v>
          </cell>
          <cell r="H28">
            <v>2000000</v>
          </cell>
          <cell r="J28">
            <v>45737.7</v>
          </cell>
          <cell r="K28">
            <v>36770</v>
          </cell>
        </row>
        <row r="29">
          <cell r="B29">
            <v>36829</v>
          </cell>
          <cell r="H29">
            <v>2000000</v>
          </cell>
          <cell r="J29">
            <v>44262.3</v>
          </cell>
          <cell r="K29">
            <v>36800</v>
          </cell>
        </row>
        <row r="30">
          <cell r="B30">
            <v>36858</v>
          </cell>
          <cell r="H30">
            <v>2000000</v>
          </cell>
          <cell r="J30">
            <v>43114.75</v>
          </cell>
          <cell r="K30">
            <v>36831</v>
          </cell>
        </row>
        <row r="31">
          <cell r="B31">
            <v>36889</v>
          </cell>
          <cell r="H31">
            <v>2000000</v>
          </cell>
          <cell r="J31">
            <v>34426.230000000003</v>
          </cell>
          <cell r="K31">
            <v>36861</v>
          </cell>
        </row>
        <row r="32">
          <cell r="B32">
            <v>36922</v>
          </cell>
          <cell r="F32">
            <v>2000000</v>
          </cell>
          <cell r="H32">
            <v>0</v>
          </cell>
          <cell r="J32">
            <v>39113.85</v>
          </cell>
          <cell r="K32">
            <v>36892</v>
          </cell>
        </row>
      </sheetData>
      <sheetData sheetId="10" refreshError="1">
        <row r="1">
          <cell r="B1" t="str">
            <v>Кредитор</v>
          </cell>
          <cell r="E1" t="str">
            <v xml:space="preserve">                        Сокольническое ОСБ</v>
          </cell>
        </row>
        <row r="2">
          <cell r="B2" t="str">
            <v>Заёмщик</v>
          </cell>
          <cell r="E2" t="str">
            <v>ФСК "Теско"</v>
          </cell>
        </row>
        <row r="3">
          <cell r="B3" t="str">
            <v>Правовая форма</v>
          </cell>
          <cell r="E3" t="str">
            <v>ООО</v>
          </cell>
        </row>
        <row r="4">
          <cell r="B4" t="str">
            <v>Объект стрительства</v>
          </cell>
          <cell r="E4" t="str">
            <v>завершение строительства , реализации и эксплуатации жилого комплекса по адресу: Москва, ул.М.Филевская, вл.34, корп.1,2</v>
          </cell>
        </row>
        <row r="5">
          <cell r="B5" t="str">
            <v>Кредитный договор №</v>
          </cell>
          <cell r="E5">
            <v>177</v>
          </cell>
        </row>
        <row r="6">
          <cell r="B6" t="str">
            <v>От</v>
          </cell>
          <cell r="E6">
            <v>36725</v>
          </cell>
        </row>
        <row r="7">
          <cell r="B7" t="str">
            <v>Тип договора</v>
          </cell>
          <cell r="E7" t="str">
            <v xml:space="preserve">       инвестиционный</v>
          </cell>
        </row>
        <row r="8">
          <cell r="B8" t="str">
            <v>Размер кредита</v>
          </cell>
          <cell r="E8">
            <v>100000000</v>
          </cell>
          <cell r="F8" t="str">
            <v>руб</v>
          </cell>
        </row>
        <row r="9">
          <cell r="B9" t="str">
            <v>Вид обеспечения кредита</v>
          </cell>
        </row>
        <row r="10">
          <cell r="B10" t="str">
            <v>Размер обеспечения</v>
          </cell>
        </row>
        <row r="11">
          <cell r="B11" t="str">
            <v>Номер ссудного счета</v>
          </cell>
          <cell r="E11" t="str">
            <v>45206810238070000177</v>
          </cell>
        </row>
        <row r="12">
          <cell r="B12" t="str">
            <v>Дата открытия счета</v>
          </cell>
          <cell r="E12">
            <v>36727</v>
          </cell>
        </row>
        <row r="13">
          <cell r="B13" t="str">
            <v>Дата погашения кредита</v>
          </cell>
          <cell r="E13">
            <v>37089</v>
          </cell>
        </row>
        <row r="14">
          <cell r="B14" t="str">
            <v>Пролонгации  до</v>
          </cell>
        </row>
        <row r="15">
          <cell r="B15" t="str">
            <v>Процентная ставка</v>
          </cell>
          <cell r="D15" t="str">
            <v>c</v>
          </cell>
          <cell r="E15">
            <v>28</v>
          </cell>
          <cell r="F15">
            <v>36727</v>
          </cell>
          <cell r="G15">
            <v>21</v>
          </cell>
          <cell r="H15">
            <v>36839</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36727</v>
          </cell>
          <cell r="D25">
            <v>1000000</v>
          </cell>
          <cell r="F25" t="str">
            <v/>
          </cell>
          <cell r="H25">
            <v>1000000</v>
          </cell>
        </row>
        <row r="26">
          <cell r="B26">
            <v>36727</v>
          </cell>
          <cell r="D26">
            <v>99000000</v>
          </cell>
          <cell r="H26">
            <v>100000000</v>
          </cell>
        </row>
        <row r="27">
          <cell r="B27">
            <v>36769</v>
          </cell>
          <cell r="H27">
            <v>100000000</v>
          </cell>
        </row>
        <row r="28">
          <cell r="B28">
            <v>36796</v>
          </cell>
          <cell r="H28">
            <v>100000000</v>
          </cell>
          <cell r="J28">
            <v>5355191.26</v>
          </cell>
        </row>
        <row r="29">
          <cell r="B29">
            <v>36829</v>
          </cell>
          <cell r="H29">
            <v>100000000</v>
          </cell>
        </row>
        <row r="30">
          <cell r="B30">
            <v>36860</v>
          </cell>
          <cell r="H30">
            <v>100000000</v>
          </cell>
        </row>
        <row r="31">
          <cell r="B31">
            <v>36882</v>
          </cell>
          <cell r="H31">
            <v>100000000</v>
          </cell>
          <cell r="J31">
            <v>6024590.1600000001</v>
          </cell>
        </row>
        <row r="32">
          <cell r="B32">
            <v>36922</v>
          </cell>
          <cell r="H32">
            <v>100000000</v>
          </cell>
        </row>
        <row r="33">
          <cell r="B33">
            <v>36929</v>
          </cell>
          <cell r="H33">
            <v>100000000</v>
          </cell>
        </row>
        <row r="34">
          <cell r="B34">
            <v>36937</v>
          </cell>
          <cell r="H34">
            <v>100000000</v>
          </cell>
        </row>
        <row r="35">
          <cell r="B35">
            <v>36951</v>
          </cell>
          <cell r="H35">
            <v>100000000</v>
          </cell>
        </row>
        <row r="36">
          <cell r="B36">
            <v>36956</v>
          </cell>
          <cell r="H36">
            <v>100000000</v>
          </cell>
        </row>
        <row r="37">
          <cell r="B37">
            <v>36964</v>
          </cell>
          <cell r="H37">
            <v>100000000</v>
          </cell>
        </row>
        <row r="38">
          <cell r="B38">
            <v>36971</v>
          </cell>
          <cell r="H38">
            <v>100000000</v>
          </cell>
        </row>
      </sheetData>
      <sheetData sheetId="11" refreshError="1">
        <row r="1">
          <cell r="B1" t="str">
            <v>Кредитор</v>
          </cell>
          <cell r="E1" t="str">
            <v>Кунцевское ОСБ</v>
          </cell>
        </row>
        <row r="2">
          <cell r="B2" t="str">
            <v>Заёмщик</v>
          </cell>
          <cell r="E2" t="str">
            <v>ЗАО "Кезьмино"</v>
          </cell>
        </row>
        <row r="3">
          <cell r="B3" t="str">
            <v>Правовая форма</v>
          </cell>
          <cell r="E3" t="str">
            <v>ЗАО</v>
          </cell>
        </row>
        <row r="4">
          <cell r="B4" t="str">
            <v>Объект стрительства</v>
          </cell>
          <cell r="E4" t="str">
            <v>коттеджный поселок</v>
          </cell>
        </row>
        <row r="5">
          <cell r="B5" t="str">
            <v>Кредитный договор №</v>
          </cell>
          <cell r="E5">
            <v>241</v>
          </cell>
        </row>
        <row r="6">
          <cell r="B6" t="str">
            <v>От</v>
          </cell>
          <cell r="E6">
            <v>35817</v>
          </cell>
        </row>
        <row r="7">
          <cell r="B7" t="str">
            <v>Тип договора</v>
          </cell>
          <cell r="E7" t="str">
            <v xml:space="preserve">                кредитная линия</v>
          </cell>
        </row>
        <row r="8">
          <cell r="B8" t="str">
            <v>Размер кредита</v>
          </cell>
          <cell r="E8">
            <v>36000000</v>
          </cell>
          <cell r="F8" t="str">
            <v>руб</v>
          </cell>
        </row>
        <row r="9">
          <cell r="B9" t="str">
            <v>Вид обеспечения кредита</v>
          </cell>
          <cell r="E9" t="str">
            <v>Залог имущественных прав на возводимый имущественный комплекс в дер.Кезьмино</v>
          </cell>
        </row>
        <row r="10">
          <cell r="B10" t="str">
            <v>Размер обеспечения</v>
          </cell>
          <cell r="E10">
            <v>36000000</v>
          </cell>
          <cell r="F10" t="str">
            <v>руб</v>
          </cell>
        </row>
        <row r="11">
          <cell r="B11" t="str">
            <v>Номер ссудного счета</v>
          </cell>
          <cell r="E11" t="str">
            <v>45208810738190000241</v>
          </cell>
        </row>
        <row r="12">
          <cell r="B12" t="str">
            <v>Дата открытия счета</v>
          </cell>
          <cell r="E12">
            <v>35852</v>
          </cell>
        </row>
        <row r="13">
          <cell r="B13" t="str">
            <v>Дата погашения кредита</v>
          </cell>
          <cell r="E13">
            <v>37003</v>
          </cell>
        </row>
        <row r="14">
          <cell r="B14" t="str">
            <v>Пролонгации  до</v>
          </cell>
        </row>
        <row r="15">
          <cell r="B15" t="str">
            <v>Процентная ставка</v>
          </cell>
          <cell r="D15" t="str">
            <v>c</v>
          </cell>
          <cell r="E15">
            <v>10</v>
          </cell>
          <cell r="F15">
            <v>35852</v>
          </cell>
        </row>
        <row r="16">
          <cell r="B16" t="str">
            <v>Продолж. проц. ставка</v>
          </cell>
          <cell r="D16" t="str">
            <v>c</v>
          </cell>
        </row>
        <row r="17">
          <cell r="B17" t="str">
            <v>Группа риска</v>
          </cell>
          <cell r="E17">
            <v>3</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35852</v>
          </cell>
          <cell r="D25">
            <v>10767055</v>
          </cell>
          <cell r="F25">
            <v>0</v>
          </cell>
          <cell r="H25">
            <v>10767055</v>
          </cell>
        </row>
        <row r="26">
          <cell r="B26">
            <v>35858</v>
          </cell>
          <cell r="D26">
            <v>40701.24</v>
          </cell>
          <cell r="H26">
            <v>10807756.24</v>
          </cell>
        </row>
        <row r="27">
          <cell r="B27">
            <v>35860</v>
          </cell>
          <cell r="D27">
            <v>11170.97</v>
          </cell>
          <cell r="H27">
            <v>10818927.210000001</v>
          </cell>
        </row>
        <row r="28">
          <cell r="B28">
            <v>35871</v>
          </cell>
          <cell r="D28">
            <v>29632.560000000001</v>
          </cell>
          <cell r="H28">
            <v>10848559.770000001</v>
          </cell>
        </row>
        <row r="29">
          <cell r="B29">
            <v>35873</v>
          </cell>
          <cell r="D29">
            <v>192</v>
          </cell>
          <cell r="H29">
            <v>10848751.770000001</v>
          </cell>
        </row>
        <row r="30">
          <cell r="B30">
            <v>35881</v>
          </cell>
          <cell r="D30">
            <v>3462</v>
          </cell>
          <cell r="H30">
            <v>10852213.770000001</v>
          </cell>
        </row>
        <row r="31">
          <cell r="B31">
            <v>35884</v>
          </cell>
          <cell r="D31">
            <v>3135</v>
          </cell>
          <cell r="H31">
            <v>10855348.770000001</v>
          </cell>
        </row>
        <row r="32">
          <cell r="B32">
            <v>35885</v>
          </cell>
          <cell r="D32">
            <v>10000</v>
          </cell>
          <cell r="H32">
            <v>10865348.770000001</v>
          </cell>
        </row>
        <row r="33">
          <cell r="B33">
            <v>35894</v>
          </cell>
          <cell r="D33">
            <v>69695.44</v>
          </cell>
          <cell r="H33">
            <v>10935044.210000001</v>
          </cell>
        </row>
        <row r="34">
          <cell r="B34">
            <v>35902</v>
          </cell>
          <cell r="D34">
            <v>73159.95</v>
          </cell>
          <cell r="H34">
            <v>11008204.16</v>
          </cell>
        </row>
        <row r="35">
          <cell r="B35">
            <v>35913</v>
          </cell>
          <cell r="D35">
            <v>32298.47</v>
          </cell>
          <cell r="H35">
            <v>11040502.630000001</v>
          </cell>
        </row>
        <row r="36">
          <cell r="B36">
            <v>35915</v>
          </cell>
          <cell r="D36">
            <v>279</v>
          </cell>
          <cell r="H36">
            <v>11040781.630000001</v>
          </cell>
        </row>
        <row r="37">
          <cell r="B37">
            <v>35921</v>
          </cell>
          <cell r="D37">
            <v>71905.679999999993</v>
          </cell>
          <cell r="H37">
            <v>11112687.310000001</v>
          </cell>
        </row>
        <row r="38">
          <cell r="B38">
            <v>35923</v>
          </cell>
          <cell r="D38">
            <v>2600</v>
          </cell>
          <cell r="H38">
            <v>11115287.310000001</v>
          </cell>
        </row>
        <row r="39">
          <cell r="B39">
            <v>35927</v>
          </cell>
          <cell r="D39">
            <v>77500</v>
          </cell>
          <cell r="H39">
            <v>11192787.310000001</v>
          </cell>
        </row>
        <row r="40">
          <cell r="B40">
            <v>35933</v>
          </cell>
          <cell r="D40">
            <v>17574</v>
          </cell>
          <cell r="H40">
            <v>11210361.310000001</v>
          </cell>
        </row>
        <row r="41">
          <cell r="B41">
            <v>35934</v>
          </cell>
          <cell r="D41">
            <v>103200</v>
          </cell>
          <cell r="H41">
            <v>11313561.310000001</v>
          </cell>
        </row>
        <row r="42">
          <cell r="B42">
            <v>35935</v>
          </cell>
          <cell r="D42">
            <v>16224.69</v>
          </cell>
          <cell r="H42">
            <v>11329786</v>
          </cell>
        </row>
        <row r="43">
          <cell r="B43">
            <v>35936</v>
          </cell>
          <cell r="D43">
            <v>1670</v>
          </cell>
          <cell r="H43">
            <v>11331456</v>
          </cell>
        </row>
        <row r="44">
          <cell r="B44">
            <v>35941</v>
          </cell>
          <cell r="D44">
            <v>913.5</v>
          </cell>
          <cell r="H44">
            <v>11332369.5</v>
          </cell>
        </row>
        <row r="45">
          <cell r="B45">
            <v>35942</v>
          </cell>
          <cell r="D45">
            <v>228000</v>
          </cell>
          <cell r="H45">
            <v>11560369.5</v>
          </cell>
        </row>
        <row r="46">
          <cell r="B46">
            <v>35949</v>
          </cell>
          <cell r="D46">
            <v>2820</v>
          </cell>
          <cell r="H46">
            <v>11563189.5</v>
          </cell>
        </row>
        <row r="47">
          <cell r="B47">
            <v>35950</v>
          </cell>
          <cell r="D47">
            <v>78088.52</v>
          </cell>
          <cell r="H47">
            <v>11641278.02</v>
          </cell>
        </row>
        <row r="48">
          <cell r="B48">
            <v>35954</v>
          </cell>
          <cell r="D48">
            <v>29025.73</v>
          </cell>
          <cell r="H48">
            <v>11670303.75</v>
          </cell>
        </row>
        <row r="49">
          <cell r="B49">
            <v>35963</v>
          </cell>
          <cell r="D49">
            <v>662.27</v>
          </cell>
          <cell r="H49">
            <v>11670966.02</v>
          </cell>
        </row>
        <row r="50">
          <cell r="B50">
            <v>35964</v>
          </cell>
          <cell r="D50">
            <v>4790.3999999999996</v>
          </cell>
          <cell r="H50">
            <v>11675756.42</v>
          </cell>
        </row>
        <row r="51">
          <cell r="B51">
            <v>35965</v>
          </cell>
          <cell r="D51">
            <v>4000</v>
          </cell>
          <cell r="H51">
            <v>11679756.42</v>
          </cell>
        </row>
        <row r="52">
          <cell r="B52">
            <v>35977</v>
          </cell>
          <cell r="D52">
            <v>1895.2</v>
          </cell>
          <cell r="H52">
            <v>11681651.619999999</v>
          </cell>
        </row>
        <row r="53">
          <cell r="B53">
            <v>35978</v>
          </cell>
          <cell r="D53">
            <v>12000</v>
          </cell>
          <cell r="H53">
            <v>11693651.619999999</v>
          </cell>
        </row>
        <row r="54">
          <cell r="B54">
            <v>35982</v>
          </cell>
          <cell r="D54">
            <v>11007.95</v>
          </cell>
          <cell r="H54">
            <v>11704659.569999998</v>
          </cell>
        </row>
        <row r="55">
          <cell r="B55">
            <v>35983</v>
          </cell>
          <cell r="D55">
            <v>55114</v>
          </cell>
          <cell r="H55">
            <v>11759773.569999998</v>
          </cell>
        </row>
        <row r="56">
          <cell r="B56">
            <v>35984</v>
          </cell>
          <cell r="D56">
            <v>2889048.4</v>
          </cell>
          <cell r="H56">
            <v>14648821.969999999</v>
          </cell>
        </row>
        <row r="57">
          <cell r="B57">
            <v>35989</v>
          </cell>
          <cell r="D57">
            <v>2000</v>
          </cell>
          <cell r="H57">
            <v>14650821.969999999</v>
          </cell>
        </row>
        <row r="58">
          <cell r="B58">
            <v>35992</v>
          </cell>
          <cell r="D58">
            <v>2000</v>
          </cell>
          <cell r="H58">
            <v>14652821.969999999</v>
          </cell>
        </row>
        <row r="59">
          <cell r="B59">
            <v>35998</v>
          </cell>
          <cell r="D59">
            <v>490.5</v>
          </cell>
          <cell r="H59">
            <v>14653312.469999999</v>
          </cell>
        </row>
        <row r="60">
          <cell r="B60">
            <v>36003</v>
          </cell>
          <cell r="D60">
            <v>2000</v>
          </cell>
          <cell r="H60">
            <v>14655312.469999999</v>
          </cell>
        </row>
        <row r="61">
          <cell r="B61">
            <v>36004</v>
          </cell>
          <cell r="D61">
            <v>2476800</v>
          </cell>
          <cell r="H61">
            <v>17132112.469999999</v>
          </cell>
        </row>
        <row r="62">
          <cell r="B62">
            <v>36005</v>
          </cell>
          <cell r="D62">
            <v>56270</v>
          </cell>
          <cell r="H62">
            <v>17188382.469999999</v>
          </cell>
        </row>
        <row r="63">
          <cell r="B63">
            <v>36007</v>
          </cell>
          <cell r="D63">
            <v>28399.07</v>
          </cell>
          <cell r="H63">
            <v>17216781.539999999</v>
          </cell>
        </row>
        <row r="64">
          <cell r="B64">
            <v>36012</v>
          </cell>
          <cell r="D64">
            <v>15885.08</v>
          </cell>
          <cell r="H64">
            <v>17232666.619999997</v>
          </cell>
        </row>
        <row r="65">
          <cell r="B65">
            <v>36013</v>
          </cell>
          <cell r="D65">
            <v>3744</v>
          </cell>
          <cell r="H65">
            <v>17236410.619999997</v>
          </cell>
        </row>
        <row r="66">
          <cell r="B66">
            <v>36020</v>
          </cell>
          <cell r="D66">
            <v>12797.04</v>
          </cell>
          <cell r="H66">
            <v>17249207.659999996</v>
          </cell>
        </row>
        <row r="67">
          <cell r="B67">
            <v>36025</v>
          </cell>
          <cell r="D67">
            <v>3839.42</v>
          </cell>
          <cell r="H67">
            <v>17253047.079999998</v>
          </cell>
        </row>
        <row r="68">
          <cell r="B68">
            <v>36027</v>
          </cell>
          <cell r="D68">
            <v>197728.45</v>
          </cell>
          <cell r="H68">
            <v>17450775.529999997</v>
          </cell>
        </row>
        <row r="69">
          <cell r="B69">
            <v>36028</v>
          </cell>
          <cell r="D69">
            <v>3671742.5</v>
          </cell>
          <cell r="H69">
            <v>21122518.029999997</v>
          </cell>
        </row>
        <row r="70">
          <cell r="B70">
            <v>36033</v>
          </cell>
          <cell r="D70">
            <v>41798</v>
          </cell>
          <cell r="H70">
            <v>21164316.029999997</v>
          </cell>
        </row>
        <row r="71">
          <cell r="B71">
            <v>36035</v>
          </cell>
          <cell r="D71">
            <v>78409</v>
          </cell>
          <cell r="H71">
            <v>21242725.029999997</v>
          </cell>
        </row>
        <row r="72">
          <cell r="B72">
            <v>36038</v>
          </cell>
          <cell r="D72">
            <v>134700</v>
          </cell>
          <cell r="H72">
            <v>21377425.029999997</v>
          </cell>
        </row>
        <row r="73">
          <cell r="B73">
            <v>36039</v>
          </cell>
          <cell r="D73">
            <v>12522</v>
          </cell>
          <cell r="H73">
            <v>21389947.029999997</v>
          </cell>
        </row>
        <row r="74">
          <cell r="B74">
            <v>36041</v>
          </cell>
          <cell r="D74">
            <v>955.4</v>
          </cell>
          <cell r="H74">
            <v>21390902.429999996</v>
          </cell>
        </row>
        <row r="75">
          <cell r="B75">
            <v>36046</v>
          </cell>
          <cell r="D75">
            <v>25660.65</v>
          </cell>
          <cell r="H75">
            <v>21416563.079999994</v>
          </cell>
        </row>
        <row r="76">
          <cell r="B76">
            <v>36048</v>
          </cell>
          <cell r="D76">
            <v>418.5</v>
          </cell>
          <cell r="H76">
            <v>21416981.579999994</v>
          </cell>
        </row>
        <row r="77">
          <cell r="B77">
            <v>36049</v>
          </cell>
          <cell r="D77">
            <v>4337410</v>
          </cell>
          <cell r="H77">
            <v>25754391.579999994</v>
          </cell>
        </row>
        <row r="78">
          <cell r="B78">
            <v>36055</v>
          </cell>
          <cell r="D78">
            <v>1363.28</v>
          </cell>
          <cell r="H78">
            <v>25755754.859999996</v>
          </cell>
        </row>
        <row r="79">
          <cell r="B79">
            <v>36060</v>
          </cell>
          <cell r="D79">
            <v>3000</v>
          </cell>
          <cell r="H79">
            <v>25758754.859999996</v>
          </cell>
        </row>
        <row r="80">
          <cell r="B80">
            <v>36066</v>
          </cell>
          <cell r="D80">
            <v>69409</v>
          </cell>
          <cell r="H80">
            <v>25828163.859999996</v>
          </cell>
        </row>
        <row r="81">
          <cell r="B81">
            <v>36068</v>
          </cell>
          <cell r="D81">
            <v>4294</v>
          </cell>
          <cell r="H81">
            <v>25832457.859999996</v>
          </cell>
        </row>
        <row r="82">
          <cell r="B82">
            <v>36073</v>
          </cell>
          <cell r="D82">
            <v>14007.2</v>
          </cell>
          <cell r="H82">
            <v>25846465.059999995</v>
          </cell>
        </row>
        <row r="83">
          <cell r="B83">
            <v>36076</v>
          </cell>
          <cell r="D83">
            <v>2061.6</v>
          </cell>
          <cell r="H83">
            <v>25848526.659999996</v>
          </cell>
        </row>
        <row r="84">
          <cell r="B84">
            <v>36077</v>
          </cell>
          <cell r="D84">
            <v>16380.05</v>
          </cell>
          <cell r="H84">
            <v>25864906.709999997</v>
          </cell>
        </row>
        <row r="85">
          <cell r="B85">
            <v>36080</v>
          </cell>
          <cell r="D85">
            <v>2000</v>
          </cell>
          <cell r="H85">
            <v>25866906.709999997</v>
          </cell>
        </row>
        <row r="86">
          <cell r="B86">
            <v>36081</v>
          </cell>
          <cell r="D86">
            <v>19870.64</v>
          </cell>
          <cell r="H86">
            <v>25886777.349999998</v>
          </cell>
        </row>
        <row r="87">
          <cell r="B87">
            <v>36087</v>
          </cell>
          <cell r="D87">
            <v>5400</v>
          </cell>
          <cell r="H87">
            <v>25892177.349999998</v>
          </cell>
        </row>
        <row r="88">
          <cell r="B88">
            <v>36089</v>
          </cell>
          <cell r="D88">
            <v>9306</v>
          </cell>
          <cell r="H88">
            <v>25901483.349999998</v>
          </cell>
        </row>
        <row r="89">
          <cell r="B89">
            <v>36094</v>
          </cell>
          <cell r="D89">
            <v>15500</v>
          </cell>
          <cell r="H89">
            <v>25916983.349999998</v>
          </cell>
        </row>
        <row r="90">
          <cell r="B90">
            <v>36096</v>
          </cell>
          <cell r="D90">
            <v>66250</v>
          </cell>
          <cell r="H90">
            <v>25983233.349999998</v>
          </cell>
        </row>
        <row r="91">
          <cell r="B91">
            <v>36104</v>
          </cell>
          <cell r="D91">
            <v>25719.53</v>
          </cell>
          <cell r="H91">
            <v>26008952.879999999</v>
          </cell>
        </row>
        <row r="92">
          <cell r="B92">
            <v>36109</v>
          </cell>
          <cell r="D92">
            <v>2285862.84</v>
          </cell>
          <cell r="H92">
            <v>28294815.719999999</v>
          </cell>
        </row>
        <row r="93">
          <cell r="B93">
            <v>36115</v>
          </cell>
          <cell r="D93">
            <v>62252</v>
          </cell>
          <cell r="H93">
            <v>28357067.719999999</v>
          </cell>
        </row>
        <row r="94">
          <cell r="B94">
            <v>36118</v>
          </cell>
          <cell r="D94">
            <v>5043.3900000000003</v>
          </cell>
          <cell r="H94">
            <v>28362111.109999999</v>
          </cell>
        </row>
        <row r="95">
          <cell r="B95">
            <v>36119</v>
          </cell>
          <cell r="D95">
            <v>47488.61</v>
          </cell>
          <cell r="H95">
            <v>28409599.719999999</v>
          </cell>
        </row>
        <row r="96">
          <cell r="B96">
            <v>36124</v>
          </cell>
          <cell r="D96">
            <v>74580</v>
          </cell>
          <cell r="H96">
            <v>28484179.719999999</v>
          </cell>
        </row>
        <row r="97">
          <cell r="B97">
            <v>36131</v>
          </cell>
          <cell r="D97">
            <v>7014</v>
          </cell>
          <cell r="H97">
            <v>28491193.719999999</v>
          </cell>
        </row>
        <row r="98">
          <cell r="B98">
            <v>36137</v>
          </cell>
          <cell r="D98">
            <v>36751.01</v>
          </cell>
          <cell r="H98">
            <v>28527944.73</v>
          </cell>
        </row>
        <row r="99">
          <cell r="B99">
            <v>36145</v>
          </cell>
          <cell r="D99">
            <v>3000</v>
          </cell>
          <cell r="H99">
            <v>28530944.73</v>
          </cell>
        </row>
        <row r="100">
          <cell r="B100">
            <v>36146</v>
          </cell>
          <cell r="D100">
            <v>167830</v>
          </cell>
          <cell r="H100">
            <v>28698774.73</v>
          </cell>
        </row>
        <row r="101">
          <cell r="B101">
            <v>36152</v>
          </cell>
          <cell r="D101">
            <v>1420</v>
          </cell>
          <cell r="H101">
            <v>28700194.73</v>
          </cell>
        </row>
        <row r="102">
          <cell r="B102">
            <v>36157</v>
          </cell>
          <cell r="D102">
            <v>3000</v>
          </cell>
          <cell r="H102">
            <v>28703194.73</v>
          </cell>
        </row>
        <row r="103">
          <cell r="B103">
            <v>36159</v>
          </cell>
          <cell r="D103">
            <v>2320828.5699999998</v>
          </cell>
          <cell r="H103">
            <v>31024023.300000001</v>
          </cell>
        </row>
        <row r="104">
          <cell r="B104">
            <v>36182</v>
          </cell>
          <cell r="D104">
            <v>4085</v>
          </cell>
          <cell r="H104">
            <v>31028108.300000001</v>
          </cell>
        </row>
        <row r="105">
          <cell r="B105">
            <v>36186</v>
          </cell>
          <cell r="D105">
            <v>1145</v>
          </cell>
          <cell r="H105">
            <v>31029253.300000001</v>
          </cell>
        </row>
        <row r="106">
          <cell r="B106">
            <v>36187</v>
          </cell>
          <cell r="D106">
            <v>1288.45</v>
          </cell>
          <cell r="H106">
            <v>31030541.75</v>
          </cell>
        </row>
        <row r="107">
          <cell r="B107">
            <v>36189</v>
          </cell>
          <cell r="D107">
            <v>110262.39999999999</v>
          </cell>
          <cell r="H107">
            <v>31140804.149999999</v>
          </cell>
        </row>
        <row r="108">
          <cell r="B108">
            <v>36192</v>
          </cell>
          <cell r="D108">
            <v>23968.97</v>
          </cell>
          <cell r="H108">
            <v>31164773.119999997</v>
          </cell>
        </row>
        <row r="109">
          <cell r="B109">
            <v>36194</v>
          </cell>
          <cell r="D109">
            <v>22457.57</v>
          </cell>
          <cell r="H109">
            <v>31187230.689999998</v>
          </cell>
        </row>
        <row r="110">
          <cell r="B110">
            <v>36199</v>
          </cell>
          <cell r="D110">
            <v>799.2</v>
          </cell>
          <cell r="H110">
            <v>31188029.889999997</v>
          </cell>
        </row>
        <row r="111">
          <cell r="B111">
            <v>36201</v>
          </cell>
          <cell r="D111">
            <v>2572933.2000000002</v>
          </cell>
          <cell r="H111">
            <v>33760963.089999996</v>
          </cell>
        </row>
        <row r="112">
          <cell r="B112">
            <v>36207</v>
          </cell>
          <cell r="D112">
            <v>8488.4500000000007</v>
          </cell>
          <cell r="H112">
            <v>33769451.539999999</v>
          </cell>
        </row>
        <row r="113">
          <cell r="B113">
            <v>36208</v>
          </cell>
          <cell r="D113">
            <v>3931.2</v>
          </cell>
          <cell r="H113">
            <v>33773382.740000002</v>
          </cell>
        </row>
        <row r="114">
          <cell r="B114">
            <v>36215</v>
          </cell>
          <cell r="D114">
            <v>71750</v>
          </cell>
          <cell r="H114">
            <v>33845132.740000002</v>
          </cell>
        </row>
        <row r="115">
          <cell r="B115">
            <v>36222</v>
          </cell>
          <cell r="D115">
            <v>75268.69</v>
          </cell>
          <cell r="H115">
            <v>33920401.43</v>
          </cell>
        </row>
        <row r="116">
          <cell r="B116">
            <v>36228</v>
          </cell>
          <cell r="D116">
            <v>1705.2</v>
          </cell>
          <cell r="H116">
            <v>33922106.630000003</v>
          </cell>
        </row>
        <row r="117">
          <cell r="B117">
            <v>36235</v>
          </cell>
          <cell r="D117">
            <v>1288.45</v>
          </cell>
          <cell r="H117">
            <v>33923395.080000006</v>
          </cell>
        </row>
        <row r="118">
          <cell r="B118">
            <v>36241</v>
          </cell>
          <cell r="D118">
            <v>21796.26</v>
          </cell>
          <cell r="H118">
            <v>33945191.340000004</v>
          </cell>
        </row>
        <row r="119">
          <cell r="B119">
            <v>36242</v>
          </cell>
          <cell r="D119">
            <v>110526</v>
          </cell>
          <cell r="H119">
            <v>34055717.340000004</v>
          </cell>
        </row>
        <row r="120">
          <cell r="B120">
            <v>36243</v>
          </cell>
          <cell r="D120">
            <v>82030.09</v>
          </cell>
          <cell r="H120">
            <v>34137747.430000007</v>
          </cell>
        </row>
        <row r="121">
          <cell r="B121">
            <v>36244</v>
          </cell>
          <cell r="D121">
            <v>96305</v>
          </cell>
          <cell r="H121">
            <v>34234052.430000007</v>
          </cell>
        </row>
        <row r="122">
          <cell r="B122">
            <v>36248</v>
          </cell>
          <cell r="D122">
            <v>72550</v>
          </cell>
          <cell r="H122">
            <v>34306602.430000007</v>
          </cell>
        </row>
        <row r="123">
          <cell r="B123">
            <v>36250</v>
          </cell>
          <cell r="D123">
            <v>167532</v>
          </cell>
          <cell r="H123">
            <v>34474134.430000007</v>
          </cell>
        </row>
        <row r="124">
          <cell r="B124">
            <v>36252</v>
          </cell>
          <cell r="D124">
            <v>2106</v>
          </cell>
          <cell r="H124">
            <v>34476240.430000007</v>
          </cell>
        </row>
        <row r="125">
          <cell r="B125">
            <v>36257</v>
          </cell>
          <cell r="D125">
            <v>28389.42</v>
          </cell>
          <cell r="H125">
            <v>34504629.850000009</v>
          </cell>
        </row>
        <row r="126">
          <cell r="B126">
            <v>36258</v>
          </cell>
          <cell r="D126">
            <v>46320</v>
          </cell>
          <cell r="H126">
            <v>34550949.850000009</v>
          </cell>
        </row>
        <row r="127">
          <cell r="B127">
            <v>36264</v>
          </cell>
          <cell r="D127">
            <v>14523.77</v>
          </cell>
          <cell r="H127">
            <v>34565473.620000012</v>
          </cell>
        </row>
        <row r="128">
          <cell r="B128">
            <v>36266</v>
          </cell>
          <cell r="D128">
            <v>13667.5</v>
          </cell>
          <cell r="H128">
            <v>34579141.120000012</v>
          </cell>
        </row>
        <row r="129">
          <cell r="B129">
            <v>36272</v>
          </cell>
          <cell r="D129">
            <v>3000</v>
          </cell>
          <cell r="H129">
            <v>34582141.120000012</v>
          </cell>
        </row>
        <row r="130">
          <cell r="B130">
            <v>36273</v>
          </cell>
          <cell r="D130">
            <v>69432</v>
          </cell>
          <cell r="H130">
            <v>34651573.120000012</v>
          </cell>
        </row>
        <row r="131">
          <cell r="B131">
            <v>36285</v>
          </cell>
          <cell r="D131">
            <v>59479.57</v>
          </cell>
          <cell r="H131">
            <v>34711052.690000013</v>
          </cell>
        </row>
        <row r="132">
          <cell r="B132">
            <v>36297</v>
          </cell>
          <cell r="D132">
            <v>18687.759999999998</v>
          </cell>
          <cell r="H132">
            <v>34729740.45000001</v>
          </cell>
        </row>
        <row r="133">
          <cell r="B133">
            <v>36298</v>
          </cell>
          <cell r="D133">
            <v>19400</v>
          </cell>
          <cell r="H133">
            <v>34749140.45000001</v>
          </cell>
        </row>
        <row r="134">
          <cell r="B134">
            <v>36313</v>
          </cell>
          <cell r="D134">
            <v>39400.92</v>
          </cell>
          <cell r="H134">
            <v>34788541.370000012</v>
          </cell>
        </row>
        <row r="135">
          <cell r="B135">
            <v>36320</v>
          </cell>
          <cell r="D135">
            <v>13855.68</v>
          </cell>
          <cell r="H135">
            <v>34802397.050000012</v>
          </cell>
        </row>
        <row r="136">
          <cell r="B136">
            <v>36321</v>
          </cell>
          <cell r="D136">
            <v>172500</v>
          </cell>
          <cell r="H136">
            <v>34974897.050000012</v>
          </cell>
        </row>
        <row r="137">
          <cell r="B137">
            <v>36327</v>
          </cell>
          <cell r="D137">
            <v>742621.77</v>
          </cell>
          <cell r="H137">
            <v>35717518.820000015</v>
          </cell>
        </row>
        <row r="138">
          <cell r="B138">
            <v>36335</v>
          </cell>
          <cell r="D138">
            <v>880.61</v>
          </cell>
          <cell r="H138">
            <v>35718399.430000015</v>
          </cell>
        </row>
        <row r="139">
          <cell r="B139">
            <v>36336</v>
          </cell>
          <cell r="D139">
            <v>5710</v>
          </cell>
          <cell r="H139">
            <v>35724109.430000015</v>
          </cell>
        </row>
        <row r="140">
          <cell r="B140">
            <v>36341</v>
          </cell>
          <cell r="D140">
            <v>193661</v>
          </cell>
          <cell r="H140">
            <v>35917770.430000015</v>
          </cell>
        </row>
        <row r="141">
          <cell r="B141">
            <v>36343</v>
          </cell>
          <cell r="D141">
            <v>5000</v>
          </cell>
          <cell r="H141">
            <v>35922770.430000015</v>
          </cell>
        </row>
        <row r="142">
          <cell r="B142">
            <v>36346</v>
          </cell>
          <cell r="D142">
            <v>3245.64</v>
          </cell>
          <cell r="H142">
            <v>35926016.070000015</v>
          </cell>
        </row>
        <row r="143">
          <cell r="B143">
            <v>36347</v>
          </cell>
          <cell r="D143">
            <v>17767.14</v>
          </cell>
          <cell r="H143">
            <v>35943783.210000016</v>
          </cell>
        </row>
        <row r="144">
          <cell r="B144">
            <v>36376</v>
          </cell>
          <cell r="D144">
            <v>45267.58</v>
          </cell>
          <cell r="H144">
            <v>35989050.790000014</v>
          </cell>
        </row>
        <row r="145">
          <cell r="B145">
            <v>36412</v>
          </cell>
          <cell r="D145">
            <v>10949.21</v>
          </cell>
          <cell r="H145">
            <v>36000000.000000015</v>
          </cell>
        </row>
        <row r="146">
          <cell r="B146">
            <v>36461</v>
          </cell>
          <cell r="H146">
            <v>36000000.000000015</v>
          </cell>
        </row>
        <row r="147">
          <cell r="B147">
            <v>36494</v>
          </cell>
          <cell r="H147">
            <v>36000000.000000015</v>
          </cell>
        </row>
        <row r="148">
          <cell r="B148">
            <v>36524</v>
          </cell>
          <cell r="H148">
            <v>36000000.000000015</v>
          </cell>
        </row>
        <row r="149">
          <cell r="B149">
            <v>36555</v>
          </cell>
          <cell r="H149">
            <v>36000000.000000015</v>
          </cell>
        </row>
        <row r="150">
          <cell r="B150">
            <v>36584</v>
          </cell>
          <cell r="H150">
            <v>36000000.000000015</v>
          </cell>
        </row>
        <row r="151">
          <cell r="B151">
            <v>36616</v>
          </cell>
          <cell r="H151">
            <v>36000000.000000015</v>
          </cell>
        </row>
        <row r="152">
          <cell r="B152">
            <v>36644</v>
          </cell>
          <cell r="H152">
            <v>36000000.000000015</v>
          </cell>
        </row>
        <row r="153">
          <cell r="B153">
            <v>36676</v>
          </cell>
          <cell r="H153">
            <v>36000000.000000015</v>
          </cell>
        </row>
        <row r="154">
          <cell r="B154">
            <v>36707</v>
          </cell>
          <cell r="H154">
            <v>36000000.000000015</v>
          </cell>
        </row>
        <row r="155">
          <cell r="B155">
            <v>36738</v>
          </cell>
          <cell r="H155">
            <v>36000000.000000015</v>
          </cell>
        </row>
        <row r="156">
          <cell r="B156">
            <v>36769</v>
          </cell>
          <cell r="H156">
            <v>36000000.000000015</v>
          </cell>
        </row>
        <row r="157">
          <cell r="B157">
            <v>36799</v>
          </cell>
          <cell r="H157">
            <v>36000000.000000015</v>
          </cell>
        </row>
        <row r="158">
          <cell r="B158">
            <v>36829</v>
          </cell>
          <cell r="H158">
            <v>36000000.000000015</v>
          </cell>
        </row>
        <row r="159">
          <cell r="B159">
            <v>36860</v>
          </cell>
          <cell r="H159">
            <v>36000000.000000015</v>
          </cell>
        </row>
        <row r="160">
          <cell r="B160">
            <v>36888</v>
          </cell>
          <cell r="H160">
            <v>36000000.000000015</v>
          </cell>
          <cell r="J160">
            <v>5134.83</v>
          </cell>
        </row>
        <row r="161">
          <cell r="B161">
            <v>36922</v>
          </cell>
          <cell r="H161">
            <v>36000000.000000015</v>
          </cell>
        </row>
        <row r="162">
          <cell r="B162">
            <v>36930</v>
          </cell>
          <cell r="H162">
            <v>36000000.000000015</v>
          </cell>
        </row>
        <row r="163">
          <cell r="B163">
            <v>36937</v>
          </cell>
          <cell r="H163">
            <v>36000000.000000015</v>
          </cell>
        </row>
        <row r="164">
          <cell r="B164">
            <v>36950</v>
          </cell>
          <cell r="H164">
            <v>36000000.000000015</v>
          </cell>
        </row>
        <row r="165">
          <cell r="B165">
            <v>36951</v>
          </cell>
          <cell r="H165">
            <v>36000000.000000015</v>
          </cell>
        </row>
        <row r="166">
          <cell r="B166">
            <v>36986</v>
          </cell>
          <cell r="H166">
            <v>36000000.000000015</v>
          </cell>
        </row>
        <row r="167">
          <cell r="B167">
            <v>37000</v>
          </cell>
          <cell r="H167">
            <v>36000000.000000015</v>
          </cell>
        </row>
        <row r="168">
          <cell r="H168" t="str">
            <v/>
          </cell>
        </row>
        <row r="169">
          <cell r="H169" t="str">
            <v/>
          </cell>
        </row>
        <row r="170">
          <cell r="H170" t="str">
            <v/>
          </cell>
        </row>
        <row r="171">
          <cell r="H171" t="str">
            <v/>
          </cell>
        </row>
        <row r="172">
          <cell r="H172" t="str">
            <v/>
          </cell>
        </row>
        <row r="173">
          <cell r="H173" t="str">
            <v/>
          </cell>
        </row>
        <row r="174">
          <cell r="H174" t="str">
            <v/>
          </cell>
        </row>
        <row r="175">
          <cell r="H175" t="str">
            <v/>
          </cell>
        </row>
        <row r="176">
          <cell r="H176" t="str">
            <v/>
          </cell>
        </row>
        <row r="177">
          <cell r="H177" t="str">
            <v/>
          </cell>
        </row>
        <row r="178">
          <cell r="H178" t="str">
            <v/>
          </cell>
        </row>
        <row r="179">
          <cell r="H179" t="str">
            <v/>
          </cell>
        </row>
        <row r="180">
          <cell r="H180" t="str">
            <v/>
          </cell>
        </row>
        <row r="181">
          <cell r="H181" t="str">
            <v/>
          </cell>
        </row>
        <row r="182">
          <cell r="H182" t="str">
            <v/>
          </cell>
        </row>
        <row r="183">
          <cell r="H183" t="str">
            <v/>
          </cell>
        </row>
        <row r="184">
          <cell r="H184" t="str">
            <v/>
          </cell>
        </row>
        <row r="185">
          <cell r="H185" t="str">
            <v/>
          </cell>
        </row>
        <row r="186">
          <cell r="H186" t="str">
            <v/>
          </cell>
        </row>
        <row r="187">
          <cell r="H187" t="str">
            <v/>
          </cell>
        </row>
        <row r="188">
          <cell r="H188" t="str">
            <v/>
          </cell>
        </row>
        <row r="189">
          <cell r="H189" t="str">
            <v/>
          </cell>
        </row>
        <row r="190">
          <cell r="H190" t="str">
            <v/>
          </cell>
        </row>
        <row r="191">
          <cell r="H191" t="str">
            <v/>
          </cell>
        </row>
        <row r="192">
          <cell r="H192" t="str">
            <v/>
          </cell>
        </row>
        <row r="193">
          <cell r="H193" t="str">
            <v/>
          </cell>
        </row>
        <row r="194">
          <cell r="H194" t="str">
            <v/>
          </cell>
        </row>
        <row r="195">
          <cell r="H195" t="str">
            <v/>
          </cell>
        </row>
        <row r="196">
          <cell r="H196" t="str">
            <v/>
          </cell>
        </row>
        <row r="197">
          <cell r="H197" t="str">
            <v/>
          </cell>
        </row>
        <row r="198">
          <cell r="H198" t="str">
            <v/>
          </cell>
        </row>
      </sheetData>
      <sheetData sheetId="12" refreshError="1">
        <row r="1">
          <cell r="B1" t="str">
            <v>Кредитор</v>
          </cell>
          <cell r="E1" t="str">
            <v>Кунцевское ОСБ</v>
          </cell>
        </row>
        <row r="2">
          <cell r="B2" t="str">
            <v>Заёмщик</v>
          </cell>
          <cell r="E2" t="str">
            <v xml:space="preserve">                                                                                                                                                  ЗАО "Кезьмино"</v>
          </cell>
        </row>
        <row r="3">
          <cell r="B3" t="str">
            <v>Правовая форма</v>
          </cell>
          <cell r="E3" t="str">
            <v>ЗАО</v>
          </cell>
        </row>
        <row r="4">
          <cell r="B4" t="str">
            <v>Объект стрительства</v>
          </cell>
          <cell r="E4" t="str">
            <v>завершение строительства коттеджного поселка</v>
          </cell>
        </row>
        <row r="5">
          <cell r="B5" t="str">
            <v>Кредитный договор №</v>
          </cell>
          <cell r="E5">
            <v>278</v>
          </cell>
        </row>
        <row r="6">
          <cell r="B6" t="str">
            <v>От</v>
          </cell>
          <cell r="E6">
            <v>36413</v>
          </cell>
        </row>
        <row r="7">
          <cell r="B7" t="str">
            <v>Тип договора</v>
          </cell>
          <cell r="E7" t="str">
            <v>инвестиционный</v>
          </cell>
        </row>
        <row r="8">
          <cell r="B8" t="str">
            <v>Размер кредита</v>
          </cell>
          <cell r="E8">
            <v>16500000</v>
          </cell>
          <cell r="F8" t="str">
            <v>руб</v>
          </cell>
        </row>
        <row r="9">
          <cell r="B9" t="str">
            <v>Вид обеспечения кредита</v>
          </cell>
          <cell r="E9" t="str">
            <v>залог имущественных прав на возводимый объект</v>
          </cell>
        </row>
        <row r="10">
          <cell r="B10" t="str">
            <v>Размер обеспечения</v>
          </cell>
          <cell r="E10">
            <v>36697623</v>
          </cell>
          <cell r="F10" t="str">
            <v>руб</v>
          </cell>
        </row>
        <row r="11">
          <cell r="B11" t="str">
            <v>Номер ссудного счета</v>
          </cell>
          <cell r="E11" t="str">
            <v>45207810738190001393</v>
          </cell>
        </row>
        <row r="12">
          <cell r="B12" t="str">
            <v>Дата открытия счета</v>
          </cell>
          <cell r="E12">
            <v>36423</v>
          </cell>
        </row>
        <row r="13">
          <cell r="B13" t="str">
            <v>Дата погашения кредита</v>
          </cell>
          <cell r="E13">
            <v>37002</v>
          </cell>
          <cell r="F13">
            <v>29</v>
          </cell>
          <cell r="G13" t="str">
            <v>дн. Осталось до погашения</v>
          </cell>
        </row>
        <row r="14">
          <cell r="B14" t="str">
            <v>Пролонгации  до</v>
          </cell>
        </row>
        <row r="15">
          <cell r="B15" t="str">
            <v>Процентная ставка</v>
          </cell>
          <cell r="D15" t="str">
            <v>c</v>
          </cell>
          <cell r="E15">
            <v>36423</v>
          </cell>
          <cell r="F15">
            <v>10</v>
          </cell>
        </row>
        <row r="16">
          <cell r="B16" t="str">
            <v>Продолж. проц. ставка</v>
          </cell>
          <cell r="D16" t="str">
            <v>c</v>
          </cell>
        </row>
        <row r="17">
          <cell r="B17" t="str">
            <v>Группа риска</v>
          </cell>
          <cell r="E17">
            <v>3</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36423</v>
          </cell>
          <cell r="D25">
            <v>145331.15</v>
          </cell>
          <cell r="F25">
            <v>0</v>
          </cell>
          <cell r="H25">
            <v>145331.15</v>
          </cell>
        </row>
        <row r="26">
          <cell r="B26">
            <v>36433</v>
          </cell>
          <cell r="D26">
            <v>8222.15</v>
          </cell>
          <cell r="H26">
            <v>153553.29999999999</v>
          </cell>
        </row>
        <row r="27">
          <cell r="B27">
            <v>36444</v>
          </cell>
          <cell r="D27">
            <v>83750</v>
          </cell>
          <cell r="H27">
            <v>237303.3</v>
          </cell>
        </row>
        <row r="28">
          <cell r="B28">
            <v>36445</v>
          </cell>
          <cell r="D28">
            <v>70000</v>
          </cell>
          <cell r="H28">
            <v>307303.3</v>
          </cell>
        </row>
        <row r="29">
          <cell r="B29">
            <v>36448</v>
          </cell>
          <cell r="D29">
            <v>7092.48</v>
          </cell>
          <cell r="H29">
            <v>314395.77999999997</v>
          </cell>
        </row>
        <row r="30">
          <cell r="B30">
            <v>36452</v>
          </cell>
          <cell r="D30">
            <v>41320.14</v>
          </cell>
          <cell r="H30">
            <v>355715.92</v>
          </cell>
        </row>
        <row r="31">
          <cell r="B31">
            <v>36461</v>
          </cell>
          <cell r="D31">
            <v>1869.02</v>
          </cell>
          <cell r="H31">
            <v>357584.94</v>
          </cell>
        </row>
        <row r="32">
          <cell r="B32">
            <v>36466</v>
          </cell>
          <cell r="D32">
            <v>111600</v>
          </cell>
          <cell r="H32">
            <v>469184.94</v>
          </cell>
        </row>
        <row r="33">
          <cell r="B33">
            <v>36469</v>
          </cell>
          <cell r="D33">
            <v>9367.9</v>
          </cell>
          <cell r="H33">
            <v>478552.84</v>
          </cell>
        </row>
        <row r="34">
          <cell r="B34">
            <v>36473</v>
          </cell>
          <cell r="D34">
            <v>4355</v>
          </cell>
          <cell r="H34">
            <v>482907.84</v>
          </cell>
        </row>
        <row r="35">
          <cell r="B35">
            <v>36474</v>
          </cell>
          <cell r="D35">
            <v>238236.7</v>
          </cell>
          <cell r="H35">
            <v>721144.54</v>
          </cell>
        </row>
        <row r="36">
          <cell r="B36">
            <v>36479</v>
          </cell>
          <cell r="D36">
            <v>2500</v>
          </cell>
          <cell r="H36">
            <v>723644.54</v>
          </cell>
        </row>
        <row r="37">
          <cell r="B37">
            <v>36480</v>
          </cell>
          <cell r="D37">
            <v>3920</v>
          </cell>
          <cell r="H37">
            <v>727564.54</v>
          </cell>
        </row>
        <row r="38">
          <cell r="B38">
            <v>36482</v>
          </cell>
          <cell r="D38">
            <v>7408.1</v>
          </cell>
          <cell r="H38">
            <v>734972.64</v>
          </cell>
        </row>
        <row r="39">
          <cell r="B39">
            <v>36487</v>
          </cell>
          <cell r="D39">
            <v>75114</v>
          </cell>
          <cell r="H39">
            <v>810086.64</v>
          </cell>
        </row>
        <row r="40">
          <cell r="B40">
            <v>36488</v>
          </cell>
          <cell r="D40">
            <v>61856.42</v>
          </cell>
          <cell r="H40">
            <v>871943.06</v>
          </cell>
        </row>
        <row r="41">
          <cell r="B41">
            <v>36490</v>
          </cell>
          <cell r="D41">
            <v>45571</v>
          </cell>
          <cell r="H41">
            <v>917514.06</v>
          </cell>
        </row>
        <row r="42">
          <cell r="B42">
            <v>36496</v>
          </cell>
          <cell r="D42">
            <v>76364</v>
          </cell>
          <cell r="H42">
            <v>993878.06</v>
          </cell>
        </row>
        <row r="43">
          <cell r="B43">
            <v>36500</v>
          </cell>
          <cell r="D43">
            <v>116159</v>
          </cell>
          <cell r="H43">
            <v>1110037.06</v>
          </cell>
        </row>
        <row r="44">
          <cell r="B44">
            <v>36501</v>
          </cell>
          <cell r="D44">
            <v>3118.75</v>
          </cell>
          <cell r="H44">
            <v>1113155.81</v>
          </cell>
        </row>
        <row r="45">
          <cell r="B45">
            <v>36504</v>
          </cell>
          <cell r="D45">
            <v>68545.600000000006</v>
          </cell>
          <cell r="H45">
            <v>1181701.4100000001</v>
          </cell>
        </row>
        <row r="46">
          <cell r="B46">
            <v>36509</v>
          </cell>
          <cell r="D46">
            <v>6820.93</v>
          </cell>
          <cell r="H46">
            <v>1188522.3400000001</v>
          </cell>
        </row>
        <row r="47">
          <cell r="B47">
            <v>36523</v>
          </cell>
          <cell r="D47">
            <v>74773</v>
          </cell>
          <cell r="H47">
            <v>1263295.3400000001</v>
          </cell>
        </row>
        <row r="48">
          <cell r="B48">
            <v>36530</v>
          </cell>
          <cell r="D48">
            <v>135068.18</v>
          </cell>
          <cell r="H48">
            <v>1398363.52</v>
          </cell>
        </row>
        <row r="49">
          <cell r="B49">
            <v>36537</v>
          </cell>
          <cell r="D49">
            <v>13861.32</v>
          </cell>
          <cell r="H49">
            <v>1412224.84</v>
          </cell>
        </row>
        <row r="50">
          <cell r="B50">
            <v>36538</v>
          </cell>
          <cell r="D50">
            <v>2269.5</v>
          </cell>
          <cell r="H50">
            <v>1414494.34</v>
          </cell>
        </row>
        <row r="51">
          <cell r="B51">
            <v>36539</v>
          </cell>
          <cell r="D51">
            <v>13088.25</v>
          </cell>
          <cell r="H51">
            <v>1427582.59</v>
          </cell>
        </row>
        <row r="52">
          <cell r="B52">
            <v>36544</v>
          </cell>
          <cell r="D52">
            <v>5559.74</v>
          </cell>
          <cell r="H52">
            <v>1433142.33</v>
          </cell>
        </row>
        <row r="53">
          <cell r="B53">
            <v>36559</v>
          </cell>
          <cell r="D53">
            <v>42845.87</v>
          </cell>
          <cell r="H53">
            <v>1475988.2000000002</v>
          </cell>
        </row>
        <row r="54">
          <cell r="B54">
            <v>36560</v>
          </cell>
          <cell r="D54">
            <v>4285.5</v>
          </cell>
          <cell r="H54">
            <v>1480273.7000000002</v>
          </cell>
        </row>
        <row r="55">
          <cell r="B55">
            <v>36564</v>
          </cell>
          <cell r="D55">
            <v>86288.65</v>
          </cell>
          <cell r="H55">
            <v>1566562.35</v>
          </cell>
        </row>
        <row r="56">
          <cell r="B56">
            <v>36567</v>
          </cell>
          <cell r="D56">
            <v>10564.66</v>
          </cell>
          <cell r="H56">
            <v>1577127.01</v>
          </cell>
        </row>
        <row r="57">
          <cell r="B57">
            <v>36574</v>
          </cell>
          <cell r="D57">
            <v>105084</v>
          </cell>
          <cell r="H57">
            <v>1682211.01</v>
          </cell>
        </row>
        <row r="58">
          <cell r="B58">
            <v>36578</v>
          </cell>
          <cell r="D58">
            <v>3177.61</v>
          </cell>
          <cell r="H58">
            <v>1685388.62</v>
          </cell>
        </row>
        <row r="59">
          <cell r="B59">
            <v>36584</v>
          </cell>
          <cell r="D59">
            <v>14400</v>
          </cell>
          <cell r="H59">
            <v>1699788.62</v>
          </cell>
        </row>
        <row r="60">
          <cell r="B60">
            <v>36599</v>
          </cell>
          <cell r="D60">
            <v>74773</v>
          </cell>
          <cell r="H60">
            <v>1774561.62</v>
          </cell>
        </row>
        <row r="61">
          <cell r="B61">
            <v>36602</v>
          </cell>
          <cell r="D61">
            <v>5507</v>
          </cell>
          <cell r="H61">
            <v>1780068.62</v>
          </cell>
        </row>
        <row r="62">
          <cell r="B62">
            <v>36608</v>
          </cell>
          <cell r="D62">
            <v>10057</v>
          </cell>
          <cell r="H62">
            <v>1790125.62</v>
          </cell>
        </row>
        <row r="63">
          <cell r="B63">
            <v>36612</v>
          </cell>
          <cell r="D63">
            <v>6671.57</v>
          </cell>
          <cell r="H63">
            <v>1796797.1900000002</v>
          </cell>
        </row>
        <row r="64">
          <cell r="B64">
            <v>36613</v>
          </cell>
          <cell r="D64">
            <v>1761.6</v>
          </cell>
          <cell r="H64">
            <v>1798558.7900000003</v>
          </cell>
        </row>
        <row r="65">
          <cell r="B65">
            <v>36621</v>
          </cell>
          <cell r="D65">
            <v>263757</v>
          </cell>
          <cell r="H65">
            <v>2062315.7900000003</v>
          </cell>
        </row>
        <row r="66">
          <cell r="B66">
            <v>36622</v>
          </cell>
          <cell r="D66">
            <v>10135.01</v>
          </cell>
          <cell r="H66">
            <v>2072450.8000000003</v>
          </cell>
        </row>
        <row r="67">
          <cell r="B67">
            <v>36627</v>
          </cell>
          <cell r="D67">
            <v>27546.75</v>
          </cell>
          <cell r="H67">
            <v>2099997.5500000003</v>
          </cell>
        </row>
        <row r="68">
          <cell r="B68">
            <v>36628</v>
          </cell>
          <cell r="D68">
            <v>1585.06</v>
          </cell>
          <cell r="H68">
            <v>2101582.6100000003</v>
          </cell>
        </row>
        <row r="69">
          <cell r="B69">
            <v>36630</v>
          </cell>
          <cell r="D69">
            <v>51469</v>
          </cell>
          <cell r="H69">
            <v>2153051.6100000003</v>
          </cell>
        </row>
        <row r="70">
          <cell r="B70">
            <v>36636</v>
          </cell>
          <cell r="D70">
            <v>7335</v>
          </cell>
          <cell r="H70">
            <v>2160386.6100000003</v>
          </cell>
        </row>
        <row r="71">
          <cell r="B71">
            <v>36637</v>
          </cell>
          <cell r="D71">
            <v>95267.79</v>
          </cell>
          <cell r="H71">
            <v>2255654.4000000004</v>
          </cell>
        </row>
        <row r="72">
          <cell r="B72">
            <v>36641</v>
          </cell>
          <cell r="D72">
            <v>36206</v>
          </cell>
          <cell r="H72">
            <v>2291860.4000000004</v>
          </cell>
        </row>
        <row r="73">
          <cell r="B73">
            <v>36643</v>
          </cell>
          <cell r="D73">
            <v>360023.36</v>
          </cell>
          <cell r="H73">
            <v>2651883.7600000002</v>
          </cell>
        </row>
        <row r="74">
          <cell r="B74">
            <v>36652</v>
          </cell>
          <cell r="D74">
            <v>29901.18</v>
          </cell>
          <cell r="H74">
            <v>2681784.9400000004</v>
          </cell>
        </row>
        <row r="75">
          <cell r="B75">
            <v>36661</v>
          </cell>
          <cell r="D75">
            <v>25303.38</v>
          </cell>
          <cell r="H75">
            <v>2707088.3200000003</v>
          </cell>
        </row>
        <row r="76">
          <cell r="B76">
            <v>36665</v>
          </cell>
          <cell r="D76">
            <v>22238.07</v>
          </cell>
          <cell r="H76">
            <v>2729326.39</v>
          </cell>
        </row>
        <row r="77">
          <cell r="B77">
            <v>36669</v>
          </cell>
          <cell r="D77">
            <v>786186.79</v>
          </cell>
          <cell r="H77">
            <v>3515513.18</v>
          </cell>
        </row>
        <row r="78">
          <cell r="B78">
            <v>36672</v>
          </cell>
          <cell r="D78">
            <v>104103.18</v>
          </cell>
          <cell r="H78">
            <v>3619616.3600000003</v>
          </cell>
        </row>
        <row r="79">
          <cell r="B79">
            <v>36678</v>
          </cell>
          <cell r="D79">
            <v>32227.8</v>
          </cell>
          <cell r="H79">
            <v>3651844.16</v>
          </cell>
        </row>
        <row r="80">
          <cell r="B80">
            <v>36683</v>
          </cell>
          <cell r="D80">
            <v>641203</v>
          </cell>
          <cell r="H80">
            <v>4293047.16</v>
          </cell>
        </row>
        <row r="81">
          <cell r="B81">
            <v>36685</v>
          </cell>
          <cell r="D81">
            <v>11362.5</v>
          </cell>
          <cell r="H81">
            <v>4304409.66</v>
          </cell>
        </row>
        <row r="82">
          <cell r="B82">
            <v>36690</v>
          </cell>
          <cell r="D82">
            <v>5125.1899999999996</v>
          </cell>
          <cell r="H82">
            <v>4309534.8500000006</v>
          </cell>
        </row>
        <row r="83">
          <cell r="B83">
            <v>36693</v>
          </cell>
          <cell r="D83">
            <v>167478.15</v>
          </cell>
          <cell r="H83">
            <v>4477013.0000000009</v>
          </cell>
        </row>
        <row r="84">
          <cell r="B84">
            <v>36697</v>
          </cell>
          <cell r="D84">
            <v>101458.27</v>
          </cell>
          <cell r="H84">
            <v>4578471.2700000005</v>
          </cell>
        </row>
        <row r="85">
          <cell r="B85">
            <v>36713</v>
          </cell>
          <cell r="D85">
            <v>413680</v>
          </cell>
          <cell r="H85">
            <v>4992151.2700000005</v>
          </cell>
        </row>
        <row r="86">
          <cell r="B86">
            <v>36717</v>
          </cell>
          <cell r="D86">
            <v>7870</v>
          </cell>
          <cell r="H86">
            <v>5000021.2700000005</v>
          </cell>
        </row>
        <row r="87">
          <cell r="B87">
            <v>36721</v>
          </cell>
          <cell r="D87">
            <v>1331604.3500000001</v>
          </cell>
          <cell r="H87">
            <v>6331625.620000001</v>
          </cell>
        </row>
        <row r="88">
          <cell r="B88">
            <v>36724</v>
          </cell>
          <cell r="D88">
            <v>745140.6</v>
          </cell>
          <cell r="H88">
            <v>7076766.2200000007</v>
          </cell>
        </row>
        <row r="89">
          <cell r="B89">
            <v>36727</v>
          </cell>
          <cell r="D89">
            <v>7236.66</v>
          </cell>
          <cell r="H89">
            <v>7084002.8800000008</v>
          </cell>
        </row>
        <row r="90">
          <cell r="B90">
            <v>36732</v>
          </cell>
          <cell r="D90">
            <v>49292</v>
          </cell>
          <cell r="H90">
            <v>7133294.8800000008</v>
          </cell>
        </row>
        <row r="91">
          <cell r="B91">
            <v>36738</v>
          </cell>
          <cell r="D91">
            <v>2479.6799999999998</v>
          </cell>
          <cell r="H91">
            <v>7135774.5600000005</v>
          </cell>
        </row>
        <row r="92">
          <cell r="B92">
            <v>36741</v>
          </cell>
          <cell r="D92">
            <v>12825</v>
          </cell>
          <cell r="H92">
            <v>7148599.5600000005</v>
          </cell>
        </row>
        <row r="93">
          <cell r="B93">
            <v>36748</v>
          </cell>
          <cell r="D93">
            <v>223713.88</v>
          </cell>
          <cell r="H93">
            <v>7372313.4400000004</v>
          </cell>
        </row>
        <row r="94">
          <cell r="B94">
            <v>36749</v>
          </cell>
          <cell r="D94">
            <v>284287.5</v>
          </cell>
          <cell r="H94">
            <v>7656600.9400000004</v>
          </cell>
        </row>
        <row r="95">
          <cell r="B95">
            <v>36753</v>
          </cell>
          <cell r="D95">
            <v>57812.97</v>
          </cell>
          <cell r="H95">
            <v>7714413.9100000001</v>
          </cell>
        </row>
        <row r="96">
          <cell r="B96">
            <v>36755</v>
          </cell>
          <cell r="D96">
            <v>65896</v>
          </cell>
          <cell r="H96">
            <v>7780309.9100000001</v>
          </cell>
        </row>
        <row r="97">
          <cell r="B97">
            <v>36769</v>
          </cell>
          <cell r="D97">
            <v>678824</v>
          </cell>
          <cell r="H97">
            <v>8459133.9100000001</v>
          </cell>
        </row>
        <row r="98">
          <cell r="B98">
            <v>36781</v>
          </cell>
          <cell r="D98">
            <v>218580</v>
          </cell>
          <cell r="H98">
            <v>8677713.9100000001</v>
          </cell>
        </row>
        <row r="99">
          <cell r="B99">
            <v>36789</v>
          </cell>
          <cell r="D99">
            <v>1037.6400000000001</v>
          </cell>
          <cell r="H99">
            <v>8678751.5500000007</v>
          </cell>
        </row>
        <row r="100">
          <cell r="B100">
            <v>36796</v>
          </cell>
          <cell r="D100">
            <v>18486.48</v>
          </cell>
          <cell r="H100">
            <v>8697238.0300000012</v>
          </cell>
        </row>
        <row r="101">
          <cell r="B101">
            <v>36798</v>
          </cell>
          <cell r="D101">
            <v>79658.960000000006</v>
          </cell>
          <cell r="H101">
            <v>8776896.9900000021</v>
          </cell>
        </row>
        <row r="102">
          <cell r="B102">
            <v>36808</v>
          </cell>
          <cell r="D102">
            <v>90956.7</v>
          </cell>
          <cell r="H102">
            <v>8867853.6900000013</v>
          </cell>
        </row>
        <row r="103">
          <cell r="B103">
            <v>36809</v>
          </cell>
          <cell r="D103">
            <v>23571.919999999998</v>
          </cell>
          <cell r="H103">
            <v>8891425.6100000013</v>
          </cell>
        </row>
        <row r="104">
          <cell r="B104">
            <v>36816</v>
          </cell>
          <cell r="D104">
            <v>29221.5</v>
          </cell>
          <cell r="H104">
            <v>8920647.1100000013</v>
          </cell>
        </row>
        <row r="105">
          <cell r="B105">
            <v>36824</v>
          </cell>
          <cell r="D105">
            <v>107352.76</v>
          </cell>
          <cell r="H105">
            <v>9027999.870000001</v>
          </cell>
        </row>
        <row r="106">
          <cell r="B106">
            <v>36839</v>
          </cell>
          <cell r="D106">
            <v>3896.97</v>
          </cell>
          <cell r="H106">
            <v>9031896.8400000017</v>
          </cell>
        </row>
        <row r="107">
          <cell r="B107">
            <v>36845</v>
          </cell>
          <cell r="D107">
            <v>29085</v>
          </cell>
          <cell r="H107">
            <v>9060981.8400000017</v>
          </cell>
        </row>
        <row r="108">
          <cell r="B108">
            <v>36847</v>
          </cell>
          <cell r="D108">
            <v>87311.97</v>
          </cell>
          <cell r="H108">
            <v>9148293.8100000024</v>
          </cell>
        </row>
        <row r="109">
          <cell r="B109">
            <v>36850</v>
          </cell>
          <cell r="D109">
            <v>32091.19</v>
          </cell>
          <cell r="H109">
            <v>9180385.0000000019</v>
          </cell>
        </row>
        <row r="110">
          <cell r="B110">
            <v>36853</v>
          </cell>
          <cell r="D110">
            <v>271647.56</v>
          </cell>
          <cell r="H110">
            <v>9452032.5600000024</v>
          </cell>
        </row>
        <row r="111">
          <cell r="B111">
            <v>36858</v>
          </cell>
          <cell r="D111">
            <v>5082.0600000000004</v>
          </cell>
          <cell r="H111">
            <v>9457114.6200000029</v>
          </cell>
        </row>
        <row r="112">
          <cell r="B112">
            <v>36868</v>
          </cell>
          <cell r="D112">
            <v>130338.59</v>
          </cell>
          <cell r="H112">
            <v>9587453.2100000028</v>
          </cell>
        </row>
        <row r="113">
          <cell r="B113">
            <v>36873</v>
          </cell>
          <cell r="D113">
            <v>600</v>
          </cell>
          <cell r="H113">
            <v>9588053.2100000028</v>
          </cell>
        </row>
        <row r="114">
          <cell r="B114">
            <v>36889</v>
          </cell>
          <cell r="D114">
            <v>138000</v>
          </cell>
          <cell r="H114">
            <v>9726053.2100000028</v>
          </cell>
        </row>
        <row r="115">
          <cell r="B115">
            <v>36894</v>
          </cell>
          <cell r="D115">
            <v>87315.01</v>
          </cell>
          <cell r="H115">
            <v>9813368.2200000025</v>
          </cell>
        </row>
        <row r="116">
          <cell r="B116">
            <v>36901</v>
          </cell>
          <cell r="D116">
            <v>28360.39</v>
          </cell>
          <cell r="H116">
            <v>9841728.6100000031</v>
          </cell>
        </row>
        <row r="117">
          <cell r="B117">
            <v>36909</v>
          </cell>
          <cell r="D117">
            <v>10176.85</v>
          </cell>
          <cell r="H117">
            <v>9851905.4600000028</v>
          </cell>
        </row>
        <row r="118">
          <cell r="B118">
            <v>36929</v>
          </cell>
          <cell r="D118">
            <v>4258.5</v>
          </cell>
          <cell r="H118">
            <v>9856163.9600000028</v>
          </cell>
        </row>
        <row r="119">
          <cell r="B119">
            <v>36930</v>
          </cell>
          <cell r="D119">
            <v>3727.03</v>
          </cell>
          <cell r="H119">
            <v>9859890.9900000021</v>
          </cell>
        </row>
        <row r="120">
          <cell r="B120">
            <v>36935</v>
          </cell>
          <cell r="D120">
            <v>19923</v>
          </cell>
          <cell r="H120">
            <v>9879813.9900000021</v>
          </cell>
        </row>
        <row r="121">
          <cell r="B121">
            <v>36949</v>
          </cell>
          <cell r="D121">
            <v>78325.990000000005</v>
          </cell>
          <cell r="H121">
            <v>9958139.9800000023</v>
          </cell>
        </row>
        <row r="122">
          <cell r="B122">
            <v>36951</v>
          </cell>
          <cell r="H122">
            <v>9958139.9800000023</v>
          </cell>
        </row>
        <row r="123">
          <cell r="B123">
            <v>36952</v>
          </cell>
          <cell r="D123">
            <v>26793.54</v>
          </cell>
          <cell r="H123">
            <v>9984933.5200000014</v>
          </cell>
        </row>
        <row r="124">
          <cell r="B124">
            <v>36955</v>
          </cell>
          <cell r="D124">
            <v>22789.68</v>
          </cell>
          <cell r="H124">
            <v>10007723.200000001</v>
          </cell>
        </row>
        <row r="125">
          <cell r="B125">
            <v>36956</v>
          </cell>
          <cell r="D125">
            <v>99005.38</v>
          </cell>
          <cell r="H125">
            <v>10106728.580000002</v>
          </cell>
        </row>
        <row r="126">
          <cell r="B126">
            <v>36963</v>
          </cell>
          <cell r="D126">
            <v>14015.04</v>
          </cell>
          <cell r="H126">
            <v>10120743.620000001</v>
          </cell>
        </row>
        <row r="127">
          <cell r="B127">
            <v>36966</v>
          </cell>
          <cell r="D127">
            <v>4300.5</v>
          </cell>
          <cell r="H127">
            <v>10125044.120000001</v>
          </cell>
        </row>
        <row r="128">
          <cell r="B128">
            <v>36969</v>
          </cell>
          <cell r="D128">
            <v>22789.68</v>
          </cell>
          <cell r="H128">
            <v>10147833.800000001</v>
          </cell>
        </row>
      </sheetData>
      <sheetData sheetId="13" refreshError="1">
        <row r="1">
          <cell r="B1" t="str">
            <v>Кредитор</v>
          </cell>
          <cell r="E1" t="str">
            <v xml:space="preserve">                Кунцевское ОСБ</v>
          </cell>
        </row>
        <row r="2">
          <cell r="B2" t="str">
            <v>Заёмщик</v>
          </cell>
          <cell r="E2" t="str">
            <v xml:space="preserve">               ООО ФСК "Теско-А"</v>
          </cell>
        </row>
        <row r="3">
          <cell r="B3" t="str">
            <v>Правовая форма</v>
          </cell>
          <cell r="E3" t="str">
            <v>ООО</v>
          </cell>
        </row>
        <row r="4">
          <cell r="B4" t="str">
            <v>Объект стрительства</v>
          </cell>
          <cell r="E4" t="str">
            <v xml:space="preserve">                                                                                                                  строительство, реализация и эксплуатация ж/дома по пр-зду Загорского вл.15</v>
          </cell>
        </row>
        <row r="5">
          <cell r="B5" t="str">
            <v>Кредитный договор №</v>
          </cell>
          <cell r="E5">
            <v>359</v>
          </cell>
        </row>
        <row r="6">
          <cell r="B6" t="str">
            <v>От</v>
          </cell>
          <cell r="E6">
            <v>36644</v>
          </cell>
        </row>
        <row r="7">
          <cell r="B7" t="str">
            <v>Тип договора</v>
          </cell>
          <cell r="E7" t="str">
            <v xml:space="preserve">                  инвестиционный</v>
          </cell>
        </row>
        <row r="8">
          <cell r="B8" t="str">
            <v>Размер кредита</v>
          </cell>
          <cell r="E8">
            <v>86000000</v>
          </cell>
          <cell r="F8" t="str">
            <v>руб</v>
          </cell>
        </row>
        <row r="9">
          <cell r="B9" t="str">
            <v>Вид обеспечения кредита</v>
          </cell>
          <cell r="E9" t="str">
            <v xml:space="preserve">                                                                                                                         договор залога прав требования  на жилье и его оформление в собственность</v>
          </cell>
        </row>
        <row r="10">
          <cell r="B10" t="str">
            <v>Размер обеспечения</v>
          </cell>
          <cell r="E10">
            <v>105024059.04000001</v>
          </cell>
        </row>
        <row r="11">
          <cell r="B11" t="str">
            <v>Номер ссудного счета</v>
          </cell>
          <cell r="E11" t="str">
            <v xml:space="preserve">           45206810938190001660</v>
          </cell>
        </row>
        <row r="12">
          <cell r="B12" t="str">
            <v>Дата открытия счета</v>
          </cell>
          <cell r="E12">
            <v>36705</v>
          </cell>
        </row>
        <row r="13">
          <cell r="B13" t="str">
            <v>Дата погашения кредита</v>
          </cell>
          <cell r="E13">
            <v>36912</v>
          </cell>
        </row>
        <row r="14">
          <cell r="B14" t="str">
            <v>Пролонгации  до</v>
          </cell>
        </row>
        <row r="15">
          <cell r="B15" t="str">
            <v>Процентная ставка</v>
          </cell>
          <cell r="D15" t="str">
            <v>c</v>
          </cell>
          <cell r="E15">
            <v>29</v>
          </cell>
          <cell r="F15">
            <v>36725</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L24" t="str">
            <v>просроч. ссуд. задолж.</v>
          </cell>
        </row>
        <row r="25">
          <cell r="B25">
            <v>36674</v>
          </cell>
          <cell r="D25">
            <v>86000000</v>
          </cell>
          <cell r="H25">
            <v>86000000</v>
          </cell>
          <cell r="J25">
            <v>2171147.54</v>
          </cell>
          <cell r="K25">
            <v>36678</v>
          </cell>
        </row>
        <row r="26">
          <cell r="B26">
            <v>36705</v>
          </cell>
          <cell r="H26">
            <v>86000000</v>
          </cell>
        </row>
        <row r="27">
          <cell r="B27">
            <v>36738</v>
          </cell>
          <cell r="H27">
            <v>86000000</v>
          </cell>
        </row>
        <row r="28">
          <cell r="B28">
            <v>36769</v>
          </cell>
          <cell r="H28">
            <v>86000000</v>
          </cell>
        </row>
        <row r="29">
          <cell r="B29">
            <v>36796</v>
          </cell>
          <cell r="H29">
            <v>86000000</v>
          </cell>
          <cell r="J29">
            <v>6447650.2699999996</v>
          </cell>
          <cell r="K29">
            <v>36770</v>
          </cell>
        </row>
        <row r="30">
          <cell r="B30">
            <v>36829</v>
          </cell>
          <cell r="H30">
            <v>86000000</v>
          </cell>
        </row>
        <row r="31">
          <cell r="B31">
            <v>36860</v>
          </cell>
          <cell r="H31">
            <v>86000000</v>
          </cell>
        </row>
        <row r="32">
          <cell r="B32">
            <v>36888</v>
          </cell>
          <cell r="H32">
            <v>86000000</v>
          </cell>
          <cell r="J32">
            <v>477741.3</v>
          </cell>
          <cell r="K32">
            <v>36861</v>
          </cell>
        </row>
        <row r="33">
          <cell r="B33">
            <v>36888</v>
          </cell>
          <cell r="H33">
            <v>86000000</v>
          </cell>
          <cell r="J33">
            <v>6200928.96</v>
          </cell>
          <cell r="K33">
            <v>36861</v>
          </cell>
        </row>
        <row r="34">
          <cell r="B34">
            <v>36896</v>
          </cell>
          <cell r="F34">
            <v>86000000</v>
          </cell>
          <cell r="H34">
            <v>0</v>
          </cell>
        </row>
      </sheetData>
      <sheetData sheetId="14" refreshError="1">
        <row r="1">
          <cell r="B1" t="str">
            <v>Кредитор</v>
          </cell>
          <cell r="E1" t="str">
            <v>Киевское ОСБ</v>
          </cell>
        </row>
        <row r="2">
          <cell r="B2" t="str">
            <v>Заёмщик</v>
          </cell>
          <cell r="E2" t="str">
            <v>ОАО "Центр международной торговли"</v>
          </cell>
        </row>
        <row r="3">
          <cell r="B3" t="str">
            <v>Правовая форма</v>
          </cell>
          <cell r="E3" t="str">
            <v>ОАО</v>
          </cell>
        </row>
        <row r="4">
          <cell r="B4" t="str">
            <v>Объект строительства</v>
          </cell>
          <cell r="E4" t="str">
            <v>завершение строительства, реализации и эксплуатации офисных зданий</v>
          </cell>
        </row>
        <row r="5">
          <cell r="B5" t="str">
            <v>Кредитный договор №</v>
          </cell>
          <cell r="E5">
            <v>366</v>
          </cell>
        </row>
        <row r="6">
          <cell r="B6" t="str">
            <v>От</v>
          </cell>
          <cell r="E6">
            <v>36830</v>
          </cell>
        </row>
        <row r="7">
          <cell r="B7" t="str">
            <v>Тип договора</v>
          </cell>
          <cell r="E7" t="str">
            <v>инвестиционный (невозобновляемая кредитная линия)</v>
          </cell>
        </row>
        <row r="8">
          <cell r="B8" t="str">
            <v>Размер кредита</v>
          </cell>
          <cell r="E8">
            <v>38000000</v>
          </cell>
          <cell r="F8" t="str">
            <v>USD</v>
          </cell>
        </row>
        <row r="9">
          <cell r="B9" t="str">
            <v>Вид обеспечения кредита</v>
          </cell>
          <cell r="E9" t="str">
            <v xml:space="preserve">                                                     Залог оборудования, залог недвижимости</v>
          </cell>
        </row>
        <row r="10">
          <cell r="B10" t="str">
            <v>Размер обеспечения</v>
          </cell>
          <cell r="E10">
            <v>43056345</v>
          </cell>
          <cell r="F10" t="str">
            <v>USD</v>
          </cell>
        </row>
        <row r="11">
          <cell r="B11" t="str">
            <v>Номер ссудного счета</v>
          </cell>
          <cell r="E11" t="str">
            <v>45208840338000050366</v>
          </cell>
        </row>
        <row r="12">
          <cell r="B12" t="str">
            <v>Дата открытия счета</v>
          </cell>
          <cell r="E12">
            <v>36886</v>
          </cell>
        </row>
        <row r="13">
          <cell r="B13" t="str">
            <v>Дата погашения кредита</v>
          </cell>
          <cell r="E13">
            <v>38656</v>
          </cell>
        </row>
        <row r="14">
          <cell r="B14" t="str">
            <v>Пролонгации  до</v>
          </cell>
        </row>
        <row r="15">
          <cell r="B15" t="str">
            <v>Процентная ставка</v>
          </cell>
          <cell r="D15" t="str">
            <v>c</v>
          </cell>
          <cell r="E15">
            <v>12.53</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36892</v>
          </cell>
          <cell r="D25">
            <v>0</v>
          </cell>
          <cell r="F25" t="str">
            <v/>
          </cell>
          <cell r="H25">
            <v>0</v>
          </cell>
        </row>
        <row r="26">
          <cell r="B26">
            <v>36923</v>
          </cell>
          <cell r="H26">
            <v>0</v>
          </cell>
        </row>
        <row r="27">
          <cell r="B27">
            <v>36951</v>
          </cell>
          <cell r="H27">
            <v>0</v>
          </cell>
        </row>
      </sheetData>
      <sheetData sheetId="15"/>
      <sheetData sheetId="16" refreshError="1"/>
      <sheetData sheetId="17" refreshError="1"/>
      <sheetData sheetId="18" refreshError="1">
        <row r="1">
          <cell r="B1" t="str">
            <v>Кредитор</v>
          </cell>
          <cell r="E1" t="str">
            <v xml:space="preserve">               Черемушкинское ОСБ</v>
          </cell>
        </row>
        <row r="2">
          <cell r="B2" t="str">
            <v>Заёмщик</v>
          </cell>
          <cell r="E2" t="str">
            <v>ЗАО "Астиком"</v>
          </cell>
        </row>
        <row r="3">
          <cell r="B3" t="str">
            <v>Правовая форма</v>
          </cell>
          <cell r="E3" t="str">
            <v xml:space="preserve">ЗАО </v>
          </cell>
        </row>
        <row r="4">
          <cell r="B4" t="str">
            <v>Объект стрительства</v>
          </cell>
          <cell r="E4" t="str">
            <v>ж/д Карамышевская наб 10</v>
          </cell>
        </row>
        <row r="5">
          <cell r="B5" t="str">
            <v>Кредитный договор №</v>
          </cell>
          <cell r="E5">
            <v>497</v>
          </cell>
        </row>
        <row r="6">
          <cell r="B6" t="str">
            <v>От</v>
          </cell>
          <cell r="E6">
            <v>35985</v>
          </cell>
        </row>
        <row r="7">
          <cell r="B7" t="str">
            <v>Тип договора</v>
          </cell>
          <cell r="E7" t="str">
            <v>инвестиционный</v>
          </cell>
        </row>
        <row r="8">
          <cell r="B8" t="str">
            <v>Размер кредита</v>
          </cell>
          <cell r="E8">
            <v>121280000</v>
          </cell>
        </row>
        <row r="9">
          <cell r="B9" t="str">
            <v>Вид обеспечения кредита</v>
          </cell>
        </row>
        <row r="10">
          <cell r="B10" t="str">
            <v>Размер обеспечения</v>
          </cell>
        </row>
        <row r="11">
          <cell r="B11" t="str">
            <v>Номер ссудного счета</v>
          </cell>
          <cell r="E11" t="str">
            <v xml:space="preserve">               45207810038280000497</v>
          </cell>
        </row>
        <row r="12">
          <cell r="B12" t="str">
            <v>Дата открытия счета</v>
          </cell>
          <cell r="E12">
            <v>35985</v>
          </cell>
        </row>
        <row r="13">
          <cell r="B13" t="str">
            <v>Дата погашения кредита</v>
          </cell>
          <cell r="E13">
            <v>37082</v>
          </cell>
        </row>
        <row r="14">
          <cell r="B14" t="str">
            <v>Пролонгации  до</v>
          </cell>
        </row>
        <row r="15">
          <cell r="B15" t="str">
            <v>Процентная ставка</v>
          </cell>
          <cell r="D15" t="str">
            <v>c</v>
          </cell>
          <cell r="E15">
            <v>35</v>
          </cell>
          <cell r="F15">
            <v>35985</v>
          </cell>
          <cell r="G15">
            <v>45</v>
          </cell>
          <cell r="H15">
            <v>36053</v>
          </cell>
          <cell r="I15">
            <v>37.1</v>
          </cell>
          <cell r="J15">
            <v>36649</v>
          </cell>
          <cell r="K15">
            <v>27.7</v>
          </cell>
          <cell r="L15">
            <v>36732</v>
          </cell>
        </row>
        <row r="16">
          <cell r="B16" t="str">
            <v>Продолж. проц. ставка</v>
          </cell>
          <cell r="D16" t="str">
            <v>c</v>
          </cell>
          <cell r="E16">
            <v>22.5</v>
          </cell>
          <cell r="F16">
            <v>36867</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35985</v>
          </cell>
          <cell r="D25">
            <v>5000000</v>
          </cell>
          <cell r="F25" t="str">
            <v/>
          </cell>
          <cell r="H25">
            <v>5000000</v>
          </cell>
        </row>
        <row r="26">
          <cell r="B26">
            <v>35989</v>
          </cell>
          <cell r="D26">
            <v>10000000</v>
          </cell>
          <cell r="H26">
            <v>15000000</v>
          </cell>
        </row>
        <row r="27">
          <cell r="B27">
            <v>35989</v>
          </cell>
          <cell r="D27">
            <v>299200</v>
          </cell>
          <cell r="H27">
            <v>15299200</v>
          </cell>
        </row>
        <row r="28">
          <cell r="B28">
            <v>35991</v>
          </cell>
          <cell r="D28">
            <v>9500000</v>
          </cell>
          <cell r="H28">
            <v>24799200</v>
          </cell>
        </row>
        <row r="29">
          <cell r="B29">
            <v>35993</v>
          </cell>
          <cell r="D29">
            <v>52785.599999999999</v>
          </cell>
          <cell r="H29">
            <v>24851985.600000001</v>
          </cell>
        </row>
        <row r="30">
          <cell r="B30">
            <v>35999</v>
          </cell>
          <cell r="D30">
            <v>212100</v>
          </cell>
          <cell r="H30">
            <v>25064085.600000001</v>
          </cell>
          <cell r="J30">
            <v>0</v>
          </cell>
        </row>
        <row r="31">
          <cell r="B31">
            <v>36019</v>
          </cell>
          <cell r="D31">
            <v>299200</v>
          </cell>
          <cell r="H31">
            <v>25363285.600000001</v>
          </cell>
          <cell r="J31">
            <v>0</v>
          </cell>
        </row>
        <row r="32">
          <cell r="B32">
            <v>36020</v>
          </cell>
          <cell r="D32">
            <v>14500000</v>
          </cell>
          <cell r="H32">
            <v>39863285.600000001</v>
          </cell>
        </row>
        <row r="33">
          <cell r="B33">
            <v>36047</v>
          </cell>
          <cell r="D33">
            <v>22400000</v>
          </cell>
          <cell r="H33">
            <v>62263285.600000001</v>
          </cell>
        </row>
        <row r="34">
          <cell r="B34">
            <v>36056</v>
          </cell>
          <cell r="D34">
            <v>387200</v>
          </cell>
          <cell r="H34">
            <v>62650485.600000001</v>
          </cell>
        </row>
        <row r="35">
          <cell r="B35">
            <v>36056</v>
          </cell>
          <cell r="D35">
            <v>11585</v>
          </cell>
          <cell r="H35">
            <v>62662070.600000001</v>
          </cell>
        </row>
        <row r="36">
          <cell r="B36">
            <v>36068</v>
          </cell>
          <cell r="D36">
            <v>196954</v>
          </cell>
          <cell r="H36">
            <v>62859024.600000001</v>
          </cell>
        </row>
        <row r="37">
          <cell r="B37">
            <v>36068</v>
          </cell>
          <cell r="D37">
            <v>480000</v>
          </cell>
          <cell r="H37">
            <v>63339024.600000001</v>
          </cell>
        </row>
        <row r="38">
          <cell r="B38">
            <v>36094</v>
          </cell>
          <cell r="D38">
            <v>475200</v>
          </cell>
          <cell r="H38">
            <v>63814224.600000001</v>
          </cell>
        </row>
        <row r="39">
          <cell r="B39">
            <v>36095</v>
          </cell>
          <cell r="D39">
            <v>122758</v>
          </cell>
          <cell r="H39">
            <v>63936982.600000001</v>
          </cell>
        </row>
        <row r="40">
          <cell r="B40">
            <v>36115</v>
          </cell>
          <cell r="D40">
            <v>65217.599999999999</v>
          </cell>
          <cell r="H40">
            <v>64002200.200000003</v>
          </cell>
        </row>
        <row r="41">
          <cell r="B41">
            <v>36130</v>
          </cell>
          <cell r="D41">
            <v>432000</v>
          </cell>
          <cell r="H41">
            <v>64434200.200000003</v>
          </cell>
        </row>
        <row r="42">
          <cell r="B42">
            <v>36154</v>
          </cell>
          <cell r="D42">
            <v>400000</v>
          </cell>
          <cell r="H42">
            <v>64834200.200000003</v>
          </cell>
        </row>
        <row r="43">
          <cell r="B43">
            <v>36157</v>
          </cell>
          <cell r="H43">
            <v>64834200.200000003</v>
          </cell>
          <cell r="J43">
            <v>600000</v>
          </cell>
        </row>
        <row r="44">
          <cell r="B44">
            <v>36158</v>
          </cell>
          <cell r="H44">
            <v>64834200.200000003</v>
          </cell>
          <cell r="J44">
            <v>2300000</v>
          </cell>
        </row>
        <row r="45">
          <cell r="B45">
            <v>36159</v>
          </cell>
          <cell r="H45">
            <v>64834200.200000003</v>
          </cell>
          <cell r="J45">
            <v>100000</v>
          </cell>
        </row>
        <row r="46">
          <cell r="B46">
            <v>36189</v>
          </cell>
          <cell r="H46">
            <v>64834200.200000003</v>
          </cell>
        </row>
        <row r="47">
          <cell r="B47">
            <v>36196</v>
          </cell>
          <cell r="D47">
            <v>5300000</v>
          </cell>
          <cell r="H47">
            <v>70134200.200000003</v>
          </cell>
        </row>
        <row r="48">
          <cell r="B48">
            <v>36223</v>
          </cell>
          <cell r="D48">
            <v>3000000</v>
          </cell>
          <cell r="H48">
            <v>73134200.200000003</v>
          </cell>
        </row>
        <row r="49">
          <cell r="B49">
            <v>36242</v>
          </cell>
          <cell r="H49">
            <v>73134200.200000003</v>
          </cell>
          <cell r="J49">
            <v>600000</v>
          </cell>
        </row>
        <row r="50">
          <cell r="B50">
            <v>36248</v>
          </cell>
          <cell r="D50">
            <v>4100000</v>
          </cell>
          <cell r="H50">
            <v>77234200.200000003</v>
          </cell>
        </row>
        <row r="51">
          <cell r="B51">
            <v>36250</v>
          </cell>
          <cell r="H51">
            <v>77234200.200000003</v>
          </cell>
          <cell r="J51">
            <v>800000</v>
          </cell>
        </row>
        <row r="52">
          <cell r="B52">
            <v>36266</v>
          </cell>
          <cell r="D52">
            <v>4500000</v>
          </cell>
          <cell r="H52">
            <v>81734200.200000003</v>
          </cell>
        </row>
        <row r="53">
          <cell r="B53">
            <v>36277</v>
          </cell>
          <cell r="H53">
            <v>81734200.200000003</v>
          </cell>
          <cell r="J53">
            <v>950000</v>
          </cell>
        </row>
        <row r="54">
          <cell r="B54">
            <v>36280</v>
          </cell>
          <cell r="H54">
            <v>81734200.200000003</v>
          </cell>
          <cell r="J54">
            <v>700000</v>
          </cell>
        </row>
        <row r="55">
          <cell r="B55">
            <v>36294</v>
          </cell>
          <cell r="H55">
            <v>81734200.200000003</v>
          </cell>
          <cell r="J55">
            <v>1200000</v>
          </cell>
        </row>
        <row r="56">
          <cell r="B56">
            <v>36298</v>
          </cell>
          <cell r="H56">
            <v>81734200.200000003</v>
          </cell>
          <cell r="J56">
            <v>1100000</v>
          </cell>
        </row>
        <row r="57">
          <cell r="B57">
            <v>36301</v>
          </cell>
          <cell r="D57">
            <v>26580.82</v>
          </cell>
          <cell r="H57">
            <v>81760781.019999996</v>
          </cell>
        </row>
        <row r="58">
          <cell r="B58">
            <v>36304</v>
          </cell>
          <cell r="D58">
            <v>5473419.1799999997</v>
          </cell>
          <cell r="H58">
            <v>87234200.199999988</v>
          </cell>
          <cell r="J58">
            <v>1779000</v>
          </cell>
        </row>
        <row r="59">
          <cell r="B59">
            <v>36305</v>
          </cell>
          <cell r="H59">
            <v>87234200.199999988</v>
          </cell>
          <cell r="J59">
            <v>7181923.1799999997</v>
          </cell>
        </row>
        <row r="60">
          <cell r="B60">
            <v>36311</v>
          </cell>
          <cell r="D60">
            <v>365665</v>
          </cell>
          <cell r="H60">
            <v>87599865.199999988</v>
          </cell>
        </row>
        <row r="61">
          <cell r="B61">
            <v>36312</v>
          </cell>
          <cell r="D61">
            <v>5875196</v>
          </cell>
          <cell r="H61">
            <v>93475061.199999988</v>
          </cell>
        </row>
        <row r="62">
          <cell r="B62">
            <v>36314</v>
          </cell>
          <cell r="D62">
            <v>4000000</v>
          </cell>
          <cell r="H62">
            <v>97475061.199999988</v>
          </cell>
        </row>
        <row r="63">
          <cell r="B63">
            <v>36320</v>
          </cell>
          <cell r="D63">
            <v>200000</v>
          </cell>
          <cell r="H63">
            <v>97675061.199999988</v>
          </cell>
        </row>
        <row r="64">
          <cell r="B64">
            <v>36331</v>
          </cell>
          <cell r="H64">
            <v>97675061.199999988</v>
          </cell>
          <cell r="J64">
            <v>1027633.03</v>
          </cell>
        </row>
        <row r="65">
          <cell r="B65">
            <v>36336</v>
          </cell>
          <cell r="H65">
            <v>97675061.199999988</v>
          </cell>
          <cell r="J65">
            <v>1000000</v>
          </cell>
        </row>
        <row r="66">
          <cell r="B66">
            <v>36336</v>
          </cell>
          <cell r="H66">
            <v>97675061.199999988</v>
          </cell>
          <cell r="J66">
            <v>300000</v>
          </cell>
        </row>
        <row r="67">
          <cell r="B67">
            <v>36339</v>
          </cell>
          <cell r="H67">
            <v>97675061.199999988</v>
          </cell>
          <cell r="J67">
            <v>400000</v>
          </cell>
        </row>
        <row r="68">
          <cell r="B68">
            <v>36340</v>
          </cell>
          <cell r="H68">
            <v>97675061.199999988</v>
          </cell>
          <cell r="J68">
            <v>200000</v>
          </cell>
        </row>
        <row r="69">
          <cell r="B69">
            <v>36341</v>
          </cell>
          <cell r="H69">
            <v>97675061.199999988</v>
          </cell>
          <cell r="J69">
            <v>6489909.6200000001</v>
          </cell>
        </row>
        <row r="70">
          <cell r="B70">
            <v>36371</v>
          </cell>
          <cell r="H70">
            <v>97675061.199999988</v>
          </cell>
        </row>
        <row r="71">
          <cell r="B71">
            <v>36375</v>
          </cell>
          <cell r="D71">
            <v>7500000</v>
          </cell>
          <cell r="H71">
            <v>105175061.19999999</v>
          </cell>
        </row>
        <row r="72">
          <cell r="B72">
            <v>36381</v>
          </cell>
          <cell r="D72">
            <v>480000</v>
          </cell>
          <cell r="H72">
            <v>105655061.19999999</v>
          </cell>
        </row>
        <row r="73">
          <cell r="B73">
            <v>36404</v>
          </cell>
          <cell r="D73">
            <v>2000000</v>
          </cell>
          <cell r="H73">
            <v>107655061.19999999</v>
          </cell>
        </row>
        <row r="74">
          <cell r="B74">
            <v>36423</v>
          </cell>
          <cell r="H74">
            <v>107655061.19999999</v>
          </cell>
          <cell r="J74">
            <v>11501169.390000001</v>
          </cell>
        </row>
        <row r="75">
          <cell r="B75">
            <v>36433</v>
          </cell>
          <cell r="D75">
            <v>7146810</v>
          </cell>
          <cell r="H75">
            <v>114801871.19999999</v>
          </cell>
        </row>
        <row r="76">
          <cell r="B76">
            <v>36461</v>
          </cell>
          <cell r="H76">
            <v>114801871.19999999</v>
          </cell>
        </row>
        <row r="77">
          <cell r="B77">
            <v>36490</v>
          </cell>
          <cell r="D77">
            <v>6400593</v>
          </cell>
          <cell r="H77">
            <v>121202464.19999999</v>
          </cell>
        </row>
        <row r="78">
          <cell r="B78">
            <v>36494</v>
          </cell>
          <cell r="H78">
            <v>121202464.19999999</v>
          </cell>
          <cell r="J78">
            <v>1102400</v>
          </cell>
        </row>
        <row r="79">
          <cell r="B79">
            <v>36502</v>
          </cell>
          <cell r="H79">
            <v>121202464.19999999</v>
          </cell>
          <cell r="J79">
            <v>515493.17</v>
          </cell>
        </row>
        <row r="80">
          <cell r="B80">
            <v>36514</v>
          </cell>
          <cell r="H80">
            <v>121202464.19999999</v>
          </cell>
          <cell r="J80">
            <v>4440000</v>
          </cell>
        </row>
        <row r="81">
          <cell r="B81">
            <v>36514</v>
          </cell>
          <cell r="H81">
            <v>121202464.19999999</v>
          </cell>
          <cell r="J81">
            <v>6960000</v>
          </cell>
        </row>
        <row r="82">
          <cell r="B82">
            <v>36556</v>
          </cell>
          <cell r="H82">
            <v>121202464.19999999</v>
          </cell>
        </row>
        <row r="83">
          <cell r="B83">
            <v>36585</v>
          </cell>
          <cell r="H83">
            <v>121202464.19999999</v>
          </cell>
        </row>
        <row r="84">
          <cell r="B84">
            <v>36600</v>
          </cell>
          <cell r="H84">
            <v>121202464.19999999</v>
          </cell>
          <cell r="J84">
            <v>5700000</v>
          </cell>
        </row>
        <row r="85">
          <cell r="B85">
            <v>36601</v>
          </cell>
          <cell r="H85">
            <v>121202464.19999999</v>
          </cell>
          <cell r="J85">
            <v>2200000.2200000002</v>
          </cell>
        </row>
        <row r="86">
          <cell r="B86">
            <v>36609</v>
          </cell>
          <cell r="H86">
            <v>121202464.19999999</v>
          </cell>
          <cell r="J86">
            <v>400000</v>
          </cell>
        </row>
        <row r="87">
          <cell r="B87">
            <v>36609</v>
          </cell>
          <cell r="H87">
            <v>121202464.19999999</v>
          </cell>
          <cell r="J87">
            <v>5040000</v>
          </cell>
        </row>
        <row r="88">
          <cell r="B88">
            <v>36613</v>
          </cell>
          <cell r="H88">
            <v>121202464.19999999</v>
          </cell>
          <cell r="J88">
            <v>295277</v>
          </cell>
        </row>
        <row r="89">
          <cell r="B89">
            <v>36630</v>
          </cell>
          <cell r="H89">
            <v>121202464.19999999</v>
          </cell>
          <cell r="K89">
            <v>14050</v>
          </cell>
        </row>
        <row r="90">
          <cell r="B90">
            <v>36634</v>
          </cell>
          <cell r="H90">
            <v>121202464.19999999</v>
          </cell>
          <cell r="K90">
            <v>29449.09</v>
          </cell>
        </row>
        <row r="91">
          <cell r="B91">
            <v>36637</v>
          </cell>
          <cell r="F91">
            <v>500000</v>
          </cell>
          <cell r="H91">
            <v>120702464.19999999</v>
          </cell>
        </row>
        <row r="92">
          <cell r="B92">
            <v>36642</v>
          </cell>
          <cell r="F92">
            <v>7000000</v>
          </cell>
          <cell r="H92">
            <v>113702464.19999999</v>
          </cell>
        </row>
        <row r="93">
          <cell r="B93">
            <v>36643</v>
          </cell>
          <cell r="F93">
            <v>1200000</v>
          </cell>
          <cell r="H93">
            <v>112502464.19999999</v>
          </cell>
        </row>
        <row r="94">
          <cell r="B94">
            <v>36644</v>
          </cell>
          <cell r="F94">
            <v>4800000</v>
          </cell>
          <cell r="H94">
            <v>107702464.19999999</v>
          </cell>
        </row>
        <row r="95">
          <cell r="B95">
            <v>36644</v>
          </cell>
          <cell r="F95">
            <v>602464.19999999995</v>
          </cell>
          <cell r="H95">
            <v>107099999.99999999</v>
          </cell>
        </row>
        <row r="96">
          <cell r="B96">
            <v>36649</v>
          </cell>
          <cell r="F96">
            <v>1400000</v>
          </cell>
          <cell r="H96">
            <v>105699999.99999999</v>
          </cell>
        </row>
        <row r="97">
          <cell r="B97">
            <v>36649</v>
          </cell>
          <cell r="F97">
            <v>200000</v>
          </cell>
          <cell r="H97">
            <v>105499999.99999999</v>
          </cell>
        </row>
        <row r="98">
          <cell r="B98">
            <v>36652</v>
          </cell>
          <cell r="F98">
            <v>270000</v>
          </cell>
          <cell r="H98">
            <v>105229999.99999999</v>
          </cell>
        </row>
        <row r="99">
          <cell r="B99">
            <v>36657</v>
          </cell>
          <cell r="F99">
            <v>400000</v>
          </cell>
          <cell r="H99">
            <v>104829999.99999999</v>
          </cell>
        </row>
        <row r="100">
          <cell r="B100">
            <v>36658</v>
          </cell>
          <cell r="F100">
            <v>100000</v>
          </cell>
          <cell r="H100">
            <v>104729999.99999999</v>
          </cell>
        </row>
        <row r="101">
          <cell r="B101">
            <v>36661</v>
          </cell>
          <cell r="F101">
            <v>2850000</v>
          </cell>
          <cell r="H101">
            <v>101879999.99999999</v>
          </cell>
        </row>
        <row r="102">
          <cell r="B102">
            <v>36661</v>
          </cell>
          <cell r="F102">
            <v>300000</v>
          </cell>
          <cell r="H102">
            <v>101579999.99999999</v>
          </cell>
        </row>
        <row r="103">
          <cell r="B103">
            <v>36663</v>
          </cell>
          <cell r="F103">
            <v>900000</v>
          </cell>
          <cell r="H103">
            <v>100679999.99999999</v>
          </cell>
        </row>
        <row r="104">
          <cell r="B104">
            <v>36665</v>
          </cell>
          <cell r="F104">
            <v>750000</v>
          </cell>
          <cell r="H104">
            <v>99929999.999999985</v>
          </cell>
        </row>
        <row r="105">
          <cell r="B105">
            <v>36669</v>
          </cell>
          <cell r="F105">
            <v>1000000</v>
          </cell>
          <cell r="H105">
            <v>98929999.999999985</v>
          </cell>
        </row>
        <row r="106">
          <cell r="B106">
            <v>36671</v>
          </cell>
          <cell r="F106">
            <v>650000</v>
          </cell>
          <cell r="H106">
            <v>98279999.999999985</v>
          </cell>
        </row>
        <row r="107">
          <cell r="B107">
            <v>36672</v>
          </cell>
          <cell r="F107">
            <v>250000</v>
          </cell>
          <cell r="H107">
            <v>98029999.999999985</v>
          </cell>
        </row>
        <row r="108">
          <cell r="B108">
            <v>36675</v>
          </cell>
          <cell r="F108">
            <v>8400000</v>
          </cell>
          <cell r="H108">
            <v>89629999.999999985</v>
          </cell>
        </row>
        <row r="109">
          <cell r="B109">
            <v>36676</v>
          </cell>
          <cell r="F109">
            <v>315000</v>
          </cell>
          <cell r="H109">
            <v>89314999.999999985</v>
          </cell>
        </row>
        <row r="110">
          <cell r="B110">
            <v>36707</v>
          </cell>
          <cell r="H110">
            <v>89314999.999999985</v>
          </cell>
          <cell r="J110">
            <v>9496380.7699999996</v>
          </cell>
        </row>
        <row r="111">
          <cell r="B111">
            <v>36707</v>
          </cell>
          <cell r="H111">
            <v>89314999.999999985</v>
          </cell>
          <cell r="K111">
            <v>48642.41</v>
          </cell>
        </row>
        <row r="112">
          <cell r="B112">
            <v>36733</v>
          </cell>
          <cell r="F112">
            <v>1900000</v>
          </cell>
          <cell r="H112">
            <v>87414999.999999985</v>
          </cell>
        </row>
        <row r="113">
          <cell r="B113">
            <v>36733</v>
          </cell>
          <cell r="F113">
            <v>3000000</v>
          </cell>
          <cell r="H113">
            <v>84414999.999999985</v>
          </cell>
        </row>
        <row r="114">
          <cell r="B114">
            <v>36733</v>
          </cell>
          <cell r="F114">
            <v>10000000</v>
          </cell>
          <cell r="H114">
            <v>74414999.999999985</v>
          </cell>
        </row>
        <row r="115">
          <cell r="B115">
            <v>36734</v>
          </cell>
          <cell r="F115">
            <v>4000000</v>
          </cell>
          <cell r="H115">
            <v>70414999.999999985</v>
          </cell>
        </row>
        <row r="116">
          <cell r="B116">
            <v>36740</v>
          </cell>
          <cell r="F116">
            <v>1000000</v>
          </cell>
          <cell r="H116">
            <v>69414999.999999985</v>
          </cell>
        </row>
        <row r="117">
          <cell r="B117">
            <v>36748</v>
          </cell>
          <cell r="F117">
            <v>1000000</v>
          </cell>
          <cell r="H117">
            <v>68414999.999999985</v>
          </cell>
        </row>
        <row r="118">
          <cell r="B118">
            <v>36761</v>
          </cell>
          <cell r="F118">
            <v>1160000</v>
          </cell>
          <cell r="H118">
            <v>67254999.999999985</v>
          </cell>
        </row>
        <row r="119">
          <cell r="B119">
            <v>36789</v>
          </cell>
          <cell r="H119">
            <v>67254999.999999985</v>
          </cell>
          <cell r="J119">
            <v>6103955.1399999997</v>
          </cell>
        </row>
        <row r="120">
          <cell r="B120">
            <v>36829</v>
          </cell>
          <cell r="H120">
            <v>67254999.999999985</v>
          </cell>
        </row>
        <row r="121">
          <cell r="B121">
            <v>36859</v>
          </cell>
          <cell r="F121">
            <v>700000</v>
          </cell>
          <cell r="H121">
            <v>66554999.999999985</v>
          </cell>
        </row>
        <row r="122">
          <cell r="B122">
            <v>36866</v>
          </cell>
          <cell r="F122">
            <v>2866000</v>
          </cell>
          <cell r="H122">
            <v>63688999.999999985</v>
          </cell>
        </row>
        <row r="123">
          <cell r="B123">
            <v>36922</v>
          </cell>
          <cell r="H123">
            <v>63688999.999999985</v>
          </cell>
        </row>
        <row r="124">
          <cell r="B124">
            <v>36930</v>
          </cell>
          <cell r="H124">
            <v>63688999.999999985</v>
          </cell>
        </row>
        <row r="125">
          <cell r="B125">
            <v>36937</v>
          </cell>
          <cell r="C125">
            <v>0</v>
          </cell>
          <cell r="D125">
            <v>0</v>
          </cell>
          <cell r="E125">
            <v>0</v>
          </cell>
          <cell r="F125">
            <v>0</v>
          </cell>
          <cell r="G125">
            <v>0</v>
          </cell>
          <cell r="H125">
            <v>63688999.999999985</v>
          </cell>
          <cell r="I125">
            <v>0</v>
          </cell>
          <cell r="J125">
            <v>0</v>
          </cell>
          <cell r="K125">
            <v>0</v>
          </cell>
        </row>
        <row r="126">
          <cell r="B126">
            <v>36949</v>
          </cell>
          <cell r="C126">
            <v>0</v>
          </cell>
          <cell r="D126">
            <v>0</v>
          </cell>
          <cell r="E126">
            <v>0</v>
          </cell>
          <cell r="F126">
            <v>11500000</v>
          </cell>
          <cell r="G126">
            <v>0</v>
          </cell>
          <cell r="H126">
            <v>52188999.999999985</v>
          </cell>
        </row>
        <row r="127">
          <cell r="B127">
            <v>36950</v>
          </cell>
          <cell r="C127">
            <v>0</v>
          </cell>
          <cell r="D127">
            <v>0</v>
          </cell>
          <cell r="E127">
            <v>0</v>
          </cell>
          <cell r="F127">
            <v>1000000</v>
          </cell>
          <cell r="G127">
            <v>0</v>
          </cell>
          <cell r="H127">
            <v>51188999.999999985</v>
          </cell>
        </row>
        <row r="128">
          <cell r="B128">
            <v>36957</v>
          </cell>
          <cell r="C128">
            <v>0</v>
          </cell>
          <cell r="D128">
            <v>0</v>
          </cell>
          <cell r="E128">
            <v>0</v>
          </cell>
          <cell r="F128">
            <v>0</v>
          </cell>
          <cell r="G128">
            <v>0</v>
          </cell>
          <cell r="H128">
            <v>51189000</v>
          </cell>
        </row>
        <row r="129">
          <cell r="B129">
            <v>36972</v>
          </cell>
          <cell r="C129">
            <v>0</v>
          </cell>
          <cell r="D129">
            <v>0</v>
          </cell>
          <cell r="E129">
            <v>0</v>
          </cell>
          <cell r="F129">
            <v>0</v>
          </cell>
          <cell r="G129">
            <v>0</v>
          </cell>
          <cell r="H129">
            <v>51189000</v>
          </cell>
          <cell r="I129">
            <v>0</v>
          </cell>
          <cell r="J129">
            <v>3403443.76</v>
          </cell>
        </row>
      </sheetData>
      <sheetData sheetId="19" refreshError="1">
        <row r="1">
          <cell r="B1" t="str">
            <v>Кредитор</v>
          </cell>
          <cell r="E1" t="str">
            <v xml:space="preserve">               Черемушкинское ОСБ</v>
          </cell>
        </row>
        <row r="2">
          <cell r="B2" t="str">
            <v>Заёмщик</v>
          </cell>
          <cell r="E2" t="str">
            <v>ЗАО "Астиком"</v>
          </cell>
        </row>
        <row r="3">
          <cell r="B3" t="str">
            <v>Правовая форма</v>
          </cell>
          <cell r="E3" t="str">
            <v xml:space="preserve">ЗАО </v>
          </cell>
        </row>
        <row r="4">
          <cell r="B4" t="str">
            <v>Объект стрительства</v>
          </cell>
          <cell r="E4" t="str">
            <v>ж/д Карамышевская наб 10аб</v>
          </cell>
        </row>
        <row r="5">
          <cell r="B5" t="str">
            <v>Кредитный договор №</v>
          </cell>
          <cell r="E5">
            <v>531</v>
          </cell>
        </row>
        <row r="6">
          <cell r="B6" t="str">
            <v>От</v>
          </cell>
          <cell r="E6">
            <v>36313</v>
          </cell>
        </row>
        <row r="7">
          <cell r="B7" t="str">
            <v>Тип договора</v>
          </cell>
        </row>
        <row r="8">
          <cell r="B8" t="str">
            <v>Размер кредита</v>
          </cell>
          <cell r="E8">
            <v>91000000</v>
          </cell>
          <cell r="F8" t="str">
            <v>руб</v>
          </cell>
        </row>
        <row r="9">
          <cell r="B9" t="str">
            <v>Вид обеспечения кредита</v>
          </cell>
        </row>
        <row r="10">
          <cell r="B10" t="str">
            <v>Размер обеспечения</v>
          </cell>
        </row>
        <row r="11">
          <cell r="B11" t="str">
            <v>Номер ссудного счета</v>
          </cell>
          <cell r="E11" t="str">
            <v xml:space="preserve">         45207810838280000531</v>
          </cell>
        </row>
        <row r="12">
          <cell r="B12" t="str">
            <v>Дата открытия счета</v>
          </cell>
          <cell r="E12">
            <v>36313</v>
          </cell>
        </row>
        <row r="13">
          <cell r="B13" t="str">
            <v>Дата погашения кредита</v>
          </cell>
          <cell r="E13">
            <v>37082</v>
          </cell>
        </row>
        <row r="14">
          <cell r="B14" t="str">
            <v>Пролонгации  до</v>
          </cell>
        </row>
        <row r="15">
          <cell r="B15" t="str">
            <v>Процентная ставка</v>
          </cell>
          <cell r="D15" t="str">
            <v>c</v>
          </cell>
          <cell r="E15">
            <v>52.1</v>
          </cell>
          <cell r="F15">
            <v>36313</v>
          </cell>
          <cell r="G15">
            <v>44.6</v>
          </cell>
          <cell r="H15">
            <v>36571</v>
          </cell>
          <cell r="I15">
            <v>36</v>
          </cell>
          <cell r="J15">
            <v>36649</v>
          </cell>
          <cell r="K15">
            <v>25.6</v>
          </cell>
          <cell r="L15">
            <v>36732</v>
          </cell>
        </row>
        <row r="16">
          <cell r="B16" t="str">
            <v>Продолж. проц. ставка</v>
          </cell>
          <cell r="D16" t="str">
            <v>c</v>
          </cell>
          <cell r="E16">
            <v>21.5</v>
          </cell>
          <cell r="F16">
            <v>36867</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36313</v>
          </cell>
          <cell r="D25">
            <v>38588160</v>
          </cell>
          <cell r="F25" t="str">
            <v/>
          </cell>
          <cell r="H25">
            <v>38588160</v>
          </cell>
        </row>
        <row r="26">
          <cell r="B26">
            <v>36321</v>
          </cell>
          <cell r="D26">
            <v>1200000</v>
          </cell>
          <cell r="H26">
            <v>39788160</v>
          </cell>
        </row>
        <row r="27">
          <cell r="B27">
            <v>36327</v>
          </cell>
          <cell r="D27">
            <v>1332759</v>
          </cell>
          <cell r="H27">
            <v>41120919</v>
          </cell>
          <cell r="J27">
            <v>884000</v>
          </cell>
        </row>
        <row r="28">
          <cell r="B28">
            <v>36328</v>
          </cell>
          <cell r="D28">
            <v>576174</v>
          </cell>
          <cell r="H28">
            <v>41697093</v>
          </cell>
        </row>
        <row r="29">
          <cell r="B29">
            <v>36331</v>
          </cell>
          <cell r="H29">
            <v>41697093</v>
          </cell>
          <cell r="J29">
            <v>134656.97</v>
          </cell>
        </row>
        <row r="30">
          <cell r="B30">
            <v>36334</v>
          </cell>
          <cell r="D30">
            <v>5216000</v>
          </cell>
          <cell r="H30">
            <v>46913093</v>
          </cell>
        </row>
        <row r="31">
          <cell r="B31">
            <v>36336</v>
          </cell>
          <cell r="D31">
            <v>7150000</v>
          </cell>
          <cell r="H31">
            <v>54063093</v>
          </cell>
        </row>
        <row r="32">
          <cell r="B32">
            <v>36343</v>
          </cell>
          <cell r="D32">
            <v>712800</v>
          </cell>
          <cell r="H32">
            <v>54775893</v>
          </cell>
        </row>
        <row r="33">
          <cell r="B33">
            <v>36349</v>
          </cell>
          <cell r="D33">
            <v>4056000</v>
          </cell>
          <cell r="H33">
            <v>58831893</v>
          </cell>
        </row>
        <row r="34">
          <cell r="B34">
            <v>36356</v>
          </cell>
          <cell r="D34">
            <v>2500000</v>
          </cell>
          <cell r="H34">
            <v>61331893</v>
          </cell>
        </row>
        <row r="35">
          <cell r="B35">
            <v>36364</v>
          </cell>
          <cell r="D35">
            <v>350000</v>
          </cell>
          <cell r="H35">
            <v>61681893</v>
          </cell>
        </row>
        <row r="36">
          <cell r="B36">
            <v>36367</v>
          </cell>
          <cell r="D36">
            <v>712800</v>
          </cell>
          <cell r="H36">
            <v>62394693</v>
          </cell>
        </row>
        <row r="37">
          <cell r="B37">
            <v>36368</v>
          </cell>
          <cell r="D37">
            <v>320000</v>
          </cell>
          <cell r="H37">
            <v>62714693</v>
          </cell>
        </row>
        <row r="38">
          <cell r="B38">
            <v>36397</v>
          </cell>
          <cell r="D38">
            <v>1217100</v>
          </cell>
          <cell r="H38">
            <v>63931793</v>
          </cell>
        </row>
        <row r="39">
          <cell r="B39">
            <v>36413</v>
          </cell>
          <cell r="D39">
            <v>8000000</v>
          </cell>
          <cell r="H39">
            <v>71931793</v>
          </cell>
        </row>
        <row r="40">
          <cell r="B40">
            <v>36417</v>
          </cell>
          <cell r="D40">
            <v>12000000</v>
          </cell>
          <cell r="H40">
            <v>83931793</v>
          </cell>
        </row>
        <row r="41">
          <cell r="B41">
            <v>36418</v>
          </cell>
          <cell r="D41">
            <v>624000</v>
          </cell>
          <cell r="H41">
            <v>84555793</v>
          </cell>
        </row>
        <row r="42">
          <cell r="B42">
            <v>36423</v>
          </cell>
          <cell r="H42">
            <v>84555793</v>
          </cell>
          <cell r="J42">
            <v>8153301.6500000004</v>
          </cell>
        </row>
        <row r="43">
          <cell r="B43">
            <v>36431</v>
          </cell>
          <cell r="D43">
            <v>737100</v>
          </cell>
          <cell r="H43">
            <v>85292893</v>
          </cell>
        </row>
        <row r="44">
          <cell r="B44">
            <v>36453</v>
          </cell>
          <cell r="D44">
            <v>7772</v>
          </cell>
          <cell r="H44">
            <v>85300665</v>
          </cell>
        </row>
        <row r="45">
          <cell r="B45">
            <v>36458</v>
          </cell>
          <cell r="D45">
            <v>4300000</v>
          </cell>
          <cell r="H45">
            <v>89600665</v>
          </cell>
        </row>
        <row r="46">
          <cell r="B46">
            <v>36490</v>
          </cell>
          <cell r="D46">
            <v>1399335</v>
          </cell>
          <cell r="H46">
            <v>91000000</v>
          </cell>
          <cell r="J46">
            <v>1758039.06</v>
          </cell>
        </row>
        <row r="47">
          <cell r="B47">
            <v>36496</v>
          </cell>
          <cell r="H47">
            <v>91000000</v>
          </cell>
          <cell r="J47">
            <v>538000</v>
          </cell>
        </row>
        <row r="48">
          <cell r="B48">
            <v>36501</v>
          </cell>
          <cell r="H48">
            <v>91000000</v>
          </cell>
          <cell r="J48">
            <v>900000</v>
          </cell>
        </row>
        <row r="49">
          <cell r="B49">
            <v>36502</v>
          </cell>
          <cell r="H49">
            <v>91000000</v>
          </cell>
          <cell r="J49">
            <v>266838.21999999997</v>
          </cell>
        </row>
        <row r="50">
          <cell r="B50">
            <v>36503</v>
          </cell>
          <cell r="H50">
            <v>91000000</v>
          </cell>
          <cell r="J50">
            <v>200000</v>
          </cell>
        </row>
        <row r="51">
          <cell r="B51">
            <v>36510</v>
          </cell>
          <cell r="H51">
            <v>91000000</v>
          </cell>
          <cell r="J51">
            <v>851000</v>
          </cell>
        </row>
        <row r="52">
          <cell r="B52">
            <v>36511</v>
          </cell>
          <cell r="H52">
            <v>91000000</v>
          </cell>
          <cell r="J52">
            <v>4150000</v>
          </cell>
        </row>
        <row r="53">
          <cell r="B53">
            <v>36514</v>
          </cell>
          <cell r="H53">
            <v>91000000</v>
          </cell>
          <cell r="J53">
            <v>2799000</v>
          </cell>
        </row>
        <row r="54">
          <cell r="B54">
            <v>36521</v>
          </cell>
          <cell r="F54">
            <v>15200000</v>
          </cell>
          <cell r="H54">
            <v>75800000</v>
          </cell>
        </row>
        <row r="55">
          <cell r="B55">
            <v>36523</v>
          </cell>
          <cell r="F55">
            <v>8000000</v>
          </cell>
          <cell r="H55">
            <v>67800000</v>
          </cell>
        </row>
        <row r="56">
          <cell r="B56">
            <v>36553</v>
          </cell>
          <cell r="F56">
            <v>7000000</v>
          </cell>
          <cell r="H56">
            <v>60800000</v>
          </cell>
        </row>
        <row r="57">
          <cell r="B57">
            <v>36556</v>
          </cell>
          <cell r="F57">
            <v>500000</v>
          </cell>
          <cell r="H57">
            <v>60300000</v>
          </cell>
        </row>
        <row r="58">
          <cell r="B58">
            <v>36560</v>
          </cell>
          <cell r="F58">
            <v>300000</v>
          </cell>
          <cell r="H58">
            <v>60000000</v>
          </cell>
        </row>
        <row r="59">
          <cell r="B59">
            <v>36572</v>
          </cell>
          <cell r="F59">
            <v>4000000</v>
          </cell>
          <cell r="H59">
            <v>56000000</v>
          </cell>
        </row>
        <row r="60">
          <cell r="B60">
            <v>36613</v>
          </cell>
          <cell r="H60">
            <v>56000000</v>
          </cell>
          <cell r="J60">
            <v>3598114.49</v>
          </cell>
        </row>
        <row r="61">
          <cell r="B61">
            <v>36613</v>
          </cell>
          <cell r="H61">
            <v>56000000</v>
          </cell>
          <cell r="J61">
            <v>840000</v>
          </cell>
        </row>
        <row r="62">
          <cell r="B62">
            <v>36614</v>
          </cell>
          <cell r="H62">
            <v>56000000</v>
          </cell>
          <cell r="J62">
            <v>613500</v>
          </cell>
        </row>
        <row r="63">
          <cell r="B63">
            <v>36615</v>
          </cell>
          <cell r="H63">
            <v>56000000</v>
          </cell>
          <cell r="J63">
            <v>1652022</v>
          </cell>
        </row>
        <row r="64">
          <cell r="B64">
            <v>36615</v>
          </cell>
          <cell r="H64">
            <v>56000000</v>
          </cell>
          <cell r="J64">
            <v>1173187</v>
          </cell>
        </row>
        <row r="65">
          <cell r="B65">
            <v>36634</v>
          </cell>
          <cell r="H65">
            <v>56000000</v>
          </cell>
          <cell r="K65">
            <v>124925.45</v>
          </cell>
        </row>
        <row r="66">
          <cell r="B66">
            <v>36646</v>
          </cell>
          <cell r="H66">
            <v>56000000</v>
          </cell>
        </row>
        <row r="67">
          <cell r="B67">
            <v>36677</v>
          </cell>
          <cell r="H67">
            <v>56000000</v>
          </cell>
        </row>
        <row r="68">
          <cell r="B68">
            <v>36707</v>
          </cell>
          <cell r="H68">
            <v>56000000</v>
          </cell>
          <cell r="J68">
            <v>5633355.1900000004</v>
          </cell>
        </row>
        <row r="69">
          <cell r="B69">
            <v>36707</v>
          </cell>
          <cell r="H69">
            <v>56000000</v>
          </cell>
          <cell r="K69">
            <v>78056.009999999995</v>
          </cell>
        </row>
        <row r="70">
          <cell r="B70">
            <v>36738</v>
          </cell>
          <cell r="H70">
            <v>56000000</v>
          </cell>
        </row>
        <row r="71">
          <cell r="B71">
            <v>36768</v>
          </cell>
          <cell r="H71">
            <v>56000000</v>
          </cell>
        </row>
        <row r="72">
          <cell r="B72">
            <v>36794</v>
          </cell>
          <cell r="H72">
            <v>56000000</v>
          </cell>
          <cell r="J72">
            <v>3414467.94</v>
          </cell>
        </row>
        <row r="73">
          <cell r="B73">
            <v>36795</v>
          </cell>
          <cell r="H73">
            <v>56000000</v>
          </cell>
          <cell r="J73">
            <v>730144.08</v>
          </cell>
        </row>
        <row r="74">
          <cell r="B74">
            <v>36795</v>
          </cell>
          <cell r="H74">
            <v>56000000</v>
          </cell>
          <cell r="K74">
            <v>23413.360000000001</v>
          </cell>
        </row>
        <row r="75">
          <cell r="B75">
            <v>36829</v>
          </cell>
          <cell r="H75">
            <v>56000000</v>
          </cell>
        </row>
        <row r="76">
          <cell r="B76">
            <v>36860</v>
          </cell>
          <cell r="H76">
            <v>56000000</v>
          </cell>
        </row>
        <row r="77">
          <cell r="B77">
            <v>36888</v>
          </cell>
          <cell r="H77">
            <v>56000000</v>
          </cell>
          <cell r="J77">
            <v>3476590.16</v>
          </cell>
        </row>
        <row r="78">
          <cell r="B78">
            <v>36888</v>
          </cell>
          <cell r="H78">
            <v>56000000</v>
          </cell>
          <cell r="K78">
            <v>37995.519999999997</v>
          </cell>
        </row>
        <row r="79">
          <cell r="B79">
            <v>36922</v>
          </cell>
          <cell r="H79">
            <v>56000000</v>
          </cell>
        </row>
        <row r="80">
          <cell r="B80">
            <v>36930</v>
          </cell>
          <cell r="H80">
            <v>56000000</v>
          </cell>
        </row>
        <row r="81">
          <cell r="B81">
            <v>36937</v>
          </cell>
          <cell r="H81">
            <v>56000000</v>
          </cell>
        </row>
        <row r="82">
          <cell r="B82">
            <v>36951</v>
          </cell>
          <cell r="C82">
            <v>0</v>
          </cell>
          <cell r="D82">
            <v>0</v>
          </cell>
          <cell r="E82">
            <v>0</v>
          </cell>
          <cell r="F82">
            <v>0</v>
          </cell>
          <cell r="H82">
            <v>56000000</v>
          </cell>
        </row>
        <row r="83">
          <cell r="B83">
            <v>36957</v>
          </cell>
          <cell r="C83">
            <v>0</v>
          </cell>
          <cell r="D83">
            <v>0</v>
          </cell>
          <cell r="E83">
            <v>0</v>
          </cell>
          <cell r="F83">
            <v>0</v>
          </cell>
          <cell r="G83">
            <v>0</v>
          </cell>
          <cell r="H83">
            <v>56000000</v>
          </cell>
        </row>
        <row r="84">
          <cell r="B84">
            <v>36972</v>
          </cell>
          <cell r="C84">
            <v>0</v>
          </cell>
          <cell r="D84">
            <v>0</v>
          </cell>
          <cell r="E84">
            <v>0</v>
          </cell>
          <cell r="F84">
            <v>0</v>
          </cell>
          <cell r="G84">
            <v>0</v>
          </cell>
          <cell r="H84">
            <v>56000000</v>
          </cell>
          <cell r="I84">
            <v>0</v>
          </cell>
          <cell r="J84">
            <v>2967775.73</v>
          </cell>
        </row>
        <row r="85">
          <cell r="B85">
            <v>36986</v>
          </cell>
          <cell r="C85">
            <v>0</v>
          </cell>
          <cell r="D85">
            <v>0</v>
          </cell>
          <cell r="E85">
            <v>0</v>
          </cell>
          <cell r="F85">
            <v>0</v>
          </cell>
          <cell r="G85">
            <v>0</v>
          </cell>
          <cell r="H85">
            <v>56000000</v>
          </cell>
          <cell r="I85">
            <v>0</v>
          </cell>
          <cell r="J85">
            <v>0</v>
          </cell>
        </row>
        <row r="86">
          <cell r="B86">
            <v>36993</v>
          </cell>
          <cell r="H86">
            <v>56000000</v>
          </cell>
        </row>
        <row r="87">
          <cell r="B87">
            <v>37000</v>
          </cell>
          <cell r="H87">
            <v>56000000</v>
          </cell>
        </row>
        <row r="88">
          <cell r="H88" t="str">
            <v/>
          </cell>
        </row>
        <row r="89">
          <cell r="H89" t="str">
            <v/>
          </cell>
        </row>
        <row r="90">
          <cell r="H90" t="str">
            <v/>
          </cell>
        </row>
        <row r="91">
          <cell r="H91" t="str">
            <v/>
          </cell>
        </row>
        <row r="92">
          <cell r="H92" t="str">
            <v/>
          </cell>
        </row>
        <row r="93">
          <cell r="H93" t="str">
            <v/>
          </cell>
        </row>
        <row r="94">
          <cell r="H94" t="str">
            <v/>
          </cell>
        </row>
        <row r="95">
          <cell r="H95" t="str">
            <v/>
          </cell>
        </row>
        <row r="96">
          <cell r="H96" t="str">
            <v/>
          </cell>
        </row>
        <row r="97">
          <cell r="H97" t="str">
            <v/>
          </cell>
        </row>
        <row r="98">
          <cell r="H98" t="str">
            <v/>
          </cell>
        </row>
        <row r="99">
          <cell r="H99" t="str">
            <v/>
          </cell>
        </row>
        <row r="100">
          <cell r="H100" t="str">
            <v/>
          </cell>
        </row>
        <row r="101">
          <cell r="H101" t="str">
            <v/>
          </cell>
        </row>
        <row r="102">
          <cell r="H102" t="str">
            <v/>
          </cell>
        </row>
        <row r="103">
          <cell r="H103" t="str">
            <v/>
          </cell>
        </row>
        <row r="104">
          <cell r="H104" t="str">
            <v/>
          </cell>
        </row>
        <row r="105">
          <cell r="H105" t="str">
            <v/>
          </cell>
        </row>
        <row r="106">
          <cell r="H106" t="str">
            <v/>
          </cell>
        </row>
        <row r="107">
          <cell r="H107" t="str">
            <v/>
          </cell>
        </row>
        <row r="108">
          <cell r="H108" t="str">
            <v/>
          </cell>
        </row>
        <row r="109">
          <cell r="H109" t="str">
            <v/>
          </cell>
        </row>
        <row r="110">
          <cell r="H110" t="str">
            <v/>
          </cell>
        </row>
      </sheetData>
      <sheetData sheetId="20" refreshError="1">
        <row r="1">
          <cell r="B1" t="str">
            <v>Кредитор</v>
          </cell>
          <cell r="E1" t="str">
            <v xml:space="preserve">            Черемушкинское ОСБ</v>
          </cell>
        </row>
        <row r="2">
          <cell r="B2" t="str">
            <v>Заёмщик</v>
          </cell>
          <cell r="E2" t="str">
            <v xml:space="preserve">   ЗАО  "Астиком"</v>
          </cell>
        </row>
        <row r="3">
          <cell r="B3" t="str">
            <v>Правовая форма</v>
          </cell>
          <cell r="E3" t="str">
            <v>ЗАО</v>
          </cell>
        </row>
        <row r="4">
          <cell r="B4" t="str">
            <v>Объект стрительства</v>
          </cell>
          <cell r="E4" t="str">
            <v>г.Москва, Хорошево-Мневники, кварт.76 корп.9АБ</v>
          </cell>
        </row>
        <row r="5">
          <cell r="B5" t="str">
            <v>Кредитный договор №</v>
          </cell>
          <cell r="E5">
            <v>563</v>
          </cell>
        </row>
        <row r="6">
          <cell r="B6" t="str">
            <v>От</v>
          </cell>
          <cell r="E6">
            <v>36517</v>
          </cell>
        </row>
        <row r="7">
          <cell r="B7" t="str">
            <v>Тип договора</v>
          </cell>
          <cell r="E7" t="str">
            <v>инвестиционный (невозобновляемая кредитная линия)</v>
          </cell>
        </row>
        <row r="8">
          <cell r="B8" t="str">
            <v>Размер кредита</v>
          </cell>
          <cell r="E8">
            <v>263000000</v>
          </cell>
          <cell r="F8" t="str">
            <v>руб.</v>
          </cell>
        </row>
        <row r="9">
          <cell r="B9" t="str">
            <v>Вид обеспечения кредита</v>
          </cell>
          <cell r="E9" t="str">
            <v>имущественные права</v>
          </cell>
        </row>
        <row r="10">
          <cell r="B10" t="str">
            <v>Размер обеспечения</v>
          </cell>
          <cell r="E10">
            <v>274341384</v>
          </cell>
        </row>
        <row r="11">
          <cell r="B11" t="str">
            <v>Номер ссудного счета</v>
          </cell>
          <cell r="E11" t="str">
            <v xml:space="preserve">                  45207810138280000563</v>
          </cell>
        </row>
        <row r="12">
          <cell r="B12" t="str">
            <v>Дата открытия счета</v>
          </cell>
          <cell r="E12">
            <v>36518</v>
          </cell>
        </row>
        <row r="13">
          <cell r="B13" t="str">
            <v>Дата погашения кредита</v>
          </cell>
          <cell r="E13">
            <v>37245</v>
          </cell>
        </row>
        <row r="14">
          <cell r="B14" t="str">
            <v>Пролонгации  до</v>
          </cell>
          <cell r="E14">
            <v>37245</v>
          </cell>
        </row>
        <row r="15">
          <cell r="B15" t="str">
            <v>Процентная ставка</v>
          </cell>
          <cell r="D15" t="str">
            <v>c</v>
          </cell>
          <cell r="E15">
            <v>43.5</v>
          </cell>
          <cell r="F15">
            <v>36518</v>
          </cell>
          <cell r="G15">
            <v>35</v>
          </cell>
          <cell r="H15">
            <v>36649</v>
          </cell>
          <cell r="I15">
            <v>23.5</v>
          </cell>
          <cell r="J15">
            <v>36732</v>
          </cell>
          <cell r="K15">
            <v>20</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row>
        <row r="25">
          <cell r="B25">
            <v>36518</v>
          </cell>
          <cell r="D25">
            <v>26359964.800000001</v>
          </cell>
          <cell r="F25" t="str">
            <v/>
          </cell>
          <cell r="H25">
            <v>26359964.800000001</v>
          </cell>
        </row>
        <row r="26">
          <cell r="B26">
            <v>36521</v>
          </cell>
          <cell r="D26">
            <v>9000000</v>
          </cell>
          <cell r="H26">
            <v>35359964.799999997</v>
          </cell>
        </row>
        <row r="27">
          <cell r="B27">
            <v>36544</v>
          </cell>
          <cell r="D27">
            <v>985816</v>
          </cell>
          <cell r="H27">
            <v>36345780.799999997</v>
          </cell>
        </row>
        <row r="28">
          <cell r="B28">
            <v>36544</v>
          </cell>
          <cell r="D28">
            <v>2039594.69</v>
          </cell>
          <cell r="H28">
            <v>38385375.489999995</v>
          </cell>
        </row>
        <row r="29">
          <cell r="B29">
            <v>36545</v>
          </cell>
          <cell r="D29">
            <v>4500000</v>
          </cell>
          <cell r="H29">
            <v>42885375.489999995</v>
          </cell>
        </row>
        <row r="30">
          <cell r="B30">
            <v>36558</v>
          </cell>
          <cell r="D30">
            <v>9000000</v>
          </cell>
          <cell r="H30">
            <v>51885375.489999995</v>
          </cell>
        </row>
        <row r="31">
          <cell r="B31">
            <v>36565</v>
          </cell>
          <cell r="D31">
            <v>6105464.4000000004</v>
          </cell>
          <cell r="H31">
            <v>57990839.889999993</v>
          </cell>
        </row>
        <row r="32">
          <cell r="B32">
            <v>36578</v>
          </cell>
          <cell r="D32">
            <v>329564</v>
          </cell>
          <cell r="H32">
            <v>58320403.889999993</v>
          </cell>
        </row>
        <row r="33">
          <cell r="B33">
            <v>36587</v>
          </cell>
          <cell r="D33">
            <v>6500000</v>
          </cell>
          <cell r="H33">
            <v>64820403.889999993</v>
          </cell>
        </row>
        <row r="34">
          <cell r="B34">
            <v>36601</v>
          </cell>
          <cell r="D34">
            <v>1478529.76</v>
          </cell>
          <cell r="H34">
            <v>66298933.649999991</v>
          </cell>
        </row>
        <row r="35">
          <cell r="B35">
            <v>36615</v>
          </cell>
          <cell r="H35">
            <v>66298933.649999991</v>
          </cell>
          <cell r="J35">
            <v>5226813.3499999996</v>
          </cell>
        </row>
        <row r="36">
          <cell r="B36">
            <v>36616</v>
          </cell>
          <cell r="H36">
            <v>66298933.649999991</v>
          </cell>
          <cell r="J36">
            <v>518388</v>
          </cell>
        </row>
        <row r="37">
          <cell r="B37">
            <v>36628</v>
          </cell>
          <cell r="D37">
            <v>3750000</v>
          </cell>
          <cell r="H37">
            <v>70048933.649999991</v>
          </cell>
        </row>
        <row r="38">
          <cell r="B38">
            <v>36630</v>
          </cell>
          <cell r="D38">
            <v>600000</v>
          </cell>
          <cell r="H38">
            <v>70648933.649999991</v>
          </cell>
        </row>
        <row r="39">
          <cell r="B39">
            <v>36633</v>
          </cell>
          <cell r="D39">
            <v>1478529.76</v>
          </cell>
          <cell r="H39">
            <v>72127463.409999996</v>
          </cell>
        </row>
        <row r="40">
          <cell r="B40">
            <v>36634</v>
          </cell>
          <cell r="D40">
            <v>3000000</v>
          </cell>
          <cell r="H40">
            <v>75127463.409999996</v>
          </cell>
          <cell r="K40">
            <v>21655.200000000001</v>
          </cell>
        </row>
        <row r="41">
          <cell r="B41">
            <v>36636</v>
          </cell>
          <cell r="D41">
            <v>7000000</v>
          </cell>
          <cell r="H41">
            <v>82127463.409999996</v>
          </cell>
        </row>
        <row r="42">
          <cell r="B42">
            <v>36642</v>
          </cell>
          <cell r="D42">
            <v>3000000</v>
          </cell>
          <cell r="H42">
            <v>85127463.409999996</v>
          </cell>
        </row>
        <row r="43">
          <cell r="B43">
            <v>36643</v>
          </cell>
          <cell r="D43">
            <v>800000</v>
          </cell>
          <cell r="H43">
            <v>85927463.409999996</v>
          </cell>
        </row>
        <row r="44">
          <cell r="B44">
            <v>36657</v>
          </cell>
          <cell r="D44">
            <v>1500000</v>
          </cell>
          <cell r="H44">
            <v>87427463.409999996</v>
          </cell>
        </row>
        <row r="45">
          <cell r="B45">
            <v>36669</v>
          </cell>
          <cell r="D45">
            <v>3450000</v>
          </cell>
          <cell r="H45">
            <v>90877463.409999996</v>
          </cell>
        </row>
        <row r="46">
          <cell r="B46">
            <v>36670</v>
          </cell>
          <cell r="D46">
            <v>4000000</v>
          </cell>
          <cell r="H46">
            <v>94877463.409999996</v>
          </cell>
        </row>
        <row r="47">
          <cell r="B47">
            <v>36670</v>
          </cell>
          <cell r="D47">
            <v>1181529.76</v>
          </cell>
          <cell r="H47">
            <v>96058993.170000002</v>
          </cell>
        </row>
        <row r="48">
          <cell r="B48">
            <v>36677</v>
          </cell>
          <cell r="D48">
            <v>10000000</v>
          </cell>
          <cell r="H48">
            <v>106058993.17</v>
          </cell>
        </row>
        <row r="49">
          <cell r="B49">
            <v>36679</v>
          </cell>
          <cell r="D49">
            <v>60769</v>
          </cell>
          <cell r="H49">
            <v>106119762.17</v>
          </cell>
        </row>
        <row r="50">
          <cell r="B50">
            <v>36685</v>
          </cell>
          <cell r="D50">
            <v>1500000</v>
          </cell>
          <cell r="H50">
            <v>107619762.17</v>
          </cell>
        </row>
        <row r="51">
          <cell r="B51">
            <v>36699</v>
          </cell>
          <cell r="D51">
            <v>5</v>
          </cell>
          <cell r="H51">
            <v>107619767.17</v>
          </cell>
        </row>
        <row r="52">
          <cell r="B52">
            <v>36699</v>
          </cell>
          <cell r="D52">
            <v>1181529.76</v>
          </cell>
          <cell r="H52">
            <v>108801296.93000001</v>
          </cell>
          <cell r="J52">
            <v>8427001.4199999999</v>
          </cell>
        </row>
        <row r="53">
          <cell r="B53">
            <v>36703</v>
          </cell>
          <cell r="D53">
            <v>8000000</v>
          </cell>
          <cell r="H53">
            <v>116801296.93000001</v>
          </cell>
          <cell r="K53">
            <v>19861.849999999999</v>
          </cell>
        </row>
        <row r="54">
          <cell r="B54">
            <v>36710</v>
          </cell>
          <cell r="D54">
            <v>605083</v>
          </cell>
          <cell r="H54">
            <v>117406379.93000001</v>
          </cell>
        </row>
        <row r="55">
          <cell r="B55">
            <v>36718</v>
          </cell>
          <cell r="D55">
            <v>10008</v>
          </cell>
          <cell r="H55">
            <v>117416387.93000001</v>
          </cell>
        </row>
        <row r="56">
          <cell r="B56">
            <v>36719</v>
          </cell>
          <cell r="D56">
            <v>6700000</v>
          </cell>
          <cell r="H56">
            <v>124116387.93000001</v>
          </cell>
        </row>
        <row r="57">
          <cell r="B57">
            <v>36732</v>
          </cell>
          <cell r="D57">
            <v>1181529.76</v>
          </cell>
          <cell r="H57">
            <v>125297917.69000001</v>
          </cell>
        </row>
        <row r="58">
          <cell r="B58">
            <v>36733</v>
          </cell>
          <cell r="D58">
            <v>5000000</v>
          </cell>
          <cell r="H58">
            <v>130297917.69000001</v>
          </cell>
        </row>
        <row r="59">
          <cell r="B59">
            <v>36748</v>
          </cell>
          <cell r="D59">
            <v>1484912</v>
          </cell>
          <cell r="H59">
            <v>131782829.69000001</v>
          </cell>
        </row>
        <row r="60">
          <cell r="B60">
            <v>36748</v>
          </cell>
          <cell r="D60">
            <v>1000000</v>
          </cell>
          <cell r="H60">
            <v>132782829.69000001</v>
          </cell>
        </row>
        <row r="61">
          <cell r="B61">
            <v>36766</v>
          </cell>
          <cell r="D61">
            <v>4000000</v>
          </cell>
          <cell r="H61">
            <v>136782829.69</v>
          </cell>
        </row>
        <row r="62">
          <cell r="B62">
            <v>36766</v>
          </cell>
          <cell r="D62">
            <v>1181529.76</v>
          </cell>
          <cell r="H62">
            <v>137964359.44999999</v>
          </cell>
        </row>
        <row r="63">
          <cell r="B63">
            <v>36769</v>
          </cell>
          <cell r="D63">
            <v>164865</v>
          </cell>
          <cell r="H63">
            <v>138129224.44999999</v>
          </cell>
        </row>
        <row r="64">
          <cell r="B64">
            <v>36774</v>
          </cell>
          <cell r="D64">
            <v>6000000</v>
          </cell>
          <cell r="H64">
            <v>144129224.44999999</v>
          </cell>
        </row>
        <row r="65">
          <cell r="B65">
            <v>36791</v>
          </cell>
          <cell r="D65">
            <v>1181529.76</v>
          </cell>
          <cell r="H65">
            <v>145310754.20999998</v>
          </cell>
        </row>
        <row r="66">
          <cell r="B66">
            <v>36794</v>
          </cell>
          <cell r="D66">
            <v>11000000</v>
          </cell>
          <cell r="H66">
            <v>156310754.20999998</v>
          </cell>
        </row>
        <row r="67">
          <cell r="B67">
            <v>36797</v>
          </cell>
          <cell r="H67">
            <v>156310754.20999998</v>
          </cell>
          <cell r="J67">
            <v>8816305.1799999997</v>
          </cell>
        </row>
        <row r="68">
          <cell r="B68">
            <v>36798</v>
          </cell>
          <cell r="D68">
            <v>4000000</v>
          </cell>
          <cell r="H68">
            <v>160310754.20999998</v>
          </cell>
          <cell r="K68">
            <v>5401.99</v>
          </cell>
        </row>
        <row r="69">
          <cell r="B69">
            <v>36829</v>
          </cell>
          <cell r="H69">
            <v>160310754.20999998</v>
          </cell>
        </row>
        <row r="70">
          <cell r="B70">
            <v>36860</v>
          </cell>
          <cell r="H70">
            <v>160310754.20999998</v>
          </cell>
        </row>
        <row r="71">
          <cell r="B71">
            <v>36880</v>
          </cell>
          <cell r="D71">
            <v>12000000</v>
          </cell>
          <cell r="H71">
            <v>172310754.20999998</v>
          </cell>
        </row>
        <row r="72">
          <cell r="B72">
            <v>36886</v>
          </cell>
          <cell r="D72">
            <v>1181529.76</v>
          </cell>
          <cell r="H72">
            <v>173492283.96999997</v>
          </cell>
        </row>
        <row r="73">
          <cell r="B73">
            <v>36886</v>
          </cell>
          <cell r="D73">
            <v>12000000</v>
          </cell>
          <cell r="H73">
            <v>185492283.96999997</v>
          </cell>
          <cell r="J73">
            <v>2836200.72</v>
          </cell>
        </row>
        <row r="74">
          <cell r="B74">
            <v>36886</v>
          </cell>
          <cell r="D74">
            <v>7996081</v>
          </cell>
          <cell r="H74">
            <v>193488364.96999997</v>
          </cell>
          <cell r="J74">
            <v>2030000</v>
          </cell>
        </row>
        <row r="75">
          <cell r="B75">
            <v>36886</v>
          </cell>
          <cell r="H75">
            <v>193488364.96999997</v>
          </cell>
          <cell r="J75">
            <v>3690000</v>
          </cell>
        </row>
        <row r="76">
          <cell r="B76">
            <v>36892</v>
          </cell>
          <cell r="H76">
            <v>193488364.96999997</v>
          </cell>
        </row>
        <row r="77">
          <cell r="B77">
            <v>36929</v>
          </cell>
          <cell r="C77">
            <v>0</v>
          </cell>
          <cell r="D77">
            <v>7912238</v>
          </cell>
          <cell r="H77">
            <v>201400602.96999997</v>
          </cell>
        </row>
        <row r="78">
          <cell r="B78">
            <v>36937</v>
          </cell>
          <cell r="H78">
            <v>201400602.96999997</v>
          </cell>
        </row>
        <row r="79">
          <cell r="B79">
            <v>36945</v>
          </cell>
          <cell r="C79">
            <v>0</v>
          </cell>
          <cell r="D79">
            <v>10000000</v>
          </cell>
          <cell r="E79">
            <v>0</v>
          </cell>
          <cell r="F79">
            <v>0</v>
          </cell>
          <cell r="G79">
            <v>0</v>
          </cell>
          <cell r="H79">
            <v>211400602.96999997</v>
          </cell>
        </row>
        <row r="80">
          <cell r="B80">
            <v>36957</v>
          </cell>
          <cell r="C80">
            <v>0</v>
          </cell>
          <cell r="D80">
            <v>0</v>
          </cell>
          <cell r="E80">
            <v>0</v>
          </cell>
          <cell r="F80">
            <v>0</v>
          </cell>
          <cell r="G80">
            <v>0</v>
          </cell>
          <cell r="H80">
            <v>211400602.96999997</v>
          </cell>
        </row>
        <row r="81">
          <cell r="B81">
            <v>36966</v>
          </cell>
          <cell r="C81">
            <v>0</v>
          </cell>
          <cell r="D81">
            <v>5000000</v>
          </cell>
          <cell r="E81">
            <v>0</v>
          </cell>
          <cell r="F81">
            <v>0</v>
          </cell>
          <cell r="G81">
            <v>0</v>
          </cell>
          <cell r="H81">
            <v>216400602.96999997</v>
          </cell>
        </row>
      </sheetData>
      <sheetData sheetId="21" refreshError="1">
        <row r="1">
          <cell r="B1" t="str">
            <v>Кредитор</v>
          </cell>
          <cell r="E1" t="str">
            <v xml:space="preserve">               Черемушкинское ОСБ</v>
          </cell>
        </row>
        <row r="2">
          <cell r="B2" t="str">
            <v>Заёмщик</v>
          </cell>
          <cell r="E2" t="str">
            <v>Астиком</v>
          </cell>
        </row>
        <row r="3">
          <cell r="B3" t="str">
            <v>Правовая форма</v>
          </cell>
          <cell r="E3" t="str">
            <v>ЗАО</v>
          </cell>
        </row>
        <row r="4">
          <cell r="B4" t="str">
            <v>Объект стрительства</v>
          </cell>
          <cell r="E4" t="str">
            <v>жилой дом по адресу Карамышевская наб. д8 А,Б</v>
          </cell>
        </row>
        <row r="5">
          <cell r="B5" t="str">
            <v>Кредитный договор №</v>
          </cell>
          <cell r="E5">
            <v>636</v>
          </cell>
        </row>
        <row r="6">
          <cell r="B6" t="str">
            <v>От</v>
          </cell>
          <cell r="E6">
            <v>36537</v>
          </cell>
        </row>
        <row r="7">
          <cell r="B7" t="str">
            <v>Тип договора</v>
          </cell>
          <cell r="E7" t="str">
            <v>инвестиционный (невозобновляемая кредитная линия)</v>
          </cell>
        </row>
        <row r="8">
          <cell r="B8" t="str">
            <v>Размер кредита</v>
          </cell>
          <cell r="E8">
            <v>275000000</v>
          </cell>
          <cell r="F8" t="str">
            <v>руб</v>
          </cell>
        </row>
        <row r="9">
          <cell r="B9" t="str">
            <v>Вид обеспечения кредита</v>
          </cell>
          <cell r="E9" t="str">
            <v>имущественные права, предварительный договор ипотеки</v>
          </cell>
        </row>
        <row r="10">
          <cell r="B10" t="str">
            <v>Размер обеспечения</v>
          </cell>
          <cell r="E10">
            <v>328965126</v>
          </cell>
        </row>
        <row r="11">
          <cell r="B11" t="str">
            <v>Номер ссудного счета</v>
          </cell>
          <cell r="E11" t="str">
            <v>45207810238280000636</v>
          </cell>
        </row>
        <row r="12">
          <cell r="B12" t="str">
            <v>Дата открытия счета</v>
          </cell>
          <cell r="E12">
            <v>36903</v>
          </cell>
        </row>
        <row r="13">
          <cell r="B13" t="str">
            <v>Дата погашения кредита</v>
          </cell>
          <cell r="E13">
            <v>37804</v>
          </cell>
        </row>
        <row r="14">
          <cell r="B14" t="str">
            <v>Пролонгации  до</v>
          </cell>
        </row>
        <row r="15">
          <cell r="B15" t="str">
            <v>Процентная ставка</v>
          </cell>
          <cell r="D15" t="str">
            <v>c</v>
          </cell>
          <cell r="E15">
            <v>36903</v>
          </cell>
          <cell r="F15">
            <v>21.5</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cell r="K23" t="str">
            <v>Неустойка</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L24" t="str">
            <v>просроч. ссуд. задолж.</v>
          </cell>
        </row>
        <row r="25">
          <cell r="B25">
            <v>36903</v>
          </cell>
          <cell r="D25">
            <v>0</v>
          </cell>
          <cell r="F25" t="str">
            <v/>
          </cell>
          <cell r="H25">
            <v>0</v>
          </cell>
        </row>
        <row r="26">
          <cell r="B26">
            <v>36930</v>
          </cell>
          <cell r="H26">
            <v>0</v>
          </cell>
        </row>
        <row r="27">
          <cell r="B27">
            <v>36937</v>
          </cell>
          <cell r="H27">
            <v>0</v>
          </cell>
        </row>
        <row r="28">
          <cell r="B28">
            <v>36949</v>
          </cell>
          <cell r="C28">
            <v>0</v>
          </cell>
          <cell r="D28">
            <v>35000000</v>
          </cell>
          <cell r="E28">
            <v>0</v>
          </cell>
          <cell r="F28">
            <v>0</v>
          </cell>
          <cell r="G28">
            <v>0</v>
          </cell>
          <cell r="H28">
            <v>35000000</v>
          </cell>
        </row>
        <row r="29">
          <cell r="B29">
            <v>36957</v>
          </cell>
          <cell r="C29">
            <v>0</v>
          </cell>
          <cell r="D29">
            <v>1164033</v>
          </cell>
          <cell r="E29">
            <v>0</v>
          </cell>
          <cell r="F29">
            <v>0</v>
          </cell>
          <cell r="G29">
            <v>0</v>
          </cell>
          <cell r="H29">
            <v>36164033</v>
          </cell>
        </row>
        <row r="30">
          <cell r="B30">
            <v>36972</v>
          </cell>
          <cell r="C30">
            <v>0</v>
          </cell>
          <cell r="D30">
            <v>0</v>
          </cell>
          <cell r="E30">
            <v>0</v>
          </cell>
          <cell r="F30">
            <v>0</v>
          </cell>
          <cell r="G30">
            <v>0</v>
          </cell>
          <cell r="H30">
            <v>36164033</v>
          </cell>
          <cell r="I30">
            <v>0</v>
          </cell>
          <cell r="J30">
            <v>0</v>
          </cell>
        </row>
      </sheetData>
      <sheetData sheetId="22" refreshError="1">
        <row r="1">
          <cell r="B1" t="str">
            <v>Кредитор</v>
          </cell>
          <cell r="E1" t="str">
            <v xml:space="preserve">               Черемушкинское ОСБ</v>
          </cell>
        </row>
        <row r="2">
          <cell r="B2" t="str">
            <v>Заёмщик</v>
          </cell>
          <cell r="E2" t="str">
            <v xml:space="preserve">                              ООО " Промстроймонолит"</v>
          </cell>
        </row>
        <row r="3">
          <cell r="B3" t="str">
            <v>Правовая форма</v>
          </cell>
          <cell r="E3" t="str">
            <v>ООО</v>
          </cell>
        </row>
        <row r="4">
          <cell r="B4" t="str">
            <v>Объект стрительства</v>
          </cell>
          <cell r="E4" t="str">
            <v>Строительство жилого дома по адресу: г.Москва. Ул.Архитектора Власова, корп.3а,квартал Новые Чер. Вл.26-27</v>
          </cell>
        </row>
        <row r="5">
          <cell r="B5" t="str">
            <v>Кредитный договор №</v>
          </cell>
          <cell r="E5">
            <v>617</v>
          </cell>
        </row>
        <row r="6">
          <cell r="B6" t="str">
            <v>От</v>
          </cell>
          <cell r="E6">
            <v>36811</v>
          </cell>
        </row>
        <row r="7">
          <cell r="B7" t="str">
            <v>Тип договора</v>
          </cell>
          <cell r="E7" t="str">
            <v>инвестиционный (невозбновляемая кредитная линия)</v>
          </cell>
        </row>
        <row r="8">
          <cell r="B8" t="str">
            <v>Размер кредита</v>
          </cell>
          <cell r="E8">
            <v>149000000</v>
          </cell>
          <cell r="F8" t="str">
            <v>рублей</v>
          </cell>
        </row>
        <row r="9">
          <cell r="B9" t="str">
            <v>Вид обеспечения кредита</v>
          </cell>
          <cell r="E9" t="str">
            <v>имущественные права</v>
          </cell>
        </row>
        <row r="10">
          <cell r="B10" t="str">
            <v>Размер обеспечения</v>
          </cell>
          <cell r="E10">
            <v>184259075</v>
          </cell>
        </row>
        <row r="11">
          <cell r="B11" t="str">
            <v>Номер ссудного счета</v>
          </cell>
          <cell r="E11" t="str">
            <v xml:space="preserve">              45206810038280000617</v>
          </cell>
        </row>
        <row r="12">
          <cell r="B12" t="str">
            <v>Дата открытия счета</v>
          </cell>
          <cell r="E12">
            <v>36811</v>
          </cell>
        </row>
        <row r="13">
          <cell r="B13" t="str">
            <v>Дата погашения кредита</v>
          </cell>
          <cell r="E13">
            <v>37104</v>
          </cell>
        </row>
        <row r="14">
          <cell r="B14" t="str">
            <v>Пролонгации  до</v>
          </cell>
        </row>
        <row r="15">
          <cell r="B15" t="str">
            <v>Процентная ставка</v>
          </cell>
          <cell r="D15" t="str">
            <v>c</v>
          </cell>
          <cell r="E15">
            <v>36817</v>
          </cell>
          <cell r="F15">
            <v>23</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36817</v>
          </cell>
          <cell r="D25">
            <v>57824698</v>
          </cell>
          <cell r="F25" t="str">
            <v/>
          </cell>
          <cell r="H25">
            <v>57824698</v>
          </cell>
        </row>
        <row r="26">
          <cell r="B26">
            <v>36844</v>
          </cell>
          <cell r="D26">
            <v>6772131.0499999998</v>
          </cell>
          <cell r="H26">
            <v>64596829.049999997</v>
          </cell>
        </row>
        <row r="27">
          <cell r="B27">
            <v>36858</v>
          </cell>
          <cell r="H27">
            <v>64596829.049999997</v>
          </cell>
          <cell r="J27">
            <v>1549434.87</v>
          </cell>
        </row>
        <row r="28">
          <cell r="B28">
            <v>36875</v>
          </cell>
          <cell r="D28">
            <v>7689838.0800000001</v>
          </cell>
          <cell r="H28">
            <v>72286667.129999995</v>
          </cell>
        </row>
        <row r="29">
          <cell r="B29">
            <v>36892</v>
          </cell>
          <cell r="H29">
            <v>72286667.129999995</v>
          </cell>
        </row>
        <row r="30">
          <cell r="B30">
            <v>36910</v>
          </cell>
          <cell r="D30">
            <v>8258602.1600000001</v>
          </cell>
          <cell r="H30">
            <v>80545269.289999992</v>
          </cell>
        </row>
        <row r="31">
          <cell r="B31">
            <v>36914</v>
          </cell>
          <cell r="H31">
            <v>80545269.289999992</v>
          </cell>
          <cell r="J31">
            <v>2333122.67</v>
          </cell>
        </row>
        <row r="32">
          <cell r="B32">
            <v>36930</v>
          </cell>
          <cell r="H32">
            <v>80545269.289999992</v>
          </cell>
        </row>
        <row r="33">
          <cell r="B33">
            <v>36937</v>
          </cell>
          <cell r="H33">
            <v>80545269.289999992</v>
          </cell>
        </row>
        <row r="34">
          <cell r="B34">
            <v>36951</v>
          </cell>
          <cell r="C34">
            <v>0</v>
          </cell>
          <cell r="D34">
            <v>0</v>
          </cell>
          <cell r="E34">
            <v>0</v>
          </cell>
          <cell r="F34">
            <v>0</v>
          </cell>
          <cell r="G34">
            <v>0</v>
          </cell>
          <cell r="H34">
            <v>80545269.289999992</v>
          </cell>
        </row>
        <row r="35">
          <cell r="B35">
            <v>36957</v>
          </cell>
          <cell r="C35">
            <v>0</v>
          </cell>
          <cell r="D35">
            <v>0</v>
          </cell>
          <cell r="E35">
            <v>0</v>
          </cell>
          <cell r="F35">
            <v>0</v>
          </cell>
          <cell r="G35">
            <v>0</v>
          </cell>
          <cell r="H35">
            <v>80545269.290000007</v>
          </cell>
        </row>
        <row r="36">
          <cell r="B36">
            <v>36972</v>
          </cell>
          <cell r="C36">
            <v>0</v>
          </cell>
          <cell r="D36">
            <v>0</v>
          </cell>
          <cell r="E36">
            <v>0</v>
          </cell>
          <cell r="F36">
            <v>0</v>
          </cell>
          <cell r="G36">
            <v>0</v>
          </cell>
          <cell r="H36">
            <v>80545269.290000007</v>
          </cell>
          <cell r="I36">
            <v>0</v>
          </cell>
          <cell r="J36">
            <v>0</v>
          </cell>
        </row>
      </sheetData>
      <sheetData sheetId="23" refreshError="1">
        <row r="1">
          <cell r="B1" t="str">
            <v>Кредитор</v>
          </cell>
          <cell r="E1" t="str">
            <v xml:space="preserve">               Черемушкинское ОСБ</v>
          </cell>
        </row>
        <row r="2">
          <cell r="B2" t="str">
            <v>Заёмщик</v>
          </cell>
          <cell r="E2" t="str">
            <v xml:space="preserve">           ООО "АГВ-Студия"</v>
          </cell>
        </row>
        <row r="3">
          <cell r="B3" t="str">
            <v>Правовая форма</v>
          </cell>
          <cell r="E3" t="str">
            <v>ООО</v>
          </cell>
        </row>
        <row r="4">
          <cell r="B4" t="str">
            <v>Объект стрительства</v>
          </cell>
          <cell r="E4" t="str">
            <v>ул.Сущевский вал,д.14/22,корп.6</v>
          </cell>
        </row>
        <row r="5">
          <cell r="B5" t="str">
            <v>Кредитный договор №</v>
          </cell>
          <cell r="E5">
            <v>546</v>
          </cell>
        </row>
        <row r="6">
          <cell r="B6" t="str">
            <v>От</v>
          </cell>
          <cell r="E6">
            <v>36427</v>
          </cell>
        </row>
        <row r="7">
          <cell r="B7" t="str">
            <v>Тип договора</v>
          </cell>
        </row>
        <row r="8">
          <cell r="B8" t="str">
            <v>Размер кредита</v>
          </cell>
          <cell r="E8">
            <v>17000000</v>
          </cell>
          <cell r="F8" t="str">
            <v>руб</v>
          </cell>
        </row>
        <row r="9">
          <cell r="B9" t="str">
            <v>Вид обеспечения кредита</v>
          </cell>
        </row>
        <row r="10">
          <cell r="B10" t="str">
            <v>Размер обеспечения</v>
          </cell>
        </row>
        <row r="11">
          <cell r="B11" t="str">
            <v>Номер ссудного счета</v>
          </cell>
          <cell r="E11" t="str">
            <v xml:space="preserve">        45206810138280000546</v>
          </cell>
        </row>
        <row r="12">
          <cell r="B12" t="str">
            <v>Дата открытия счета</v>
          </cell>
          <cell r="E12">
            <v>36427</v>
          </cell>
        </row>
        <row r="13">
          <cell r="B13" t="str">
            <v>Дата погашения кредита</v>
          </cell>
          <cell r="E13">
            <v>37155</v>
          </cell>
        </row>
        <row r="14">
          <cell r="B14" t="str">
            <v>Пролонгации  до</v>
          </cell>
          <cell r="E14">
            <v>36791</v>
          </cell>
          <cell r="F14">
            <v>37155</v>
          </cell>
        </row>
        <row r="15">
          <cell r="B15" t="str">
            <v>Процентная ставка</v>
          </cell>
          <cell r="D15" t="str">
            <v>c</v>
          </cell>
          <cell r="E15">
            <v>5</v>
          </cell>
          <cell r="F15">
            <v>36427</v>
          </cell>
          <cell r="G15">
            <v>11</v>
          </cell>
          <cell r="H15">
            <v>36796</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36427</v>
          </cell>
          <cell r="D25">
            <v>17000000</v>
          </cell>
          <cell r="F25" t="str">
            <v/>
          </cell>
          <cell r="H25">
            <v>17000000</v>
          </cell>
        </row>
        <row r="26">
          <cell r="B26">
            <v>36461</v>
          </cell>
          <cell r="H26">
            <v>17000000</v>
          </cell>
        </row>
        <row r="27">
          <cell r="B27">
            <v>36494</v>
          </cell>
          <cell r="H27">
            <v>17000000</v>
          </cell>
        </row>
        <row r="28">
          <cell r="B28">
            <v>36524</v>
          </cell>
          <cell r="H28">
            <v>17000000</v>
          </cell>
        </row>
        <row r="29">
          <cell r="B29">
            <v>36555</v>
          </cell>
          <cell r="H29">
            <v>17000000</v>
          </cell>
        </row>
        <row r="30">
          <cell r="B30">
            <v>36585</v>
          </cell>
          <cell r="F30">
            <v>35586.51</v>
          </cell>
          <cell r="H30">
            <v>16964413.489999998</v>
          </cell>
        </row>
        <row r="31">
          <cell r="B31">
            <v>36615</v>
          </cell>
          <cell r="H31">
            <v>16964413.489999998</v>
          </cell>
        </row>
        <row r="32">
          <cell r="B32">
            <v>36646</v>
          </cell>
          <cell r="H32">
            <v>16964413.489999998</v>
          </cell>
        </row>
        <row r="33">
          <cell r="B33">
            <v>36649</v>
          </cell>
          <cell r="F33">
            <v>2609774.34</v>
          </cell>
          <cell r="H33">
            <v>14354639.149999999</v>
          </cell>
        </row>
        <row r="34">
          <cell r="B34">
            <v>36707</v>
          </cell>
          <cell r="H34">
            <v>14354639.149999999</v>
          </cell>
        </row>
        <row r="35">
          <cell r="B35">
            <v>36738</v>
          </cell>
          <cell r="H35">
            <v>14354639.149999999</v>
          </cell>
        </row>
        <row r="36">
          <cell r="B36">
            <v>36769</v>
          </cell>
          <cell r="H36">
            <v>14354639.149999999</v>
          </cell>
        </row>
        <row r="37">
          <cell r="B37">
            <v>36799</v>
          </cell>
          <cell r="H37">
            <v>14354639.149999999</v>
          </cell>
          <cell r="J37">
            <v>793375</v>
          </cell>
        </row>
        <row r="38">
          <cell r="B38">
            <v>36829</v>
          </cell>
          <cell r="H38">
            <v>14354639.149999999</v>
          </cell>
        </row>
        <row r="39">
          <cell r="B39">
            <v>36860</v>
          </cell>
          <cell r="H39">
            <v>14354639.149999999</v>
          </cell>
        </row>
        <row r="40">
          <cell r="B40">
            <v>36891</v>
          </cell>
          <cell r="H40">
            <v>14354639.149999999</v>
          </cell>
        </row>
        <row r="41">
          <cell r="B41">
            <v>36892</v>
          </cell>
          <cell r="H41">
            <v>14354639.149999999</v>
          </cell>
        </row>
        <row r="42">
          <cell r="B42">
            <v>36923</v>
          </cell>
          <cell r="H42">
            <v>14354639.149999999</v>
          </cell>
        </row>
        <row r="43">
          <cell r="B43">
            <v>36951</v>
          </cell>
          <cell r="H43">
            <v>14354639.149999999</v>
          </cell>
        </row>
        <row r="44">
          <cell r="B44" t="str">
            <v/>
          </cell>
        </row>
        <row r="45">
          <cell r="B45" t="str">
            <v/>
          </cell>
        </row>
        <row r="46">
          <cell r="B46" t="str">
            <v/>
          </cell>
        </row>
        <row r="47">
          <cell r="B47" t="str">
            <v/>
          </cell>
        </row>
        <row r="48">
          <cell r="B48" t="str">
            <v/>
          </cell>
        </row>
        <row r="49">
          <cell r="B49" t="str">
            <v/>
          </cell>
        </row>
        <row r="50">
          <cell r="B50" t="str">
            <v/>
          </cell>
        </row>
        <row r="51">
          <cell r="B51" t="str">
            <v/>
          </cell>
        </row>
        <row r="52">
          <cell r="B52" t="str">
            <v/>
          </cell>
        </row>
        <row r="53">
          <cell r="B53" t="str">
            <v/>
          </cell>
        </row>
        <row r="54">
          <cell r="B54" t="str">
            <v/>
          </cell>
        </row>
        <row r="55">
          <cell r="B55" t="str">
            <v/>
          </cell>
        </row>
        <row r="56">
          <cell r="B56" t="str">
            <v/>
          </cell>
        </row>
        <row r="57">
          <cell r="B57" t="str">
            <v/>
          </cell>
        </row>
        <row r="58">
          <cell r="B58" t="str">
            <v/>
          </cell>
        </row>
        <row r="59">
          <cell r="B59" t="str">
            <v/>
          </cell>
        </row>
        <row r="60">
          <cell r="B60" t="str">
            <v/>
          </cell>
        </row>
        <row r="61">
          <cell r="B61" t="str">
            <v/>
          </cell>
        </row>
        <row r="62">
          <cell r="B62" t="str">
            <v/>
          </cell>
        </row>
      </sheetData>
      <sheetData sheetId="24" refreshError="1">
        <row r="1">
          <cell r="B1" t="str">
            <v>Кредитор</v>
          </cell>
          <cell r="E1" t="str">
            <v xml:space="preserve">                Мещанское ОСБ</v>
          </cell>
        </row>
        <row r="2">
          <cell r="B2" t="str">
            <v>Заёмщик</v>
          </cell>
          <cell r="E2" t="str">
            <v xml:space="preserve">                                       ЗАО "Мытищинские торговые ряды"</v>
          </cell>
        </row>
        <row r="3">
          <cell r="B3" t="str">
            <v>Правовая форма</v>
          </cell>
          <cell r="E3" t="str">
            <v>ЗАО</v>
          </cell>
        </row>
        <row r="4">
          <cell r="B4" t="str">
            <v>Объект стрительства</v>
          </cell>
          <cell r="E4" t="str">
            <v>строительство и эксплуатация торгового комплекса по адресу: М О г. Мытищи мкр.Дружба, Яросл.ш. Пл.15273 кв.м</v>
          </cell>
        </row>
        <row r="5">
          <cell r="B5" t="str">
            <v>Кредитный договор №</v>
          </cell>
          <cell r="E5">
            <v>612</v>
          </cell>
        </row>
        <row r="6">
          <cell r="B6" t="str">
            <v>От</v>
          </cell>
          <cell r="E6">
            <v>36739</v>
          </cell>
        </row>
        <row r="7">
          <cell r="B7" t="str">
            <v>Тип договора</v>
          </cell>
          <cell r="E7" t="str">
            <v>инвестиционный (невозобновляемая кредитная линия)</v>
          </cell>
        </row>
        <row r="8">
          <cell r="B8" t="str">
            <v>Размер кредита</v>
          </cell>
          <cell r="E8">
            <v>160000000</v>
          </cell>
          <cell r="F8" t="str">
            <v>руб</v>
          </cell>
        </row>
        <row r="9">
          <cell r="B9" t="str">
            <v>Вид обеспечения кредита</v>
          </cell>
          <cell r="E9" t="str">
            <v>Залог недвижимости, права по договору инвестирования, акции ЗАО "мытищтнские торговые ряды</v>
          </cell>
        </row>
        <row r="10">
          <cell r="B10" t="str">
            <v>Размер обеспечения</v>
          </cell>
          <cell r="E10">
            <v>19029114.829999998</v>
          </cell>
        </row>
        <row r="11">
          <cell r="B11" t="str">
            <v>Номер ссудного счета</v>
          </cell>
          <cell r="E11" t="str">
            <v xml:space="preserve">             45207810438090000053</v>
          </cell>
        </row>
        <row r="12">
          <cell r="B12" t="str">
            <v>Дата открытия счета</v>
          </cell>
          <cell r="E12">
            <v>36739</v>
          </cell>
        </row>
        <row r="13">
          <cell r="B13" t="str">
            <v>Дата погашения кредита</v>
          </cell>
          <cell r="E13">
            <v>37833</v>
          </cell>
        </row>
        <row r="14">
          <cell r="B14" t="str">
            <v>Пролонгации  до</v>
          </cell>
        </row>
        <row r="15">
          <cell r="B15" t="str">
            <v>Процентная ставка</v>
          </cell>
          <cell r="D15" t="str">
            <v>c</v>
          </cell>
          <cell r="E15">
            <v>36739</v>
          </cell>
          <cell r="F15">
            <v>29.7</v>
          </cell>
          <cell r="G15">
            <v>36860</v>
          </cell>
          <cell r="H15">
            <v>25</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36752</v>
          </cell>
          <cell r="D25">
            <v>21839107.440000001</v>
          </cell>
          <cell r="F25" t="str">
            <v/>
          </cell>
          <cell r="H25">
            <v>21839107.440000001</v>
          </cell>
        </row>
        <row r="26">
          <cell r="B26">
            <v>36755</v>
          </cell>
          <cell r="D26">
            <v>10165367.390000001</v>
          </cell>
          <cell r="H26">
            <v>32004474.830000002</v>
          </cell>
        </row>
        <row r="27">
          <cell r="B27">
            <v>36769</v>
          </cell>
          <cell r="D27">
            <v>5803872.8200000003</v>
          </cell>
          <cell r="H27">
            <v>37808347.650000006</v>
          </cell>
        </row>
        <row r="28">
          <cell r="B28">
            <v>36784</v>
          </cell>
          <cell r="D28">
            <v>4725801.92</v>
          </cell>
          <cell r="H28">
            <v>42534149.570000008</v>
          </cell>
        </row>
        <row r="29">
          <cell r="B29">
            <v>36797</v>
          </cell>
          <cell r="H29">
            <v>42534149.570000008</v>
          </cell>
          <cell r="J29">
            <v>1325666.1000000001</v>
          </cell>
        </row>
        <row r="30">
          <cell r="B30">
            <v>36803</v>
          </cell>
          <cell r="D30">
            <v>4944056.28</v>
          </cell>
          <cell r="H30">
            <v>47478205.850000009</v>
          </cell>
        </row>
        <row r="31">
          <cell r="B31">
            <v>36826</v>
          </cell>
          <cell r="D31">
            <v>4768221.16</v>
          </cell>
          <cell r="H31">
            <v>52246427.010000005</v>
          </cell>
        </row>
        <row r="32">
          <cell r="B32">
            <v>36843</v>
          </cell>
          <cell r="D32">
            <v>3413494.45</v>
          </cell>
          <cell r="H32">
            <v>55659921.460000008</v>
          </cell>
        </row>
        <row r="33">
          <cell r="B33">
            <v>36866</v>
          </cell>
          <cell r="D33">
            <v>3065861.77</v>
          </cell>
          <cell r="H33">
            <v>58725783.230000012</v>
          </cell>
        </row>
        <row r="34">
          <cell r="B34">
            <v>36867</v>
          </cell>
          <cell r="D34">
            <v>1646362.34</v>
          </cell>
          <cell r="H34">
            <v>60372145.570000015</v>
          </cell>
        </row>
        <row r="35">
          <cell r="B35">
            <v>36882</v>
          </cell>
          <cell r="D35">
            <v>922680</v>
          </cell>
          <cell r="H35">
            <v>61294825.570000015</v>
          </cell>
        </row>
        <row r="36">
          <cell r="B36">
            <v>36888</v>
          </cell>
          <cell r="D36">
            <v>2965626.05</v>
          </cell>
          <cell r="H36">
            <v>64260451.620000012</v>
          </cell>
          <cell r="J36">
            <v>3724809.21</v>
          </cell>
        </row>
        <row r="37">
          <cell r="B37">
            <v>36909</v>
          </cell>
          <cell r="D37">
            <v>3721222.66</v>
          </cell>
          <cell r="H37">
            <v>67981674.280000016</v>
          </cell>
        </row>
        <row r="38">
          <cell r="B38">
            <v>36923</v>
          </cell>
          <cell r="D38">
            <v>1037143.29</v>
          </cell>
          <cell r="H38">
            <v>69018817.570000023</v>
          </cell>
        </row>
        <row r="39">
          <cell r="B39">
            <v>36937</v>
          </cell>
          <cell r="H39">
            <v>69018817.570000023</v>
          </cell>
        </row>
        <row r="40">
          <cell r="B40">
            <v>36945</v>
          </cell>
          <cell r="D40">
            <v>3820527.9</v>
          </cell>
          <cell r="F40">
            <v>0</v>
          </cell>
          <cell r="H40">
            <v>72839345.470000029</v>
          </cell>
        </row>
        <row r="41">
          <cell r="B41">
            <v>36951</v>
          </cell>
          <cell r="D41">
            <v>1593996.05</v>
          </cell>
          <cell r="F41">
            <v>0</v>
          </cell>
          <cell r="H41">
            <v>74433341.520000026</v>
          </cell>
        </row>
        <row r="42">
          <cell r="B42">
            <v>36966</v>
          </cell>
          <cell r="D42">
            <v>3024748.89</v>
          </cell>
          <cell r="F42">
            <v>0</v>
          </cell>
          <cell r="H42">
            <v>77458090.410000026</v>
          </cell>
        </row>
      </sheetData>
      <sheetData sheetId="25" refreshError="1">
        <row r="1">
          <cell r="B1" t="str">
            <v>Кредитор</v>
          </cell>
          <cell r="E1" t="str">
            <v>Стромынское ОСБ</v>
          </cell>
        </row>
        <row r="2">
          <cell r="B2" t="str">
            <v>Заёмщик</v>
          </cell>
          <cell r="E2" t="str">
            <v>ЗАО "Монетчик"</v>
          </cell>
        </row>
        <row r="3">
          <cell r="B3" t="str">
            <v>Правовая форма</v>
          </cell>
          <cell r="E3" t="str">
            <v>ЗАО</v>
          </cell>
        </row>
        <row r="4">
          <cell r="B4" t="str">
            <v>Объект стрительства</v>
          </cell>
          <cell r="E4" t="str">
            <v>г.Москва, Преображенская площадь,д.7"А"</v>
          </cell>
        </row>
        <row r="5">
          <cell r="B5" t="str">
            <v>Кредитный договор №</v>
          </cell>
          <cell r="E5">
            <v>7231</v>
          </cell>
        </row>
        <row r="6">
          <cell r="B6" t="str">
            <v>От</v>
          </cell>
          <cell r="E6">
            <v>35685</v>
          </cell>
        </row>
        <row r="7">
          <cell r="B7" t="str">
            <v>Тип договора</v>
          </cell>
          <cell r="E7" t="str">
            <v>инвестиционный</v>
          </cell>
        </row>
        <row r="8">
          <cell r="B8" t="str">
            <v>Размер кредита</v>
          </cell>
          <cell r="E8">
            <v>85712199.040000007</v>
          </cell>
          <cell r="F8" t="str">
            <v>руб.</v>
          </cell>
        </row>
        <row r="9">
          <cell r="B9" t="str">
            <v>Вид обеспечения кредита</v>
          </cell>
        </row>
        <row r="10">
          <cell r="B10" t="str">
            <v>Размер обеспечения</v>
          </cell>
        </row>
        <row r="11">
          <cell r="B11" t="str">
            <v>Номер ссудного счета</v>
          </cell>
          <cell r="E11" t="str">
            <v>45208810838290000009</v>
          </cell>
        </row>
        <row r="12">
          <cell r="B12" t="str">
            <v>Дата открытия счета</v>
          </cell>
          <cell r="E12">
            <v>35695</v>
          </cell>
        </row>
        <row r="13">
          <cell r="B13" t="str">
            <v>Дата погашения кредита</v>
          </cell>
          <cell r="E13">
            <v>42449</v>
          </cell>
        </row>
        <row r="14">
          <cell r="B14" t="str">
            <v>Пролонгации  до</v>
          </cell>
        </row>
        <row r="15">
          <cell r="B15" t="str">
            <v>Процентная ставка</v>
          </cell>
          <cell r="D15" t="str">
            <v>c</v>
          </cell>
          <cell r="E15">
            <v>0.5</v>
          </cell>
          <cell r="F15">
            <v>35695</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35695</v>
          </cell>
          <cell r="D25">
            <v>8859300</v>
          </cell>
          <cell r="F25">
            <v>0</v>
          </cell>
          <cell r="H25">
            <v>8859300</v>
          </cell>
        </row>
        <row r="26">
          <cell r="B26">
            <v>35695</v>
          </cell>
          <cell r="D26">
            <v>75492021.120000005</v>
          </cell>
          <cell r="H26">
            <v>84351321.120000005</v>
          </cell>
        </row>
        <row r="27">
          <cell r="B27">
            <v>35723</v>
          </cell>
          <cell r="D27">
            <v>849003.74</v>
          </cell>
          <cell r="H27">
            <v>85200324.859999999</v>
          </cell>
        </row>
        <row r="28">
          <cell r="B28">
            <v>35733</v>
          </cell>
          <cell r="D28">
            <v>297474.01</v>
          </cell>
          <cell r="H28">
            <v>85497798.870000005</v>
          </cell>
        </row>
        <row r="29">
          <cell r="B29">
            <v>35760</v>
          </cell>
          <cell r="D29">
            <v>1300</v>
          </cell>
          <cell r="H29">
            <v>85499098.870000005</v>
          </cell>
        </row>
        <row r="30">
          <cell r="B30">
            <v>35786</v>
          </cell>
          <cell r="D30">
            <v>105198.07</v>
          </cell>
          <cell r="H30">
            <v>85604296.939999998</v>
          </cell>
          <cell r="J30">
            <v>105198.06</v>
          </cell>
        </row>
        <row r="31">
          <cell r="B31">
            <v>35455</v>
          </cell>
          <cell r="H31">
            <v>85604296.939999998</v>
          </cell>
        </row>
        <row r="32">
          <cell r="B32">
            <v>35487</v>
          </cell>
          <cell r="H32">
            <v>85604296.939999998</v>
          </cell>
        </row>
        <row r="33">
          <cell r="B33">
            <v>35874</v>
          </cell>
          <cell r="D33">
            <v>107000.98</v>
          </cell>
          <cell r="H33">
            <v>85711297.920000002</v>
          </cell>
          <cell r="J33">
            <v>107000.98</v>
          </cell>
        </row>
        <row r="34">
          <cell r="B34">
            <v>35875</v>
          </cell>
          <cell r="H34">
            <v>85711297.920000002</v>
          </cell>
        </row>
        <row r="35">
          <cell r="B35">
            <v>35876</v>
          </cell>
          <cell r="H35">
            <v>85711297.920000002</v>
          </cell>
        </row>
        <row r="36">
          <cell r="B36">
            <v>35915</v>
          </cell>
          <cell r="H36">
            <v>85711297.920000002</v>
          </cell>
        </row>
        <row r="37">
          <cell r="B37">
            <v>35945</v>
          </cell>
          <cell r="H37">
            <v>85711297.920000002</v>
          </cell>
        </row>
        <row r="38">
          <cell r="B38">
            <v>35949</v>
          </cell>
          <cell r="D38">
            <v>168.14</v>
          </cell>
          <cell r="H38">
            <v>85711466.060000002</v>
          </cell>
        </row>
        <row r="39">
          <cell r="B39">
            <v>35968</v>
          </cell>
          <cell r="H39">
            <v>85711466.060000002</v>
          </cell>
          <cell r="J39">
            <v>107139.17</v>
          </cell>
        </row>
        <row r="40">
          <cell r="B40">
            <v>36006</v>
          </cell>
          <cell r="H40">
            <v>85711466.060000002</v>
          </cell>
        </row>
        <row r="41">
          <cell r="B41">
            <v>36037</v>
          </cell>
          <cell r="H41">
            <v>85711466.060000002</v>
          </cell>
        </row>
        <row r="42">
          <cell r="B42">
            <v>36056</v>
          </cell>
          <cell r="H42">
            <v>85711466.060000002</v>
          </cell>
          <cell r="J42">
            <v>107139.33</v>
          </cell>
        </row>
        <row r="43">
          <cell r="B43">
            <v>36098</v>
          </cell>
          <cell r="H43">
            <v>85711466.060000002</v>
          </cell>
        </row>
        <row r="44">
          <cell r="B44">
            <v>36129</v>
          </cell>
          <cell r="H44">
            <v>85711466.060000002</v>
          </cell>
        </row>
        <row r="45">
          <cell r="B45">
            <v>36147</v>
          </cell>
          <cell r="H45">
            <v>85711466.060000002</v>
          </cell>
          <cell r="J45">
            <v>107139.33</v>
          </cell>
        </row>
        <row r="46">
          <cell r="B46">
            <v>36189</v>
          </cell>
          <cell r="H46">
            <v>85711466.060000002</v>
          </cell>
        </row>
        <row r="47">
          <cell r="B47">
            <v>36219</v>
          </cell>
          <cell r="H47">
            <v>85711466.060000002</v>
          </cell>
        </row>
        <row r="48">
          <cell r="B48">
            <v>36241</v>
          </cell>
          <cell r="H48">
            <v>85711466.060000002</v>
          </cell>
          <cell r="J48">
            <v>107139.33</v>
          </cell>
        </row>
        <row r="49">
          <cell r="B49">
            <v>36250</v>
          </cell>
          <cell r="H49">
            <v>85711466.060000002</v>
          </cell>
        </row>
        <row r="50">
          <cell r="B50">
            <v>36280</v>
          </cell>
          <cell r="H50">
            <v>85711466.060000002</v>
          </cell>
        </row>
        <row r="51">
          <cell r="B51">
            <v>36311</v>
          </cell>
          <cell r="H51">
            <v>85711466.060000002</v>
          </cell>
        </row>
        <row r="52">
          <cell r="B52">
            <v>36332</v>
          </cell>
          <cell r="H52">
            <v>85711466.060000002</v>
          </cell>
          <cell r="J52">
            <v>107139.33</v>
          </cell>
        </row>
        <row r="53">
          <cell r="B53">
            <v>36371</v>
          </cell>
          <cell r="H53">
            <v>85711466.060000002</v>
          </cell>
        </row>
        <row r="54">
          <cell r="B54">
            <v>36403</v>
          </cell>
          <cell r="H54">
            <v>85711466.060000002</v>
          </cell>
        </row>
        <row r="55">
          <cell r="B55">
            <v>36423</v>
          </cell>
          <cell r="H55">
            <v>85711466.060000002</v>
          </cell>
          <cell r="J55">
            <v>107139.33</v>
          </cell>
        </row>
        <row r="56">
          <cell r="B56">
            <v>36461</v>
          </cell>
          <cell r="H56">
            <v>85711466.060000002</v>
          </cell>
        </row>
        <row r="57">
          <cell r="B57">
            <v>36494</v>
          </cell>
          <cell r="H57">
            <v>85711466.060000002</v>
          </cell>
        </row>
        <row r="58">
          <cell r="B58">
            <v>36511</v>
          </cell>
          <cell r="H58">
            <v>85711466.060000002</v>
          </cell>
          <cell r="J58">
            <v>107139.33</v>
          </cell>
        </row>
        <row r="59">
          <cell r="B59">
            <v>36555</v>
          </cell>
          <cell r="H59">
            <v>85711466.060000002</v>
          </cell>
        </row>
        <row r="60">
          <cell r="B60">
            <v>36585</v>
          </cell>
          <cell r="H60">
            <v>85711466.060000002</v>
          </cell>
        </row>
        <row r="61">
          <cell r="B61">
            <v>36605</v>
          </cell>
          <cell r="H61">
            <v>85711466.060000002</v>
          </cell>
          <cell r="J61">
            <v>107139.33</v>
          </cell>
        </row>
        <row r="62">
          <cell r="B62">
            <v>36644</v>
          </cell>
          <cell r="H62">
            <v>85711466.060000002</v>
          </cell>
        </row>
        <row r="63">
          <cell r="B63">
            <v>36677</v>
          </cell>
          <cell r="H63">
            <v>85711466.060000002</v>
          </cell>
        </row>
        <row r="64">
          <cell r="B64">
            <v>36693</v>
          </cell>
          <cell r="H64">
            <v>85711466.060000002</v>
          </cell>
          <cell r="J64">
            <v>107139.33</v>
          </cell>
        </row>
        <row r="65">
          <cell r="B65">
            <v>36738</v>
          </cell>
          <cell r="H65">
            <v>85711466.060000002</v>
          </cell>
        </row>
        <row r="66">
          <cell r="B66">
            <v>36769</v>
          </cell>
          <cell r="H66">
            <v>85711466.060000002</v>
          </cell>
        </row>
        <row r="67">
          <cell r="B67">
            <v>36788</v>
          </cell>
          <cell r="H67">
            <v>85711466.060000002</v>
          </cell>
          <cell r="J67">
            <v>107139.33</v>
          </cell>
        </row>
        <row r="68">
          <cell r="B68">
            <v>36829</v>
          </cell>
          <cell r="H68">
            <v>85711466.060000002</v>
          </cell>
        </row>
        <row r="69">
          <cell r="B69">
            <v>36860</v>
          </cell>
          <cell r="H69">
            <v>85711466.060000002</v>
          </cell>
        </row>
        <row r="70">
          <cell r="B70">
            <v>36874</v>
          </cell>
          <cell r="H70">
            <v>85711466.060000002</v>
          </cell>
          <cell r="J70">
            <v>107139.33</v>
          </cell>
        </row>
        <row r="71">
          <cell r="B71">
            <v>36922</v>
          </cell>
          <cell r="H71">
            <v>85711466.060000002</v>
          </cell>
        </row>
        <row r="72">
          <cell r="B72">
            <v>36930</v>
          </cell>
          <cell r="H72">
            <v>85711466.060000002</v>
          </cell>
        </row>
        <row r="73">
          <cell r="B73">
            <v>36937</v>
          </cell>
          <cell r="H73">
            <v>85711466.060000002</v>
          </cell>
        </row>
        <row r="74">
          <cell r="B74">
            <v>36951</v>
          </cell>
          <cell r="H74">
            <v>85711466.060000002</v>
          </cell>
        </row>
        <row r="75">
          <cell r="B75">
            <v>36962</v>
          </cell>
          <cell r="H75">
            <v>85711466.060000002</v>
          </cell>
          <cell r="J75">
            <v>107139.33</v>
          </cell>
        </row>
        <row r="76">
          <cell r="B76">
            <v>36965</v>
          </cell>
          <cell r="H76">
            <v>85711466.060000002</v>
          </cell>
        </row>
        <row r="77">
          <cell r="B77" t="str">
            <v/>
          </cell>
          <cell r="H77">
            <v>85711466.060000002</v>
          </cell>
        </row>
        <row r="78">
          <cell r="B78" t="str">
            <v/>
          </cell>
          <cell r="H78">
            <v>85711466.060000002</v>
          </cell>
        </row>
        <row r="79">
          <cell r="B79" t="str">
            <v/>
          </cell>
          <cell r="H79">
            <v>85711466.060000002</v>
          </cell>
        </row>
        <row r="80">
          <cell r="B80" t="str">
            <v/>
          </cell>
          <cell r="H80">
            <v>85711466.060000002</v>
          </cell>
        </row>
        <row r="81">
          <cell r="B81" t="str">
            <v/>
          </cell>
          <cell r="H81" t="str">
            <v/>
          </cell>
        </row>
        <row r="82">
          <cell r="B82" t="str">
            <v/>
          </cell>
          <cell r="H82" t="str">
            <v/>
          </cell>
        </row>
        <row r="83">
          <cell r="B83" t="str">
            <v/>
          </cell>
          <cell r="H83" t="str">
            <v/>
          </cell>
        </row>
        <row r="84">
          <cell r="B84" t="str">
            <v/>
          </cell>
          <cell r="H84" t="str">
            <v/>
          </cell>
        </row>
        <row r="85">
          <cell r="B85" t="str">
            <v/>
          </cell>
          <cell r="H85" t="str">
            <v/>
          </cell>
        </row>
        <row r="86">
          <cell r="B86" t="str">
            <v/>
          </cell>
          <cell r="H86" t="str">
            <v/>
          </cell>
        </row>
        <row r="87">
          <cell r="B87" t="str">
            <v/>
          </cell>
          <cell r="H87" t="str">
            <v/>
          </cell>
        </row>
        <row r="88">
          <cell r="B88" t="str">
            <v/>
          </cell>
          <cell r="H88" t="str">
            <v/>
          </cell>
        </row>
        <row r="89">
          <cell r="B89" t="str">
            <v/>
          </cell>
          <cell r="H89" t="str">
            <v/>
          </cell>
        </row>
        <row r="90">
          <cell r="B90" t="str">
            <v/>
          </cell>
          <cell r="H90" t="str">
            <v/>
          </cell>
        </row>
        <row r="91">
          <cell r="B91" t="str">
            <v/>
          </cell>
          <cell r="H91" t="str">
            <v/>
          </cell>
        </row>
        <row r="92">
          <cell r="H92" t="str">
            <v/>
          </cell>
        </row>
        <row r="93">
          <cell r="H93" t="str">
            <v/>
          </cell>
        </row>
        <row r="94">
          <cell r="H94" t="str">
            <v/>
          </cell>
        </row>
        <row r="95">
          <cell r="H95" t="str">
            <v/>
          </cell>
        </row>
        <row r="96">
          <cell r="H96" t="str">
            <v/>
          </cell>
        </row>
        <row r="97">
          <cell r="H97" t="str">
            <v/>
          </cell>
        </row>
        <row r="98">
          <cell r="H98" t="str">
            <v/>
          </cell>
        </row>
        <row r="99">
          <cell r="H99" t="str">
            <v/>
          </cell>
        </row>
        <row r="100">
          <cell r="H100" t="str">
            <v/>
          </cell>
        </row>
        <row r="101">
          <cell r="H101" t="str">
            <v/>
          </cell>
        </row>
        <row r="102">
          <cell r="H102" t="str">
            <v/>
          </cell>
        </row>
        <row r="103">
          <cell r="H103" t="str">
            <v/>
          </cell>
        </row>
        <row r="104">
          <cell r="H104" t="str">
            <v/>
          </cell>
        </row>
        <row r="105">
          <cell r="H105" t="str">
            <v/>
          </cell>
        </row>
        <row r="106">
          <cell r="H106" t="str">
            <v/>
          </cell>
        </row>
        <row r="107">
          <cell r="H107" t="str">
            <v/>
          </cell>
        </row>
        <row r="108">
          <cell r="H108" t="str">
            <v/>
          </cell>
        </row>
        <row r="109">
          <cell r="H109" t="str">
            <v/>
          </cell>
        </row>
        <row r="110">
          <cell r="H110" t="str">
            <v/>
          </cell>
        </row>
        <row r="111">
          <cell r="H111" t="str">
            <v/>
          </cell>
        </row>
        <row r="112">
          <cell r="H112" t="str">
            <v/>
          </cell>
        </row>
        <row r="113">
          <cell r="H113" t="str">
            <v/>
          </cell>
        </row>
        <row r="114">
          <cell r="H114" t="str">
            <v/>
          </cell>
        </row>
        <row r="115">
          <cell r="H115" t="str">
            <v/>
          </cell>
        </row>
      </sheetData>
      <sheetData sheetId="26" refreshError="1">
        <row r="1">
          <cell r="B1" t="str">
            <v>Кредитор</v>
          </cell>
          <cell r="E1" t="str">
            <v>Стромынское ОСБ</v>
          </cell>
        </row>
        <row r="2">
          <cell r="B2" t="str">
            <v>Заёмщик</v>
          </cell>
          <cell r="E2" t="str">
            <v>ЗАО "Монетчик"</v>
          </cell>
        </row>
        <row r="3">
          <cell r="B3" t="str">
            <v>Правовая форма</v>
          </cell>
          <cell r="E3" t="str">
            <v>ЗАО</v>
          </cell>
        </row>
        <row r="4">
          <cell r="B4" t="str">
            <v>Объект стрительства</v>
          </cell>
          <cell r="E4" t="str">
            <v>г.Москва, Преображенская площадь,д.7"А"</v>
          </cell>
        </row>
        <row r="5">
          <cell r="B5" t="str">
            <v>Кредитный договор №</v>
          </cell>
          <cell r="E5">
            <v>7257</v>
          </cell>
        </row>
        <row r="6">
          <cell r="B6" t="str">
            <v>От</v>
          </cell>
          <cell r="E6">
            <v>35718</v>
          </cell>
        </row>
        <row r="7">
          <cell r="B7" t="str">
            <v>Тип договора</v>
          </cell>
          <cell r="E7" t="str">
            <v>инвестиционный</v>
          </cell>
        </row>
        <row r="8">
          <cell r="B8" t="str">
            <v>Размер кредита</v>
          </cell>
          <cell r="E8">
            <v>85605198.060000002</v>
          </cell>
          <cell r="F8" t="str">
            <v>руб.</v>
          </cell>
        </row>
        <row r="9">
          <cell r="B9" t="str">
            <v>Вид обеспечения кредита</v>
          </cell>
        </row>
        <row r="10">
          <cell r="B10" t="str">
            <v>Размер обеспечения</v>
          </cell>
        </row>
        <row r="11">
          <cell r="B11" t="str">
            <v>Номер ссудного счета</v>
          </cell>
          <cell r="E11" t="str">
            <v>45208810238290000010</v>
          </cell>
        </row>
        <row r="12">
          <cell r="B12" t="str">
            <v>Дата открытия счета</v>
          </cell>
          <cell r="E12">
            <v>35723</v>
          </cell>
        </row>
        <row r="13">
          <cell r="B13" t="str">
            <v>Дата погашения кредита</v>
          </cell>
          <cell r="E13">
            <v>42449</v>
          </cell>
        </row>
        <row r="14">
          <cell r="B14" t="str">
            <v>Пролонгации  до</v>
          </cell>
        </row>
        <row r="15">
          <cell r="B15" t="str">
            <v>Процентная ставка</v>
          </cell>
          <cell r="D15" t="str">
            <v>c</v>
          </cell>
          <cell r="E15">
            <v>0.5</v>
          </cell>
          <cell r="F15">
            <v>35723</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35723</v>
          </cell>
          <cell r="D25">
            <v>3101750</v>
          </cell>
          <cell r="F25">
            <v>0</v>
          </cell>
          <cell r="H25">
            <v>3101750</v>
          </cell>
        </row>
        <row r="26">
          <cell r="B26">
            <v>35731</v>
          </cell>
          <cell r="D26">
            <v>8517.7199999999993</v>
          </cell>
          <cell r="H26">
            <v>3110267.72</v>
          </cell>
        </row>
        <row r="27">
          <cell r="B27">
            <v>35732</v>
          </cell>
          <cell r="D27">
            <v>20649.330000000002</v>
          </cell>
          <cell r="H27">
            <v>3130917.0500000003</v>
          </cell>
        </row>
        <row r="28">
          <cell r="B28">
            <v>35745</v>
          </cell>
          <cell r="D28">
            <v>309651.25</v>
          </cell>
          <cell r="H28">
            <v>3440568.3000000003</v>
          </cell>
        </row>
        <row r="29">
          <cell r="B29">
            <v>35745</v>
          </cell>
          <cell r="D29">
            <v>1647800</v>
          </cell>
          <cell r="H29">
            <v>5088368.3000000007</v>
          </cell>
        </row>
        <row r="30">
          <cell r="B30">
            <v>35745</v>
          </cell>
          <cell r="D30">
            <v>123585</v>
          </cell>
          <cell r="H30">
            <v>5211953.3000000007</v>
          </cell>
        </row>
        <row r="31">
          <cell r="B31">
            <v>35758</v>
          </cell>
          <cell r="D31">
            <v>117559.85</v>
          </cell>
          <cell r="H31">
            <v>5329513.1500000004</v>
          </cell>
        </row>
        <row r="32">
          <cell r="B32">
            <v>35762</v>
          </cell>
          <cell r="D32">
            <v>16200</v>
          </cell>
          <cell r="H32">
            <v>5345713.1500000004</v>
          </cell>
        </row>
        <row r="33">
          <cell r="B33">
            <v>35793</v>
          </cell>
          <cell r="H33">
            <v>5345713.1500000004</v>
          </cell>
        </row>
        <row r="34">
          <cell r="B34">
            <v>35825</v>
          </cell>
          <cell r="H34">
            <v>5345713.1500000004</v>
          </cell>
        </row>
        <row r="35">
          <cell r="B35">
            <v>35852</v>
          </cell>
          <cell r="H35">
            <v>5345713.1500000004</v>
          </cell>
        </row>
        <row r="36">
          <cell r="B36">
            <v>35884</v>
          </cell>
          <cell r="H36">
            <v>5345713.1500000004</v>
          </cell>
        </row>
        <row r="37">
          <cell r="B37">
            <v>35899</v>
          </cell>
          <cell r="D37">
            <v>33693.360000000001</v>
          </cell>
          <cell r="H37">
            <v>5379406.5100000007</v>
          </cell>
        </row>
        <row r="38">
          <cell r="B38">
            <v>35902</v>
          </cell>
          <cell r="D38">
            <v>37267.94</v>
          </cell>
          <cell r="H38">
            <v>5416674.4500000011</v>
          </cell>
        </row>
        <row r="39">
          <cell r="B39">
            <v>35909</v>
          </cell>
          <cell r="D39">
            <v>3327.87</v>
          </cell>
          <cell r="H39">
            <v>5420002.3200000012</v>
          </cell>
        </row>
        <row r="40">
          <cell r="B40">
            <v>35928</v>
          </cell>
          <cell r="D40">
            <v>1570</v>
          </cell>
          <cell r="H40">
            <v>5421572.3200000012</v>
          </cell>
        </row>
        <row r="41">
          <cell r="B41">
            <v>35934</v>
          </cell>
          <cell r="D41">
            <v>454705.78</v>
          </cell>
          <cell r="H41">
            <v>5876278.1000000015</v>
          </cell>
        </row>
        <row r="42">
          <cell r="B42">
            <v>35937</v>
          </cell>
          <cell r="D42">
            <v>15026.03</v>
          </cell>
          <cell r="H42">
            <v>5891304.1300000018</v>
          </cell>
        </row>
        <row r="43">
          <cell r="B43">
            <v>35937</v>
          </cell>
          <cell r="D43">
            <v>9224</v>
          </cell>
          <cell r="H43">
            <v>5900528.1300000018</v>
          </cell>
        </row>
        <row r="44">
          <cell r="B44">
            <v>35943</v>
          </cell>
          <cell r="D44">
            <v>11760.37</v>
          </cell>
          <cell r="H44">
            <v>5912288.5000000019</v>
          </cell>
        </row>
        <row r="45">
          <cell r="B45">
            <v>35944</v>
          </cell>
          <cell r="D45">
            <v>20895.84</v>
          </cell>
          <cell r="H45">
            <v>5933184.3400000017</v>
          </cell>
        </row>
        <row r="46">
          <cell r="B46">
            <v>35968</v>
          </cell>
          <cell r="H46">
            <v>5933184.3400000017</v>
          </cell>
          <cell r="J46">
            <v>17508.68</v>
          </cell>
        </row>
        <row r="47">
          <cell r="B47">
            <v>36006</v>
          </cell>
          <cell r="H47">
            <v>5933184.3400000017</v>
          </cell>
        </row>
        <row r="48">
          <cell r="B48">
            <v>36037</v>
          </cell>
          <cell r="H48">
            <v>5933184.3400000017</v>
          </cell>
        </row>
        <row r="49">
          <cell r="B49">
            <v>36056</v>
          </cell>
          <cell r="H49">
            <v>5933184.3400000017</v>
          </cell>
          <cell r="J49">
            <v>7416.48</v>
          </cell>
        </row>
        <row r="50">
          <cell r="B50">
            <v>36084</v>
          </cell>
          <cell r="D50">
            <v>60656.75</v>
          </cell>
          <cell r="H50">
            <v>5993841.0900000017</v>
          </cell>
        </row>
        <row r="51">
          <cell r="B51">
            <v>36129</v>
          </cell>
          <cell r="H51">
            <v>5993841.0900000017</v>
          </cell>
        </row>
        <row r="52">
          <cell r="B52">
            <v>36147</v>
          </cell>
          <cell r="H52">
            <v>5993841.0900000017</v>
          </cell>
          <cell r="J52">
            <v>7471.24</v>
          </cell>
        </row>
        <row r="53">
          <cell r="B53">
            <v>36189</v>
          </cell>
          <cell r="H53">
            <v>5993841.0900000017</v>
          </cell>
        </row>
        <row r="54">
          <cell r="B54">
            <v>36217</v>
          </cell>
          <cell r="H54">
            <v>5993841.0900000017</v>
          </cell>
        </row>
        <row r="55">
          <cell r="B55">
            <v>36241</v>
          </cell>
          <cell r="H55">
            <v>5993841.0900000017</v>
          </cell>
          <cell r="J55">
            <v>7492.3</v>
          </cell>
        </row>
        <row r="56">
          <cell r="B56">
            <v>36249</v>
          </cell>
          <cell r="H56">
            <v>5993841.0900000017</v>
          </cell>
        </row>
        <row r="57">
          <cell r="B57">
            <v>36280</v>
          </cell>
          <cell r="H57">
            <v>5993841.0900000017</v>
          </cell>
        </row>
        <row r="58">
          <cell r="B58">
            <v>36311</v>
          </cell>
          <cell r="H58">
            <v>5993841.0900000017</v>
          </cell>
        </row>
        <row r="59">
          <cell r="B59">
            <v>36332</v>
          </cell>
          <cell r="H59">
            <v>5993841.0900000017</v>
          </cell>
          <cell r="J59">
            <v>7492.3</v>
          </cell>
        </row>
        <row r="60">
          <cell r="B60">
            <v>36371</v>
          </cell>
          <cell r="H60">
            <v>5993841.0900000017</v>
          </cell>
        </row>
        <row r="61">
          <cell r="B61">
            <v>36403</v>
          </cell>
          <cell r="H61">
            <v>5993841.0900000017</v>
          </cell>
        </row>
        <row r="62">
          <cell r="B62">
            <v>36423</v>
          </cell>
          <cell r="H62">
            <v>5993841.0900000017</v>
          </cell>
          <cell r="J62">
            <v>7492.3</v>
          </cell>
        </row>
        <row r="63">
          <cell r="B63">
            <v>36461</v>
          </cell>
          <cell r="H63">
            <v>5993841.0900000017</v>
          </cell>
        </row>
        <row r="64">
          <cell r="B64">
            <v>36494</v>
          </cell>
          <cell r="H64">
            <v>5993841.0900000017</v>
          </cell>
        </row>
        <row r="65">
          <cell r="B65">
            <v>36511</v>
          </cell>
          <cell r="H65">
            <v>5993841.0900000017</v>
          </cell>
          <cell r="J65">
            <v>7492.3</v>
          </cell>
        </row>
        <row r="66">
          <cell r="B66">
            <v>36555</v>
          </cell>
          <cell r="H66">
            <v>5993841.0900000017</v>
          </cell>
        </row>
        <row r="67">
          <cell r="B67">
            <v>36585</v>
          </cell>
          <cell r="H67">
            <v>5993841.0900000017</v>
          </cell>
        </row>
        <row r="68">
          <cell r="B68">
            <v>36605</v>
          </cell>
          <cell r="H68">
            <v>5993841.0900000017</v>
          </cell>
          <cell r="J68">
            <v>7492.3</v>
          </cell>
        </row>
        <row r="69">
          <cell r="B69">
            <v>36636</v>
          </cell>
          <cell r="H69">
            <v>5993841.0900000017</v>
          </cell>
        </row>
        <row r="70">
          <cell r="B70">
            <v>36677</v>
          </cell>
          <cell r="H70">
            <v>5993841.0900000017</v>
          </cell>
        </row>
        <row r="71">
          <cell r="B71">
            <v>36693</v>
          </cell>
          <cell r="H71">
            <v>5993841.0900000017</v>
          </cell>
          <cell r="J71">
            <v>7492.3</v>
          </cell>
        </row>
        <row r="72">
          <cell r="B72">
            <v>36738</v>
          </cell>
          <cell r="H72">
            <v>5993841.0900000017</v>
          </cell>
        </row>
        <row r="73">
          <cell r="B73">
            <v>36769</v>
          </cell>
          <cell r="H73">
            <v>5993841.0900000017</v>
          </cell>
        </row>
        <row r="74">
          <cell r="B74">
            <v>36788</v>
          </cell>
          <cell r="H74">
            <v>5993841.0900000017</v>
          </cell>
          <cell r="J74">
            <v>7492.3</v>
          </cell>
        </row>
        <row r="75">
          <cell r="B75">
            <v>36829</v>
          </cell>
          <cell r="H75">
            <v>5993841.0900000017</v>
          </cell>
        </row>
        <row r="76">
          <cell r="B76">
            <v>36860</v>
          </cell>
          <cell r="H76">
            <v>5993841.0900000017</v>
          </cell>
        </row>
        <row r="77">
          <cell r="B77">
            <v>36874</v>
          </cell>
          <cell r="H77">
            <v>5993841.0900000017</v>
          </cell>
          <cell r="J77">
            <v>7492.3</v>
          </cell>
        </row>
        <row r="78">
          <cell r="B78">
            <v>36922</v>
          </cell>
          <cell r="H78">
            <v>5993841.0900000017</v>
          </cell>
        </row>
        <row r="79">
          <cell r="B79">
            <v>36930</v>
          </cell>
          <cell r="H79">
            <v>5993841.0900000017</v>
          </cell>
        </row>
        <row r="80">
          <cell r="B80">
            <v>36937</v>
          </cell>
          <cell r="H80">
            <v>5993841.0900000017</v>
          </cell>
        </row>
        <row r="81">
          <cell r="B81">
            <v>36951</v>
          </cell>
          <cell r="H81">
            <v>5993841.0900000017</v>
          </cell>
        </row>
        <row r="82">
          <cell r="B82">
            <v>36962</v>
          </cell>
          <cell r="H82">
            <v>5993841.0900000017</v>
          </cell>
          <cell r="J82">
            <v>7492.3</v>
          </cell>
        </row>
        <row r="83">
          <cell r="B83">
            <v>36965</v>
          </cell>
          <cell r="H83">
            <v>5993841.0900000017</v>
          </cell>
        </row>
        <row r="84">
          <cell r="B84" t="str">
            <v/>
          </cell>
        </row>
        <row r="85">
          <cell r="B85" t="str">
            <v/>
          </cell>
        </row>
        <row r="86">
          <cell r="B86" t="str">
            <v/>
          </cell>
        </row>
        <row r="87">
          <cell r="B87" t="str">
            <v/>
          </cell>
        </row>
        <row r="88">
          <cell r="B88" t="str">
            <v/>
          </cell>
        </row>
        <row r="89">
          <cell r="B89" t="str">
            <v/>
          </cell>
        </row>
        <row r="90">
          <cell r="B90" t="str">
            <v/>
          </cell>
        </row>
      </sheetData>
      <sheetData sheetId="27" refreshError="1">
        <row r="1">
          <cell r="B1" t="str">
            <v>Кредитор</v>
          </cell>
          <cell r="E1" t="str">
            <v>Стромынское ОСБ</v>
          </cell>
        </row>
        <row r="2">
          <cell r="B2" t="str">
            <v>Заёмщик</v>
          </cell>
          <cell r="E2" t="str">
            <v>ЗАО "Монетчик"</v>
          </cell>
        </row>
        <row r="3">
          <cell r="B3" t="str">
            <v>Правовая форма</v>
          </cell>
          <cell r="E3" t="str">
            <v>ЗАО</v>
          </cell>
        </row>
        <row r="4">
          <cell r="B4" t="str">
            <v>Объект стрительства</v>
          </cell>
          <cell r="E4" t="str">
            <v>г.Москва, Преображенская площадь,д.7"А"</v>
          </cell>
        </row>
        <row r="5">
          <cell r="B5" t="str">
            <v>Кредитный договор №</v>
          </cell>
          <cell r="E5">
            <v>7277</v>
          </cell>
        </row>
        <row r="6">
          <cell r="B6" t="str">
            <v>От</v>
          </cell>
          <cell r="E6">
            <v>35780</v>
          </cell>
        </row>
        <row r="7">
          <cell r="B7" t="str">
            <v>Тип договора</v>
          </cell>
          <cell r="E7" t="str">
            <v>инвестиционный</v>
          </cell>
        </row>
        <row r="8">
          <cell r="B8" t="str">
            <v>Размер кредита</v>
          </cell>
          <cell r="E8">
            <v>17848000</v>
          </cell>
          <cell r="F8" t="str">
            <v>руб.</v>
          </cell>
        </row>
        <row r="9">
          <cell r="B9" t="str">
            <v>Вид обеспечения кредита</v>
          </cell>
        </row>
        <row r="10">
          <cell r="B10" t="str">
            <v>Размер обеспечения</v>
          </cell>
        </row>
        <row r="11">
          <cell r="B11" t="str">
            <v>Номер ссудного счета</v>
          </cell>
          <cell r="E11" t="str">
            <v>45208810538290000011</v>
          </cell>
        </row>
        <row r="12">
          <cell r="B12" t="str">
            <v>Дата открытия счета</v>
          </cell>
          <cell r="E12">
            <v>35780</v>
          </cell>
        </row>
        <row r="13">
          <cell r="B13" t="str">
            <v>Дата погашения кредита</v>
          </cell>
          <cell r="E13">
            <v>42449</v>
          </cell>
        </row>
        <row r="14">
          <cell r="B14" t="str">
            <v>Пролонгации  до</v>
          </cell>
        </row>
        <row r="15">
          <cell r="B15" t="str">
            <v>Процентная ставка</v>
          </cell>
          <cell r="D15" t="str">
            <v>c</v>
          </cell>
          <cell r="E15">
            <v>0.5</v>
          </cell>
          <cell r="F15">
            <v>35780</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35780</v>
          </cell>
          <cell r="D25">
            <v>3711411.46</v>
          </cell>
          <cell r="F25">
            <v>0</v>
          </cell>
          <cell r="H25">
            <v>3711411.46</v>
          </cell>
        </row>
        <row r="26">
          <cell r="B26">
            <v>35810</v>
          </cell>
          <cell r="D26">
            <v>1842225.06</v>
          </cell>
          <cell r="H26">
            <v>5553636.5199999996</v>
          </cell>
        </row>
        <row r="27">
          <cell r="B27">
            <v>35824</v>
          </cell>
          <cell r="D27">
            <v>3000</v>
          </cell>
          <cell r="H27">
            <v>5556636.5199999996</v>
          </cell>
        </row>
        <row r="28">
          <cell r="B28">
            <v>35852</v>
          </cell>
          <cell r="D28">
            <v>4092957.2</v>
          </cell>
          <cell r="H28">
            <v>9649593.7199999988</v>
          </cell>
        </row>
        <row r="29">
          <cell r="B29">
            <v>35879</v>
          </cell>
          <cell r="D29">
            <v>1290780</v>
          </cell>
          <cell r="H29">
            <v>10940373.719999999</v>
          </cell>
        </row>
        <row r="30">
          <cell r="B30">
            <v>35886</v>
          </cell>
          <cell r="D30">
            <v>622370.23</v>
          </cell>
          <cell r="H30">
            <v>11562743.949999999</v>
          </cell>
        </row>
        <row r="31">
          <cell r="B31">
            <v>35886</v>
          </cell>
          <cell r="D31">
            <v>6801.6</v>
          </cell>
          <cell r="H31">
            <v>11569545.549999999</v>
          </cell>
        </row>
        <row r="32">
          <cell r="B32">
            <v>35906</v>
          </cell>
          <cell r="D32">
            <v>611589.26</v>
          </cell>
          <cell r="H32">
            <v>12181134.809999999</v>
          </cell>
        </row>
        <row r="33">
          <cell r="B33">
            <v>35913</v>
          </cell>
          <cell r="D33">
            <v>4590</v>
          </cell>
          <cell r="H33">
            <v>12185724.809999999</v>
          </cell>
        </row>
        <row r="34">
          <cell r="B34">
            <v>35915</v>
          </cell>
          <cell r="D34">
            <v>9367.6200000000008</v>
          </cell>
          <cell r="H34">
            <v>12195092.429999998</v>
          </cell>
        </row>
        <row r="35">
          <cell r="B35">
            <v>35928</v>
          </cell>
          <cell r="D35">
            <v>22208</v>
          </cell>
          <cell r="H35">
            <v>12217300.429999998</v>
          </cell>
        </row>
        <row r="36">
          <cell r="B36">
            <v>35951</v>
          </cell>
          <cell r="D36">
            <v>15418.75</v>
          </cell>
          <cell r="H36">
            <v>12232719.179999998</v>
          </cell>
        </row>
        <row r="37">
          <cell r="B37">
            <v>35951</v>
          </cell>
          <cell r="D37">
            <v>678425</v>
          </cell>
          <cell r="H37">
            <v>12911144.179999998</v>
          </cell>
        </row>
        <row r="38">
          <cell r="B38">
            <v>35951</v>
          </cell>
          <cell r="D38">
            <v>848031.25</v>
          </cell>
          <cell r="H38">
            <v>13759175.429999998</v>
          </cell>
        </row>
        <row r="39">
          <cell r="B39">
            <v>35955</v>
          </cell>
          <cell r="D39">
            <v>32367</v>
          </cell>
          <cell r="H39">
            <v>13791542.429999998</v>
          </cell>
        </row>
        <row r="40">
          <cell r="B40">
            <v>35956</v>
          </cell>
          <cell r="D40">
            <v>132676.5</v>
          </cell>
          <cell r="H40">
            <v>13924218.929999998</v>
          </cell>
        </row>
        <row r="41">
          <cell r="B41">
            <v>35962</v>
          </cell>
          <cell r="D41">
            <v>3400</v>
          </cell>
          <cell r="H41">
            <v>13927618.929999998</v>
          </cell>
        </row>
        <row r="42">
          <cell r="B42">
            <v>35963</v>
          </cell>
          <cell r="D42">
            <v>2504.6999999999998</v>
          </cell>
          <cell r="H42">
            <v>13930123.629999997</v>
          </cell>
        </row>
        <row r="43">
          <cell r="B43">
            <v>35968</v>
          </cell>
          <cell r="D43">
            <v>124830</v>
          </cell>
          <cell r="H43">
            <v>14054953.629999997</v>
          </cell>
          <cell r="J43">
            <v>23018.46</v>
          </cell>
        </row>
        <row r="44">
          <cell r="B44">
            <v>35971</v>
          </cell>
          <cell r="D44">
            <v>8175.91</v>
          </cell>
          <cell r="H44">
            <v>14063129.539999997</v>
          </cell>
        </row>
        <row r="45">
          <cell r="B45">
            <v>35972</v>
          </cell>
          <cell r="D45">
            <v>1658.66</v>
          </cell>
          <cell r="H45">
            <v>14064788.199999997</v>
          </cell>
        </row>
        <row r="46">
          <cell r="B46">
            <v>35979</v>
          </cell>
          <cell r="D46">
            <v>607.20000000000005</v>
          </cell>
          <cell r="H46">
            <v>14065395.399999997</v>
          </cell>
        </row>
        <row r="47">
          <cell r="B47">
            <v>35993</v>
          </cell>
          <cell r="D47">
            <v>614.35</v>
          </cell>
          <cell r="H47">
            <v>14066009.749999996</v>
          </cell>
        </row>
        <row r="48">
          <cell r="B48">
            <v>35993</v>
          </cell>
          <cell r="D48">
            <v>33351.78</v>
          </cell>
          <cell r="H48">
            <v>14099361.529999996</v>
          </cell>
        </row>
        <row r="49">
          <cell r="B49">
            <v>36000</v>
          </cell>
          <cell r="D49">
            <v>360562.94</v>
          </cell>
          <cell r="H49">
            <v>14459924.469999995</v>
          </cell>
        </row>
        <row r="50">
          <cell r="B50">
            <v>36000</v>
          </cell>
          <cell r="D50">
            <v>3466.06</v>
          </cell>
          <cell r="H50">
            <v>14463390.529999996</v>
          </cell>
        </row>
        <row r="51">
          <cell r="B51">
            <v>36006</v>
          </cell>
          <cell r="D51">
            <v>107784.06</v>
          </cell>
          <cell r="H51">
            <v>14571174.589999996</v>
          </cell>
        </row>
        <row r="52">
          <cell r="B52">
            <v>36006</v>
          </cell>
          <cell r="D52">
            <v>95126</v>
          </cell>
          <cell r="H52">
            <v>14666300.589999996</v>
          </cell>
        </row>
        <row r="53">
          <cell r="B53">
            <v>36007</v>
          </cell>
          <cell r="D53">
            <v>159946.88</v>
          </cell>
          <cell r="H53">
            <v>14826247.469999997</v>
          </cell>
        </row>
        <row r="54">
          <cell r="B54">
            <v>36014</v>
          </cell>
          <cell r="D54">
            <v>3304.8</v>
          </cell>
          <cell r="H54">
            <v>14829552.269999998</v>
          </cell>
        </row>
        <row r="55">
          <cell r="B55">
            <v>36014</v>
          </cell>
          <cell r="D55">
            <v>44582.64</v>
          </cell>
          <cell r="H55">
            <v>14874134.909999998</v>
          </cell>
        </row>
        <row r="56">
          <cell r="B56">
            <v>36024</v>
          </cell>
          <cell r="D56">
            <v>9444.32</v>
          </cell>
          <cell r="H56">
            <v>14883579.229999999</v>
          </cell>
        </row>
        <row r="57">
          <cell r="B57">
            <v>36024</v>
          </cell>
          <cell r="D57">
            <v>12220.32</v>
          </cell>
          <cell r="H57">
            <v>14895799.549999999</v>
          </cell>
        </row>
        <row r="58">
          <cell r="B58">
            <v>36025</v>
          </cell>
          <cell r="D58">
            <v>282.55</v>
          </cell>
          <cell r="H58">
            <v>14896082.1</v>
          </cell>
        </row>
        <row r="59">
          <cell r="B59">
            <v>36027</v>
          </cell>
          <cell r="D59">
            <v>549845.98</v>
          </cell>
          <cell r="H59">
            <v>15445928.08</v>
          </cell>
        </row>
        <row r="60">
          <cell r="B60">
            <v>36033</v>
          </cell>
          <cell r="D60">
            <v>3333.38</v>
          </cell>
          <cell r="H60">
            <v>15449261.460000001</v>
          </cell>
        </row>
        <row r="61">
          <cell r="B61">
            <v>36039</v>
          </cell>
          <cell r="D61">
            <v>6322.2</v>
          </cell>
          <cell r="H61">
            <v>15455583.66</v>
          </cell>
        </row>
        <row r="62">
          <cell r="B62">
            <v>36042</v>
          </cell>
          <cell r="D62">
            <v>14102</v>
          </cell>
          <cell r="H62">
            <v>15469685.66</v>
          </cell>
        </row>
        <row r="63">
          <cell r="B63">
            <v>36053</v>
          </cell>
          <cell r="D63">
            <v>194344</v>
          </cell>
          <cell r="H63">
            <v>15664029.66</v>
          </cell>
        </row>
        <row r="64">
          <cell r="B64">
            <v>36053</v>
          </cell>
          <cell r="D64">
            <v>1353353</v>
          </cell>
          <cell r="H64">
            <v>17017382.66</v>
          </cell>
        </row>
        <row r="65">
          <cell r="B65">
            <v>36053</v>
          </cell>
          <cell r="D65">
            <v>753029</v>
          </cell>
          <cell r="H65">
            <v>17770411.66</v>
          </cell>
        </row>
        <row r="66">
          <cell r="B66">
            <v>36056</v>
          </cell>
          <cell r="H66">
            <v>17770411.66</v>
          </cell>
          <cell r="J66">
            <v>18575.740000000002</v>
          </cell>
        </row>
        <row r="67">
          <cell r="B67">
            <v>36098</v>
          </cell>
          <cell r="H67">
            <v>17770411.66</v>
          </cell>
        </row>
        <row r="68">
          <cell r="B68">
            <v>36129</v>
          </cell>
          <cell r="H68">
            <v>17770411.66</v>
          </cell>
        </row>
        <row r="69">
          <cell r="B69">
            <v>36147</v>
          </cell>
          <cell r="H69">
            <v>17770411.66</v>
          </cell>
          <cell r="J69">
            <v>22213.01</v>
          </cell>
        </row>
        <row r="70">
          <cell r="B70">
            <v>36189</v>
          </cell>
          <cell r="H70">
            <v>17770411.66</v>
          </cell>
        </row>
        <row r="71">
          <cell r="B71">
            <v>36219</v>
          </cell>
          <cell r="H71">
            <v>17770411.66</v>
          </cell>
        </row>
        <row r="72">
          <cell r="B72">
            <v>36241</v>
          </cell>
          <cell r="H72">
            <v>17770411.66</v>
          </cell>
          <cell r="J72">
            <v>22213.01</v>
          </cell>
        </row>
        <row r="73">
          <cell r="B73">
            <v>36250</v>
          </cell>
          <cell r="H73">
            <v>17770411.66</v>
          </cell>
        </row>
        <row r="74">
          <cell r="B74">
            <v>36280</v>
          </cell>
          <cell r="H74">
            <v>17770411.66</v>
          </cell>
        </row>
        <row r="75">
          <cell r="B75">
            <v>36311</v>
          </cell>
          <cell r="H75">
            <v>17770411.66</v>
          </cell>
        </row>
        <row r="76">
          <cell r="B76">
            <v>36332</v>
          </cell>
          <cell r="H76">
            <v>17770411.66</v>
          </cell>
          <cell r="J76">
            <v>22213.01</v>
          </cell>
        </row>
        <row r="77">
          <cell r="B77">
            <v>36371</v>
          </cell>
          <cell r="H77">
            <v>17770411.66</v>
          </cell>
        </row>
        <row r="78">
          <cell r="B78">
            <v>36403</v>
          </cell>
          <cell r="H78">
            <v>17770411.66</v>
          </cell>
        </row>
        <row r="79">
          <cell r="B79">
            <v>36423</v>
          </cell>
          <cell r="H79">
            <v>17770411.66</v>
          </cell>
          <cell r="J79">
            <v>14083.61</v>
          </cell>
        </row>
        <row r="80">
          <cell r="B80">
            <v>36424</v>
          </cell>
          <cell r="H80">
            <v>17770411.66</v>
          </cell>
          <cell r="J80">
            <v>8129.4</v>
          </cell>
        </row>
        <row r="81">
          <cell r="B81">
            <v>36461</v>
          </cell>
          <cell r="H81">
            <v>17770411.66</v>
          </cell>
        </row>
        <row r="82">
          <cell r="B82">
            <v>36494</v>
          </cell>
          <cell r="H82">
            <v>17770411.66</v>
          </cell>
        </row>
        <row r="83">
          <cell r="B83">
            <v>36511</v>
          </cell>
          <cell r="H83">
            <v>17770411.66</v>
          </cell>
          <cell r="J83">
            <v>22213.01</v>
          </cell>
        </row>
        <row r="84">
          <cell r="B84">
            <v>36555</v>
          </cell>
          <cell r="H84">
            <v>17770411.66</v>
          </cell>
        </row>
        <row r="85">
          <cell r="B85">
            <v>36585</v>
          </cell>
          <cell r="H85">
            <v>17770411.66</v>
          </cell>
        </row>
        <row r="86">
          <cell r="B86">
            <v>36604</v>
          </cell>
          <cell r="H86">
            <v>17770411.66</v>
          </cell>
          <cell r="J86">
            <v>22213.01</v>
          </cell>
        </row>
        <row r="87">
          <cell r="B87">
            <v>36636</v>
          </cell>
          <cell r="H87">
            <v>17770411.66</v>
          </cell>
        </row>
        <row r="88">
          <cell r="B88">
            <v>36677</v>
          </cell>
          <cell r="H88">
            <v>17770411.66</v>
          </cell>
        </row>
        <row r="89">
          <cell r="B89">
            <v>36693</v>
          </cell>
          <cell r="H89">
            <v>17770411.66</v>
          </cell>
          <cell r="J89">
            <v>22213.01</v>
          </cell>
        </row>
        <row r="90">
          <cell r="B90">
            <v>36738</v>
          </cell>
          <cell r="H90">
            <v>17770411.66</v>
          </cell>
        </row>
        <row r="91">
          <cell r="B91">
            <v>36769</v>
          </cell>
          <cell r="H91">
            <v>17770411.66</v>
          </cell>
        </row>
        <row r="92">
          <cell r="B92">
            <v>36788</v>
          </cell>
          <cell r="H92">
            <v>17770411.66</v>
          </cell>
          <cell r="J92">
            <v>22213.01</v>
          </cell>
        </row>
        <row r="93">
          <cell r="B93">
            <v>36829</v>
          </cell>
          <cell r="H93">
            <v>17770411.66</v>
          </cell>
        </row>
        <row r="94">
          <cell r="B94">
            <v>36860</v>
          </cell>
          <cell r="H94">
            <v>17770411.66</v>
          </cell>
        </row>
        <row r="95">
          <cell r="B95">
            <v>36874</v>
          </cell>
          <cell r="H95">
            <v>17770411.66</v>
          </cell>
          <cell r="J95">
            <v>22213.01</v>
          </cell>
        </row>
        <row r="96">
          <cell r="B96">
            <v>36922</v>
          </cell>
          <cell r="H96">
            <v>17770411.66</v>
          </cell>
        </row>
        <row r="97">
          <cell r="B97">
            <v>36930</v>
          </cell>
          <cell r="H97">
            <v>17770411.66</v>
          </cell>
        </row>
        <row r="98">
          <cell r="B98">
            <v>36937</v>
          </cell>
          <cell r="H98">
            <v>17770411.66</v>
          </cell>
        </row>
        <row r="99">
          <cell r="B99">
            <v>36951</v>
          </cell>
          <cell r="H99">
            <v>17770411.66</v>
          </cell>
        </row>
        <row r="100">
          <cell r="B100">
            <v>36962</v>
          </cell>
          <cell r="H100">
            <v>17770411.66</v>
          </cell>
          <cell r="J100">
            <v>22213.01</v>
          </cell>
        </row>
        <row r="101">
          <cell r="B101">
            <v>36965</v>
          </cell>
          <cell r="H101">
            <v>17770411.66</v>
          </cell>
        </row>
      </sheetData>
      <sheetData sheetId="28" refreshError="1">
        <row r="1">
          <cell r="B1" t="str">
            <v>Кредитор</v>
          </cell>
          <cell r="E1" t="str">
            <v>Стромынское ОСБ</v>
          </cell>
        </row>
        <row r="2">
          <cell r="B2" t="str">
            <v>Заёмщик</v>
          </cell>
          <cell r="E2" t="str">
            <v>ЗАО "Реалинвест""</v>
          </cell>
        </row>
        <row r="3">
          <cell r="B3" t="str">
            <v>Правовая форма</v>
          </cell>
          <cell r="E3" t="str">
            <v>ЗАО</v>
          </cell>
        </row>
        <row r="4">
          <cell r="B4" t="str">
            <v>Объект стрительства</v>
          </cell>
          <cell r="E4" t="str">
            <v>для строительства элитного ж/дома по адресу:г.Москва.Старомонетный пер.</v>
          </cell>
        </row>
        <row r="5">
          <cell r="B5" t="str">
            <v>Кредитный договор №</v>
          </cell>
          <cell r="E5">
            <v>7629</v>
          </cell>
        </row>
        <row r="6">
          <cell r="B6" t="str">
            <v>От</v>
          </cell>
          <cell r="E6">
            <v>36874</v>
          </cell>
        </row>
        <row r="7">
          <cell r="B7" t="str">
            <v>Тип договора</v>
          </cell>
          <cell r="E7" t="str">
            <v>инвестиционный</v>
          </cell>
        </row>
        <row r="8">
          <cell r="B8" t="str">
            <v>Размер кредита</v>
          </cell>
          <cell r="E8">
            <v>142546000</v>
          </cell>
          <cell r="F8" t="str">
            <v>руб.</v>
          </cell>
        </row>
        <row r="9">
          <cell r="B9" t="str">
            <v>Вид обеспечения кредита</v>
          </cell>
        </row>
        <row r="10">
          <cell r="B10" t="str">
            <v>Размер обеспечения</v>
          </cell>
        </row>
        <row r="11">
          <cell r="B11" t="str">
            <v>Номер ссудного счета</v>
          </cell>
          <cell r="E11" t="str">
            <v>45206810038290000076</v>
          </cell>
        </row>
        <row r="12">
          <cell r="B12" t="str">
            <v>Дата открытия счета</v>
          </cell>
        </row>
        <row r="13">
          <cell r="B13" t="str">
            <v>Дата погашения кредита</v>
          </cell>
          <cell r="E13">
            <v>37239</v>
          </cell>
        </row>
        <row r="14">
          <cell r="B14" t="str">
            <v>Пролонгации  до</v>
          </cell>
        </row>
        <row r="15">
          <cell r="B15" t="str">
            <v>Процентная ставка</v>
          </cell>
          <cell r="D15" t="str">
            <v>c</v>
          </cell>
          <cell r="E15">
            <v>20</v>
          </cell>
          <cell r="F15">
            <v>35780</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36888</v>
          </cell>
          <cell r="D25">
            <v>41362476.090000004</v>
          </cell>
          <cell r="F25">
            <v>0</v>
          </cell>
          <cell r="H25">
            <v>41362476.090000004</v>
          </cell>
        </row>
        <row r="26">
          <cell r="B26">
            <v>36920</v>
          </cell>
          <cell r="H26">
            <v>41362476.090000004</v>
          </cell>
          <cell r="J26">
            <v>702409.71</v>
          </cell>
        </row>
        <row r="27">
          <cell r="B27">
            <v>36930</v>
          </cell>
          <cell r="H27">
            <v>41362476.090000004</v>
          </cell>
        </row>
        <row r="28">
          <cell r="B28">
            <v>36937</v>
          </cell>
          <cell r="H28">
            <v>41362476.090000004</v>
          </cell>
        </row>
        <row r="29">
          <cell r="B29">
            <v>36951</v>
          </cell>
          <cell r="H29">
            <v>41362476.090000004</v>
          </cell>
        </row>
        <row r="30">
          <cell r="B30">
            <v>36964</v>
          </cell>
          <cell r="D30">
            <v>31932951.489999998</v>
          </cell>
          <cell r="H30">
            <v>73295427.579999998</v>
          </cell>
        </row>
        <row r="31">
          <cell r="B31">
            <v>36965</v>
          </cell>
          <cell r="H31">
            <v>73295427.579999998</v>
          </cell>
        </row>
      </sheetData>
      <sheetData sheetId="29"/>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арс15"/>
      <sheetName val="КСМ131"/>
      <sheetName val="КСМ156"/>
      <sheetName val="Технотрейд110"/>
      <sheetName val="Технотрейд147"/>
      <sheetName val="Технотрейд148"/>
      <sheetName val="Технотрейд149"/>
      <sheetName val="Технотрейд150"/>
      <sheetName val="Технотрейд151"/>
      <sheetName val="Технотрейд159"/>
      <sheetName val="Теско177"/>
      <sheetName val="Кезьмино241"/>
      <sheetName val="Кезьмино278"/>
      <sheetName val="Теско359к"/>
      <sheetName val="ЦМТ366"/>
      <sheetName val="НовЧерем474"/>
      <sheetName val="Старокалуж476"/>
      <sheetName val="Спурт3800 "/>
      <sheetName val="Астиком497"/>
      <sheetName val="Астиком531"/>
      <sheetName val="Астиком563"/>
      <sheetName val="Астиком636"/>
      <sheetName val="Промстроймонолит617"/>
      <sheetName val="АГВ_СТУДИЯ546"/>
      <sheetName val="МытищТогрРяды612"/>
      <sheetName val="Монетчик7231"/>
      <sheetName val="Монетчик7257"/>
      <sheetName val="Монетчик7277"/>
      <sheetName val="Реалинвест7629"/>
      <sheetName val="календарь"/>
      <sheetName val="102(вал)"/>
      <sheetName val="285(вал)"/>
      <sheetName val="242(руб)"/>
      <sheetName val="9(вал) "/>
      <sheetName val="314(вал)"/>
      <sheetName val="156_3(руб)"/>
      <sheetName val="272(вал)"/>
      <sheetName val="358(вал)"/>
      <sheetName val="156_6(руб)"/>
      <sheetName val="412(вал)"/>
      <sheetName val="742006(вал)"/>
      <sheetName val="156_4(руб)"/>
      <sheetName val="156_7(руб)"/>
      <sheetName val="427Ввал"/>
      <sheetName val="156_5(руб)"/>
      <sheetName val="183(руб)"/>
      <sheetName val="406_1(руб)"/>
      <sheetName val="Справки_по_Оборотам"/>
      <sheetName val="Лист4"/>
      <sheetName val="итог_УФСП"/>
      <sheetName val="итог_ОСБ"/>
      <sheetName val="МЕТА_ДОМ"/>
      <sheetName val="3(руб)"/>
      <sheetName val="15(руб)"/>
      <sheetName val="98руб"/>
      <sheetName val="110(руб)"/>
      <sheetName val="131(руб)"/>
      <sheetName val="147(руб) "/>
      <sheetName val="148(руб)"/>
      <sheetName val="149(руб)"/>
      <sheetName val="150(руб)"/>
      <sheetName val="151(руб)"/>
      <sheetName val="156(руб)"/>
      <sheetName val="156_2(руб)"/>
      <sheetName val="156_8(руб)"/>
      <sheetName val="156_9(руб)"/>
      <sheetName val="156_10(руб) "/>
      <sheetName val="159(руб)"/>
      <sheetName val="177(руб)"/>
      <sheetName val="241(руб)"/>
      <sheetName val="260_2(руб)"/>
      <sheetName val="260_3(руб)"/>
      <sheetName val="277(руб)"/>
      <sheetName val="278(руб)"/>
      <sheetName val="280(руб)"/>
      <sheetName val="316(руб)"/>
      <sheetName val="316к(руб)"/>
      <sheetName val="331(руб)"/>
      <sheetName val="359к(руб)"/>
      <sheetName val="366(руб)"/>
      <sheetName val="398(руб) "/>
      <sheetName val="401(руб)"/>
      <sheetName val="406_3(руб) "/>
      <sheetName val="407(руб)"/>
      <sheetName val="437(руб)"/>
      <sheetName val="497(руб)"/>
      <sheetName val="531(руб) "/>
      <sheetName val="563(руб)"/>
      <sheetName val="546(руб)"/>
      <sheetName val="612(руб)"/>
      <sheetName val="617(руб)"/>
      <sheetName val="629(руб)"/>
      <sheetName val="636(руб)"/>
      <sheetName val="7231(руб)"/>
      <sheetName val="7257(руб) "/>
      <sheetName val="7277(руб) "/>
      <sheetName val="7629(руб)"/>
      <sheetName val="Антохина"/>
      <sheetName val="СО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1">
          <cell r="A1" t="str">
            <v>1/1997</v>
          </cell>
          <cell r="B1">
            <v>35461</v>
          </cell>
        </row>
        <row r="2">
          <cell r="A2" t="str">
            <v>2/1997</v>
          </cell>
          <cell r="B2">
            <v>35489</v>
          </cell>
        </row>
        <row r="3">
          <cell r="A3" t="str">
            <v>3/1997</v>
          </cell>
          <cell r="B3">
            <v>35520</v>
          </cell>
        </row>
        <row r="4">
          <cell r="A4" t="str">
            <v>4/1997</v>
          </cell>
          <cell r="B4">
            <v>35550</v>
          </cell>
        </row>
        <row r="5">
          <cell r="A5" t="str">
            <v>5/1997</v>
          </cell>
          <cell r="B5">
            <v>35581</v>
          </cell>
        </row>
        <row r="6">
          <cell r="A6" t="str">
            <v>6/1997</v>
          </cell>
          <cell r="B6">
            <v>35611</v>
          </cell>
        </row>
        <row r="7">
          <cell r="A7" t="str">
            <v>7/1997</v>
          </cell>
          <cell r="B7">
            <v>35642</v>
          </cell>
        </row>
        <row r="8">
          <cell r="A8" t="str">
            <v>8/1997</v>
          </cell>
          <cell r="B8">
            <v>35673</v>
          </cell>
        </row>
        <row r="9">
          <cell r="A9" t="str">
            <v>9/1997</v>
          </cell>
          <cell r="B9">
            <v>35703</v>
          </cell>
        </row>
        <row r="10">
          <cell r="A10" t="str">
            <v>10/1997</v>
          </cell>
          <cell r="B10">
            <v>35734</v>
          </cell>
        </row>
        <row r="11">
          <cell r="A11" t="str">
            <v>11/1997</v>
          </cell>
          <cell r="B11">
            <v>35764</v>
          </cell>
        </row>
        <row r="12">
          <cell r="A12" t="str">
            <v>12/1997</v>
          </cell>
          <cell r="B12">
            <v>35795</v>
          </cell>
        </row>
        <row r="13">
          <cell r="A13" t="str">
            <v>1/1998</v>
          </cell>
          <cell r="B13">
            <v>35826</v>
          </cell>
        </row>
        <row r="14">
          <cell r="A14" t="str">
            <v>2/1998</v>
          </cell>
          <cell r="B14">
            <v>35854</v>
          </cell>
        </row>
        <row r="15">
          <cell r="A15" t="str">
            <v>3/1998</v>
          </cell>
          <cell r="B15">
            <v>35885</v>
          </cell>
        </row>
        <row r="16">
          <cell r="A16" t="str">
            <v>4/1998</v>
          </cell>
          <cell r="B16">
            <v>35915</v>
          </cell>
        </row>
        <row r="17">
          <cell r="A17" t="str">
            <v>5/1998</v>
          </cell>
          <cell r="B17">
            <v>35946</v>
          </cell>
        </row>
        <row r="18">
          <cell r="A18" t="str">
            <v>6/1998</v>
          </cell>
          <cell r="B18">
            <v>35976</v>
          </cell>
        </row>
        <row r="19">
          <cell r="A19" t="str">
            <v>7/1998</v>
          </cell>
          <cell r="B19">
            <v>36007</v>
          </cell>
        </row>
        <row r="20">
          <cell r="A20" t="str">
            <v>8/1998</v>
          </cell>
          <cell r="B20">
            <v>36038</v>
          </cell>
        </row>
        <row r="21">
          <cell r="A21" t="str">
            <v>9/1998</v>
          </cell>
          <cell r="B21">
            <v>36068</v>
          </cell>
        </row>
        <row r="22">
          <cell r="A22" t="str">
            <v>10/1998</v>
          </cell>
          <cell r="B22">
            <v>36099</v>
          </cell>
        </row>
        <row r="23">
          <cell r="A23" t="str">
            <v>11/1998</v>
          </cell>
          <cell r="B23">
            <v>36129</v>
          </cell>
        </row>
        <row r="24">
          <cell r="A24" t="str">
            <v>12/1998</v>
          </cell>
          <cell r="B24">
            <v>36160</v>
          </cell>
        </row>
        <row r="25">
          <cell r="A25" t="str">
            <v>1/1999</v>
          </cell>
          <cell r="B25">
            <v>36191</v>
          </cell>
        </row>
        <row r="26">
          <cell r="A26" t="str">
            <v>2/1999</v>
          </cell>
          <cell r="B26">
            <v>36219</v>
          </cell>
        </row>
        <row r="27">
          <cell r="A27" t="str">
            <v>3/1999</v>
          </cell>
          <cell r="B27">
            <v>36250</v>
          </cell>
        </row>
        <row r="28">
          <cell r="A28" t="str">
            <v>4/1999</v>
          </cell>
          <cell r="B28">
            <v>36280</v>
          </cell>
        </row>
        <row r="29">
          <cell r="A29" t="str">
            <v>5/1999</v>
          </cell>
          <cell r="B29">
            <v>36311</v>
          </cell>
        </row>
        <row r="30">
          <cell r="A30" t="str">
            <v>6/1999</v>
          </cell>
          <cell r="B30">
            <v>36341</v>
          </cell>
        </row>
        <row r="31">
          <cell r="A31" t="str">
            <v>7/1999</v>
          </cell>
          <cell r="B31">
            <v>36372</v>
          </cell>
        </row>
        <row r="32">
          <cell r="A32" t="str">
            <v>8/1999</v>
          </cell>
          <cell r="B32">
            <v>36403</v>
          </cell>
        </row>
        <row r="33">
          <cell r="A33" t="str">
            <v>9/1999</v>
          </cell>
          <cell r="B33">
            <v>36433</v>
          </cell>
        </row>
        <row r="34">
          <cell r="A34" t="str">
            <v>10/1999</v>
          </cell>
          <cell r="B34">
            <v>36464</v>
          </cell>
        </row>
        <row r="35">
          <cell r="A35" t="str">
            <v>11/1999</v>
          </cell>
          <cell r="B35">
            <v>36494</v>
          </cell>
        </row>
        <row r="36">
          <cell r="A36" t="str">
            <v>12/1999</v>
          </cell>
          <cell r="B36">
            <v>36525</v>
          </cell>
        </row>
      </sheetData>
      <sheetData sheetId="30" refreshError="1">
        <row r="1">
          <cell r="B1" t="str">
            <v>Кредитор</v>
          </cell>
          <cell r="E1" t="str">
            <v>УИК</v>
          </cell>
        </row>
        <row r="2">
          <cell r="B2" t="str">
            <v>Заёмщик</v>
          </cell>
          <cell r="E2" t="str">
            <v>ЗАО "ЛИНН"</v>
          </cell>
        </row>
        <row r="3">
          <cell r="B3" t="str">
            <v>Правовая форма</v>
          </cell>
          <cell r="E3" t="str">
            <v>ЗАО</v>
          </cell>
        </row>
        <row r="4">
          <cell r="B4" t="str">
            <v>Объект стрительства</v>
          </cell>
          <cell r="E4" t="str">
            <v>многофункц. комплекс с подз. автост.по адресу:Москва Софийская наб.вл.36/10</v>
          </cell>
        </row>
        <row r="5">
          <cell r="B5" t="str">
            <v>Кредитный договор №</v>
          </cell>
          <cell r="E5">
            <v>102</v>
          </cell>
        </row>
        <row r="6">
          <cell r="B6" t="str">
            <v>От</v>
          </cell>
          <cell r="E6">
            <v>35815</v>
          </cell>
        </row>
        <row r="7">
          <cell r="B7" t="str">
            <v>Тип договора</v>
          </cell>
          <cell r="E7" t="str">
            <v>инвестиционный</v>
          </cell>
        </row>
        <row r="8">
          <cell r="B8" t="str">
            <v>Размер кредита</v>
          </cell>
          <cell r="E8">
            <v>150000000</v>
          </cell>
          <cell r="F8" t="str">
            <v>USD</v>
          </cell>
          <cell r="G8" t="str">
            <v>c  макс. остатком 90 000 000 usd</v>
          </cell>
        </row>
        <row r="9">
          <cell r="B9" t="str">
            <v>Вид обеспечения кредита</v>
          </cell>
        </row>
        <row r="10">
          <cell r="B10" t="str">
            <v>Размер обеспечения</v>
          </cell>
          <cell r="E10">
            <v>120000000</v>
          </cell>
          <cell r="F10" t="str">
            <v>USD</v>
          </cell>
        </row>
        <row r="11">
          <cell r="B11" t="str">
            <v>Номер ссудного счета</v>
          </cell>
          <cell r="E11" t="str">
            <v>45208840738000050102</v>
          </cell>
        </row>
        <row r="12">
          <cell r="B12" t="str">
            <v>Дата открытия счета</v>
          </cell>
          <cell r="E12">
            <v>35885</v>
          </cell>
        </row>
        <row r="13">
          <cell r="B13" t="str">
            <v>Дата погашения кредита</v>
          </cell>
          <cell r="E13">
            <v>38078</v>
          </cell>
        </row>
        <row r="14">
          <cell r="B14" t="str">
            <v>Пролонгации  до</v>
          </cell>
        </row>
        <row r="15">
          <cell r="B15" t="str">
            <v>Процентная ставка</v>
          </cell>
          <cell r="D15" t="str">
            <v>c</v>
          </cell>
          <cell r="E15">
            <v>16</v>
          </cell>
          <cell r="F15">
            <v>35815</v>
          </cell>
          <cell r="G15">
            <v>13</v>
          </cell>
          <cell r="H15">
            <v>36278</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row>
        <row r="25">
          <cell r="B25">
            <v>35885</v>
          </cell>
          <cell r="C25">
            <v>15672000</v>
          </cell>
          <cell r="D25">
            <v>95693232</v>
          </cell>
          <cell r="G25">
            <v>15672000</v>
          </cell>
          <cell r="H25">
            <v>95693232</v>
          </cell>
        </row>
        <row r="26">
          <cell r="B26">
            <v>35888</v>
          </cell>
          <cell r="C26">
            <v>101000</v>
          </cell>
          <cell r="D26">
            <v>617312</v>
          </cell>
          <cell r="G26">
            <v>15773000</v>
          </cell>
          <cell r="H26">
            <v>96404576</v>
          </cell>
          <cell r="J26">
            <v>0</v>
          </cell>
        </row>
        <row r="27">
          <cell r="B27">
            <v>35894</v>
          </cell>
          <cell r="C27">
            <v>84353</v>
          </cell>
          <cell r="D27">
            <v>516071.65</v>
          </cell>
          <cell r="G27">
            <v>15857353</v>
          </cell>
          <cell r="H27">
            <v>97015285.650000006</v>
          </cell>
          <cell r="J27">
            <v>0</v>
          </cell>
        </row>
        <row r="28">
          <cell r="B28">
            <v>35894</v>
          </cell>
          <cell r="C28">
            <v>27314</v>
          </cell>
          <cell r="D28">
            <v>167107.04999999999</v>
          </cell>
          <cell r="G28">
            <v>15884667</v>
          </cell>
          <cell r="H28">
            <v>97182392.709999993</v>
          </cell>
          <cell r="J28">
            <v>0</v>
          </cell>
        </row>
        <row r="29">
          <cell r="B29">
            <v>35900</v>
          </cell>
          <cell r="C29">
            <v>34540</v>
          </cell>
          <cell r="D29">
            <v>211592.04</v>
          </cell>
          <cell r="G29">
            <v>15919207</v>
          </cell>
          <cell r="H29">
            <v>97521062.079999998</v>
          </cell>
          <cell r="J29">
            <v>0</v>
          </cell>
        </row>
        <row r="30">
          <cell r="B30">
            <v>35905</v>
          </cell>
          <cell r="C30">
            <v>270180</v>
          </cell>
          <cell r="D30">
            <v>1655933.22</v>
          </cell>
          <cell r="G30">
            <v>16189387</v>
          </cell>
          <cell r="H30">
            <v>99224752.920000002</v>
          </cell>
          <cell r="J30">
            <v>0</v>
          </cell>
        </row>
        <row r="31">
          <cell r="B31">
            <v>35906</v>
          </cell>
          <cell r="C31">
            <v>792291.28</v>
          </cell>
          <cell r="D31">
            <v>4856745.55</v>
          </cell>
          <cell r="G31">
            <v>16981678.280000001</v>
          </cell>
          <cell r="H31">
            <v>104097687.86</v>
          </cell>
          <cell r="J31">
            <v>0</v>
          </cell>
        </row>
        <row r="32">
          <cell r="B32">
            <v>35907</v>
          </cell>
          <cell r="C32">
            <v>7300.43</v>
          </cell>
          <cell r="D32">
            <v>44758.94</v>
          </cell>
          <cell r="G32">
            <v>16988978.710000001</v>
          </cell>
          <cell r="H32">
            <v>104159428.47</v>
          </cell>
          <cell r="J32">
            <v>0</v>
          </cell>
        </row>
        <row r="33">
          <cell r="B33">
            <v>35914</v>
          </cell>
          <cell r="C33">
            <v>157143</v>
          </cell>
          <cell r="D33">
            <v>963600.88</v>
          </cell>
          <cell r="G33">
            <v>17146121.710000001</v>
          </cell>
          <cell r="H33">
            <v>105140018.33</v>
          </cell>
          <cell r="J33">
            <v>0</v>
          </cell>
        </row>
        <row r="34">
          <cell r="B34">
            <v>35915</v>
          </cell>
          <cell r="C34">
            <v>4678.7299999999996</v>
          </cell>
          <cell r="D34">
            <v>28694.65</v>
          </cell>
          <cell r="G34">
            <v>17150800.440000001</v>
          </cell>
          <cell r="H34">
            <v>105185859.09999999</v>
          </cell>
          <cell r="J34">
            <v>0</v>
          </cell>
        </row>
        <row r="35">
          <cell r="B35">
            <v>35921</v>
          </cell>
          <cell r="C35">
            <v>35704.46</v>
          </cell>
          <cell r="D35">
            <v>219046.86</v>
          </cell>
          <cell r="G35">
            <v>17186504.899999999</v>
          </cell>
          <cell r="H35">
            <v>105439207.56</v>
          </cell>
          <cell r="J35">
            <v>0</v>
          </cell>
        </row>
        <row r="36">
          <cell r="B36">
            <v>35927</v>
          </cell>
          <cell r="C36">
            <v>72100</v>
          </cell>
          <cell r="D36">
            <v>442657.95</v>
          </cell>
          <cell r="G36">
            <v>17258604.899999999</v>
          </cell>
          <cell r="H36">
            <v>105959204.78</v>
          </cell>
          <cell r="J36">
            <v>0</v>
          </cell>
        </row>
        <row r="37">
          <cell r="B37">
            <v>35927</v>
          </cell>
          <cell r="C37">
            <v>37655</v>
          </cell>
          <cell r="D37">
            <v>231182.87</v>
          </cell>
          <cell r="G37">
            <v>17296259.899999999</v>
          </cell>
          <cell r="H37">
            <v>106190387.66</v>
          </cell>
          <cell r="J37">
            <v>0</v>
          </cell>
        </row>
        <row r="38">
          <cell r="B38">
            <v>35930</v>
          </cell>
          <cell r="C38">
            <v>103820</v>
          </cell>
          <cell r="D38">
            <v>637870.07999999996</v>
          </cell>
          <cell r="G38">
            <v>17400079.899999999</v>
          </cell>
          <cell r="H38">
            <v>106906090.91</v>
          </cell>
          <cell r="J38">
            <v>0</v>
          </cell>
        </row>
        <row r="39">
          <cell r="B39">
            <v>35936</v>
          </cell>
          <cell r="C39">
            <v>295244</v>
          </cell>
          <cell r="D39">
            <v>1817522.06</v>
          </cell>
          <cell r="G39">
            <v>17695323.899999999</v>
          </cell>
          <cell r="H39">
            <v>108932413.93000001</v>
          </cell>
          <cell r="J39">
            <v>0</v>
          </cell>
        </row>
        <row r="40">
          <cell r="B40">
            <v>35936</v>
          </cell>
          <cell r="C40">
            <v>51994</v>
          </cell>
          <cell r="D40">
            <v>320075.06</v>
          </cell>
          <cell r="G40">
            <v>17747317.899999999</v>
          </cell>
          <cell r="H40">
            <v>109252488.98999999</v>
          </cell>
          <cell r="J40">
            <v>0</v>
          </cell>
        </row>
        <row r="41">
          <cell r="B41">
            <v>35943</v>
          </cell>
          <cell r="C41">
            <v>46500</v>
          </cell>
          <cell r="D41">
            <v>286533</v>
          </cell>
          <cell r="G41">
            <v>17793817.899999999</v>
          </cell>
          <cell r="H41">
            <v>109645505.90000001</v>
          </cell>
          <cell r="J41">
            <v>0</v>
          </cell>
        </row>
        <row r="42">
          <cell r="B42">
            <v>35944</v>
          </cell>
          <cell r="C42">
            <v>240000</v>
          </cell>
          <cell r="D42">
            <v>1479840</v>
          </cell>
          <cell r="G42">
            <v>18033817.899999999</v>
          </cell>
          <cell r="H42">
            <v>111196521.17</v>
          </cell>
          <cell r="J42">
            <v>0</v>
          </cell>
        </row>
        <row r="43">
          <cell r="B43">
            <v>35948</v>
          </cell>
          <cell r="C43">
            <v>169000</v>
          </cell>
          <cell r="D43">
            <v>1041885</v>
          </cell>
          <cell r="G43">
            <v>18202817.899999999</v>
          </cell>
          <cell r="H43">
            <v>112220372.34999999</v>
          </cell>
          <cell r="J43">
            <v>0</v>
          </cell>
        </row>
        <row r="44">
          <cell r="B44">
            <v>35948</v>
          </cell>
          <cell r="C44">
            <v>20060</v>
          </cell>
          <cell r="D44">
            <v>123669.9</v>
          </cell>
          <cell r="G44">
            <v>18222877.899999999</v>
          </cell>
          <cell r="H44">
            <v>112344042.25</v>
          </cell>
          <cell r="J44">
            <v>0</v>
          </cell>
        </row>
        <row r="45">
          <cell r="B45">
            <v>35948</v>
          </cell>
          <cell r="C45">
            <v>1050400</v>
          </cell>
          <cell r="D45">
            <v>6475716</v>
          </cell>
          <cell r="G45">
            <v>19273277.899999999</v>
          </cell>
          <cell r="H45">
            <v>118819758.25</v>
          </cell>
          <cell r="J45">
            <v>0</v>
          </cell>
        </row>
        <row r="46">
          <cell r="B46">
            <v>35950</v>
          </cell>
          <cell r="C46">
            <v>620200</v>
          </cell>
          <cell r="D46">
            <v>3825083.5</v>
          </cell>
          <cell r="G46">
            <v>19893477.899999999</v>
          </cell>
          <cell r="H46">
            <v>122693024.95</v>
          </cell>
          <cell r="J46">
            <v>0</v>
          </cell>
        </row>
        <row r="47">
          <cell r="B47">
            <v>35962</v>
          </cell>
          <cell r="C47">
            <v>103300</v>
          </cell>
          <cell r="D47">
            <v>638394</v>
          </cell>
          <cell r="G47">
            <v>19996777.899999999</v>
          </cell>
          <cell r="H47">
            <v>123580087.42</v>
          </cell>
          <cell r="J47">
            <v>0</v>
          </cell>
        </row>
        <row r="48">
          <cell r="B48">
            <v>35964</v>
          </cell>
          <cell r="C48">
            <v>62360</v>
          </cell>
          <cell r="D48">
            <v>385665.42</v>
          </cell>
          <cell r="G48">
            <v>20059137.899999999</v>
          </cell>
          <cell r="H48">
            <v>124055738.34</v>
          </cell>
          <cell r="J48">
            <v>0</v>
          </cell>
        </row>
        <row r="49">
          <cell r="B49">
            <v>35964</v>
          </cell>
          <cell r="C49">
            <v>108829.09</v>
          </cell>
          <cell r="D49">
            <v>673053.51</v>
          </cell>
          <cell r="G49">
            <v>20167966.989999998</v>
          </cell>
          <cell r="H49">
            <v>124728791.84999999</v>
          </cell>
          <cell r="J49">
            <v>0</v>
          </cell>
        </row>
        <row r="50">
          <cell r="B50">
            <v>35976</v>
          </cell>
          <cell r="C50">
            <v>67497</v>
          </cell>
          <cell r="D50">
            <v>418346.41</v>
          </cell>
          <cell r="G50">
            <v>20235463.989999998</v>
          </cell>
          <cell r="H50">
            <v>125419405.81</v>
          </cell>
          <cell r="J50">
            <v>0</v>
          </cell>
        </row>
        <row r="51">
          <cell r="B51">
            <v>35977</v>
          </cell>
          <cell r="C51">
            <v>418000</v>
          </cell>
          <cell r="D51">
            <v>2591600</v>
          </cell>
          <cell r="G51">
            <v>20653463.989999998</v>
          </cell>
          <cell r="H51">
            <v>128051476.73999999</v>
          </cell>
          <cell r="J51">
            <v>0</v>
          </cell>
        </row>
        <row r="52">
          <cell r="B52">
            <v>35982</v>
          </cell>
          <cell r="C52">
            <v>27135</v>
          </cell>
          <cell r="D52">
            <v>168372.68</v>
          </cell>
          <cell r="E52">
            <v>0</v>
          </cell>
          <cell r="F52">
            <v>0</v>
          </cell>
          <cell r="G52">
            <v>20680598.989999998</v>
          </cell>
          <cell r="H52">
            <v>128323116.73</v>
          </cell>
          <cell r="J52">
            <v>0</v>
          </cell>
        </row>
        <row r="53">
          <cell r="B53">
            <v>35991</v>
          </cell>
          <cell r="C53">
            <v>103305</v>
          </cell>
          <cell r="D53">
            <v>641833.97</v>
          </cell>
          <cell r="F53">
            <v>0</v>
          </cell>
          <cell r="G53">
            <v>20783903.989999998</v>
          </cell>
          <cell r="H53">
            <v>129130395.48999999</v>
          </cell>
          <cell r="J53">
            <v>0</v>
          </cell>
        </row>
        <row r="54">
          <cell r="B54">
            <v>35991</v>
          </cell>
          <cell r="C54">
            <v>546934</v>
          </cell>
          <cell r="D54">
            <v>3398100.94</v>
          </cell>
          <cell r="F54">
            <v>0</v>
          </cell>
          <cell r="G54">
            <v>21330837.989999998</v>
          </cell>
          <cell r="H54">
            <v>132528496.43000001</v>
          </cell>
          <cell r="J54">
            <v>0</v>
          </cell>
        </row>
        <row r="55">
          <cell r="B55">
            <v>35993</v>
          </cell>
          <cell r="D55">
            <v>0</v>
          </cell>
          <cell r="F55">
            <v>0</v>
          </cell>
          <cell r="G55">
            <v>21330837.989999998</v>
          </cell>
          <cell r="H55">
            <v>132592488.95</v>
          </cell>
          <cell r="I55">
            <v>915641.52</v>
          </cell>
          <cell r="J55">
            <v>5691627.6900000004</v>
          </cell>
          <cell r="K55">
            <v>35977</v>
          </cell>
        </row>
        <row r="56">
          <cell r="B56">
            <v>36003</v>
          </cell>
          <cell r="C56">
            <v>432918</v>
          </cell>
          <cell r="D56">
            <v>2695131.01</v>
          </cell>
          <cell r="F56">
            <v>0</v>
          </cell>
          <cell r="G56">
            <v>21763755.989999998</v>
          </cell>
          <cell r="H56">
            <v>135490262.91999999</v>
          </cell>
          <cell r="J56">
            <v>0</v>
          </cell>
        </row>
        <row r="57">
          <cell r="B57">
            <v>36006</v>
          </cell>
          <cell r="C57">
            <v>124696</v>
          </cell>
          <cell r="D57">
            <v>777479.56</v>
          </cell>
          <cell r="E57">
            <v>0</v>
          </cell>
          <cell r="F57">
            <v>0</v>
          </cell>
          <cell r="G57">
            <v>21888451.989999998</v>
          </cell>
          <cell r="H57">
            <v>136474498.16</v>
          </cell>
          <cell r="J57">
            <v>0</v>
          </cell>
        </row>
        <row r="58">
          <cell r="B58">
            <v>36007</v>
          </cell>
          <cell r="C58">
            <v>168609</v>
          </cell>
          <cell r="D58">
            <v>1051782.94</v>
          </cell>
          <cell r="E58">
            <v>0</v>
          </cell>
          <cell r="F58">
            <v>0</v>
          </cell>
          <cell r="G58">
            <v>22057060.989999998</v>
          </cell>
          <cell r="H58">
            <v>137591946.46000001</v>
          </cell>
          <cell r="J58">
            <v>0</v>
          </cell>
        </row>
        <row r="59">
          <cell r="B59">
            <v>36012</v>
          </cell>
          <cell r="C59">
            <v>695598.71</v>
          </cell>
          <cell r="D59">
            <v>4346796.34</v>
          </cell>
          <cell r="E59">
            <v>0</v>
          </cell>
          <cell r="F59">
            <v>0</v>
          </cell>
          <cell r="G59">
            <v>22752659.699999999</v>
          </cell>
          <cell r="H59">
            <v>142181370.47</v>
          </cell>
          <cell r="J59">
            <v>0</v>
          </cell>
        </row>
        <row r="60">
          <cell r="B60">
            <v>36027</v>
          </cell>
          <cell r="D60">
            <v>0</v>
          </cell>
          <cell r="E60">
            <v>0</v>
          </cell>
          <cell r="F60">
            <v>0</v>
          </cell>
          <cell r="G60">
            <v>22752659.699999999</v>
          </cell>
          <cell r="H60">
            <v>159041091.30000001</v>
          </cell>
          <cell r="I60">
            <v>278491.84999999998</v>
          </cell>
          <cell r="J60">
            <v>1946658.03</v>
          </cell>
          <cell r="K60">
            <v>36008</v>
          </cell>
        </row>
        <row r="61">
          <cell r="B61">
            <v>36028</v>
          </cell>
          <cell r="F61">
            <v>0</v>
          </cell>
          <cell r="G61">
            <v>22752659.699999999</v>
          </cell>
          <cell r="H61">
            <v>159154854.59999999</v>
          </cell>
          <cell r="I61">
            <v>17644.61</v>
          </cell>
          <cell r="J61">
            <v>123424.05</v>
          </cell>
          <cell r="K61">
            <v>36008</v>
          </cell>
        </row>
        <row r="62">
          <cell r="B62">
            <v>36028</v>
          </cell>
          <cell r="F62">
            <v>0</v>
          </cell>
          <cell r="G62">
            <v>22752659.699999999</v>
          </cell>
          <cell r="H62">
            <v>159154854.59999999</v>
          </cell>
          <cell r="I62">
            <v>15.68</v>
          </cell>
          <cell r="J62">
            <v>109.68</v>
          </cell>
          <cell r="K62">
            <v>36008</v>
          </cell>
        </row>
        <row r="63">
          <cell r="B63">
            <v>36033</v>
          </cell>
          <cell r="C63">
            <v>50500</v>
          </cell>
          <cell r="D63">
            <v>396930</v>
          </cell>
          <cell r="E63">
            <v>0</v>
          </cell>
          <cell r="F63">
            <v>0</v>
          </cell>
          <cell r="G63">
            <v>22803159.699999999</v>
          </cell>
          <cell r="H63">
            <v>179232835.24000001</v>
          </cell>
          <cell r="J63">
            <v>0</v>
          </cell>
        </row>
        <row r="64">
          <cell r="B64">
            <v>36062</v>
          </cell>
          <cell r="C64">
            <v>373354.5</v>
          </cell>
          <cell r="D64">
            <v>5913113.9000000004</v>
          </cell>
          <cell r="E64">
            <v>0</v>
          </cell>
          <cell r="F64">
            <v>0</v>
          </cell>
          <cell r="G64">
            <v>23176514.199999999</v>
          </cell>
          <cell r="H64">
            <v>367064996.60000002</v>
          </cell>
          <cell r="I64">
            <v>303907.46000000002</v>
          </cell>
          <cell r="J64">
            <v>4813225.57</v>
          </cell>
          <cell r="K64">
            <v>36039</v>
          </cell>
        </row>
        <row r="65">
          <cell r="B65">
            <v>36069</v>
          </cell>
          <cell r="C65">
            <v>320000</v>
          </cell>
          <cell r="D65">
            <v>5140640</v>
          </cell>
          <cell r="E65">
            <v>0</v>
          </cell>
          <cell r="F65">
            <v>0</v>
          </cell>
          <cell r="G65">
            <v>23496514.199999999</v>
          </cell>
          <cell r="H65">
            <v>377459752.37</v>
          </cell>
          <cell r="J65">
            <v>0</v>
          </cell>
        </row>
        <row r="66">
          <cell r="B66">
            <v>36074</v>
          </cell>
          <cell r="C66">
            <v>305000</v>
          </cell>
          <cell r="D66">
            <v>4817292</v>
          </cell>
          <cell r="E66">
            <v>0</v>
          </cell>
          <cell r="F66">
            <v>0</v>
          </cell>
          <cell r="G66">
            <v>23801514.199999999</v>
          </cell>
          <cell r="H66">
            <v>375930635.88</v>
          </cell>
          <cell r="J66">
            <v>0</v>
          </cell>
        </row>
        <row r="67">
          <cell r="B67">
            <v>36089</v>
          </cell>
          <cell r="C67">
            <v>588750.1</v>
          </cell>
          <cell r="D67">
            <v>9967539.1899999995</v>
          </cell>
          <cell r="E67">
            <v>0</v>
          </cell>
          <cell r="F67">
            <v>0</v>
          </cell>
          <cell r="G67">
            <v>24390264.300000001</v>
          </cell>
          <cell r="H67">
            <v>412927174.60000002</v>
          </cell>
          <cell r="J67">
            <v>0</v>
          </cell>
        </row>
        <row r="68">
          <cell r="B68">
            <v>36094</v>
          </cell>
          <cell r="C68">
            <v>400000</v>
          </cell>
          <cell r="D68">
            <v>6704000</v>
          </cell>
          <cell r="E68">
            <v>0</v>
          </cell>
          <cell r="F68">
            <v>0</v>
          </cell>
          <cell r="G68">
            <v>24790264.300000001</v>
          </cell>
          <cell r="H68">
            <v>415484829.67000002</v>
          </cell>
          <cell r="J68">
            <v>0</v>
          </cell>
        </row>
        <row r="69">
          <cell r="B69">
            <v>36096</v>
          </cell>
          <cell r="C69">
            <v>582455.86</v>
          </cell>
          <cell r="D69">
            <v>9709539.1899999995</v>
          </cell>
          <cell r="E69">
            <v>0</v>
          </cell>
          <cell r="F69">
            <v>0</v>
          </cell>
          <cell r="G69">
            <v>25372720.16</v>
          </cell>
          <cell r="H69">
            <v>422963245.06999999</v>
          </cell>
          <cell r="I69">
            <v>399771.28</v>
          </cell>
          <cell r="J69">
            <v>6664187.2400000002</v>
          </cell>
          <cell r="K69">
            <v>36069</v>
          </cell>
        </row>
        <row r="70">
          <cell r="B70">
            <v>36098</v>
          </cell>
          <cell r="C70">
            <v>107935</v>
          </cell>
          <cell r="D70">
            <v>1733436.1</v>
          </cell>
          <cell r="E70">
            <v>0</v>
          </cell>
          <cell r="F70">
            <v>0</v>
          </cell>
          <cell r="G70">
            <v>25480655.16</v>
          </cell>
          <cell r="H70">
            <v>409219321.87</v>
          </cell>
          <cell r="J70">
            <v>0</v>
          </cell>
        </row>
        <row r="71">
          <cell r="B71">
            <v>36110</v>
          </cell>
          <cell r="C71">
            <v>764301.33</v>
          </cell>
          <cell r="D71">
            <v>11892528.689999999</v>
          </cell>
          <cell r="E71">
            <v>0</v>
          </cell>
          <cell r="F71">
            <v>0</v>
          </cell>
          <cell r="G71">
            <v>26244956.489999998</v>
          </cell>
          <cell r="H71">
            <v>408371522.98000002</v>
          </cell>
          <cell r="J71">
            <v>0</v>
          </cell>
        </row>
        <row r="72">
          <cell r="B72">
            <v>36129</v>
          </cell>
          <cell r="C72">
            <v>345420.85</v>
          </cell>
          <cell r="D72">
            <v>6176124.7999999998</v>
          </cell>
          <cell r="E72">
            <v>0</v>
          </cell>
          <cell r="F72">
            <v>0</v>
          </cell>
          <cell r="G72">
            <v>26590377.34</v>
          </cell>
          <cell r="H72">
            <v>475435946.83999997</v>
          </cell>
          <cell r="I72">
            <v>345420.85</v>
          </cell>
          <cell r="J72">
            <v>6176124.7999999998</v>
          </cell>
          <cell r="K72">
            <v>36100</v>
          </cell>
        </row>
        <row r="73">
          <cell r="B73">
            <v>36140</v>
          </cell>
          <cell r="C73">
            <v>350000</v>
          </cell>
          <cell r="D73">
            <v>6916000</v>
          </cell>
          <cell r="E73">
            <v>0</v>
          </cell>
          <cell r="F73">
            <v>0</v>
          </cell>
          <cell r="G73">
            <v>26940377.34</v>
          </cell>
          <cell r="H73">
            <v>532341856.24000001</v>
          </cell>
          <cell r="J73">
            <v>0</v>
          </cell>
        </row>
        <row r="74">
          <cell r="B74">
            <v>36160</v>
          </cell>
          <cell r="C74">
            <v>356875.77</v>
          </cell>
          <cell r="D74">
            <v>7369484.6500000004</v>
          </cell>
          <cell r="E74">
            <v>0</v>
          </cell>
          <cell r="F74">
            <v>0</v>
          </cell>
          <cell r="G74">
            <v>27297253.109999999</v>
          </cell>
          <cell r="H74">
            <v>563688276.72000003</v>
          </cell>
          <cell r="I74">
            <v>356875.77</v>
          </cell>
          <cell r="J74">
            <v>7369484.6500000004</v>
          </cell>
          <cell r="K74">
            <v>36130</v>
          </cell>
        </row>
        <row r="75">
          <cell r="B75">
            <v>36190</v>
          </cell>
          <cell r="D75">
            <v>0</v>
          </cell>
          <cell r="E75">
            <v>0</v>
          </cell>
          <cell r="F75">
            <v>0</v>
          </cell>
          <cell r="G75">
            <v>27297253.109999999</v>
          </cell>
          <cell r="H75">
            <v>616917920.28999996</v>
          </cell>
          <cell r="J75">
            <v>0</v>
          </cell>
        </row>
        <row r="76">
          <cell r="B76">
            <v>36209</v>
          </cell>
          <cell r="F76">
            <v>0</v>
          </cell>
          <cell r="G76">
            <v>27297253.109999999</v>
          </cell>
          <cell r="H76">
            <v>624288178.63</v>
          </cell>
          <cell r="I76">
            <v>363646.15</v>
          </cell>
          <cell r="J76">
            <v>8316587.4500000002</v>
          </cell>
          <cell r="K76">
            <v>36161</v>
          </cell>
        </row>
        <row r="77">
          <cell r="B77">
            <v>36210</v>
          </cell>
          <cell r="C77">
            <v>2430379.2400000002</v>
          </cell>
          <cell r="D77">
            <v>55704292.18</v>
          </cell>
          <cell r="E77">
            <v>0</v>
          </cell>
          <cell r="F77">
            <v>0</v>
          </cell>
          <cell r="G77">
            <v>29727632.350000001</v>
          </cell>
          <cell r="H77">
            <v>681357333.46000004</v>
          </cell>
          <cell r="J77">
            <v>0</v>
          </cell>
        </row>
        <row r="78">
          <cell r="B78">
            <v>36216</v>
          </cell>
          <cell r="C78">
            <v>50974</v>
          </cell>
          <cell r="D78">
            <v>1163226.68</v>
          </cell>
          <cell r="E78">
            <v>0</v>
          </cell>
          <cell r="F78">
            <v>0</v>
          </cell>
          <cell r="G78">
            <v>29778606.350000001</v>
          </cell>
          <cell r="H78">
            <v>679547796.90999997</v>
          </cell>
          <cell r="J78">
            <v>0</v>
          </cell>
        </row>
        <row r="79">
          <cell r="B79">
            <v>36217</v>
          </cell>
          <cell r="F79">
            <v>0</v>
          </cell>
          <cell r="G79">
            <v>29778606.350000001</v>
          </cell>
          <cell r="H79">
            <v>680143369.02999997</v>
          </cell>
        </row>
        <row r="80">
          <cell r="B80">
            <v>36218</v>
          </cell>
          <cell r="F80">
            <v>0</v>
          </cell>
          <cell r="G80">
            <v>29778606.350000001</v>
          </cell>
          <cell r="H80">
            <v>680738941.15999997</v>
          </cell>
        </row>
        <row r="81">
          <cell r="B81">
            <v>36222</v>
          </cell>
          <cell r="D81">
            <v>0</v>
          </cell>
          <cell r="E81">
            <v>0</v>
          </cell>
          <cell r="F81">
            <v>0</v>
          </cell>
          <cell r="G81">
            <v>29778606.350000001</v>
          </cell>
          <cell r="H81">
            <v>681632299.35000002</v>
          </cell>
          <cell r="I81">
            <v>373730.2</v>
          </cell>
          <cell r="J81">
            <v>8554684.2799999993</v>
          </cell>
          <cell r="K81">
            <v>36192</v>
          </cell>
        </row>
        <row r="82">
          <cell r="B82">
            <v>36222</v>
          </cell>
          <cell r="D82">
            <v>0</v>
          </cell>
          <cell r="E82">
            <v>0</v>
          </cell>
          <cell r="F82">
            <v>0</v>
          </cell>
          <cell r="G82">
            <v>29778606.350000001</v>
          </cell>
          <cell r="H82">
            <v>681632299.35000002</v>
          </cell>
          <cell r="I82">
            <v>664.41</v>
          </cell>
          <cell r="J82">
            <v>15208.34</v>
          </cell>
          <cell r="K82" t="str">
            <v>неуст.февр.</v>
          </cell>
        </row>
        <row r="83">
          <cell r="B83">
            <v>36222</v>
          </cell>
          <cell r="C83">
            <v>0</v>
          </cell>
          <cell r="D83">
            <v>0</v>
          </cell>
          <cell r="E83">
            <v>0</v>
          </cell>
          <cell r="F83">
            <v>0</v>
          </cell>
          <cell r="G83">
            <v>29778606.350000001</v>
          </cell>
          <cell r="H83">
            <v>681632299.35000002</v>
          </cell>
          <cell r="I83">
            <v>1.1399999999999999</v>
          </cell>
          <cell r="J83">
            <v>26.09</v>
          </cell>
          <cell r="K83" t="str">
            <v>неуст.февр.</v>
          </cell>
        </row>
        <row r="84">
          <cell r="B84">
            <v>36231</v>
          </cell>
          <cell r="C84">
            <v>91321.39</v>
          </cell>
          <cell r="D84">
            <v>2104044.83</v>
          </cell>
          <cell r="E84">
            <v>0</v>
          </cell>
          <cell r="F84">
            <v>0</v>
          </cell>
          <cell r="G84">
            <v>29869927.739999998</v>
          </cell>
          <cell r="H84">
            <v>688203135.13</v>
          </cell>
          <cell r="J84">
            <v>0</v>
          </cell>
        </row>
        <row r="85">
          <cell r="B85">
            <v>36231</v>
          </cell>
          <cell r="C85">
            <v>438205</v>
          </cell>
          <cell r="D85">
            <v>10096243.199999999</v>
          </cell>
          <cell r="E85">
            <v>0</v>
          </cell>
          <cell r="F85">
            <v>0</v>
          </cell>
          <cell r="G85">
            <v>30308132.739999998</v>
          </cell>
          <cell r="H85">
            <v>698299378.33000004</v>
          </cell>
          <cell r="J85">
            <v>0</v>
          </cell>
        </row>
        <row r="86">
          <cell r="B86">
            <v>36236</v>
          </cell>
          <cell r="C86">
            <v>251250</v>
          </cell>
          <cell r="D86">
            <v>5866687.5</v>
          </cell>
          <cell r="E86">
            <v>0</v>
          </cell>
          <cell r="F86">
            <v>0</v>
          </cell>
          <cell r="G86">
            <v>30559382.739999998</v>
          </cell>
          <cell r="H86">
            <v>713561586.98000002</v>
          </cell>
          <cell r="J86">
            <v>0</v>
          </cell>
        </row>
        <row r="87">
          <cell r="B87">
            <v>36241</v>
          </cell>
          <cell r="C87">
            <v>58792.5</v>
          </cell>
          <cell r="D87">
            <v>1392206.4</v>
          </cell>
          <cell r="E87">
            <v>0</v>
          </cell>
          <cell r="F87">
            <v>0</v>
          </cell>
          <cell r="G87">
            <v>30618175.239999998</v>
          </cell>
          <cell r="H87">
            <v>725038389.67999995</v>
          </cell>
          <cell r="J87">
            <v>0</v>
          </cell>
        </row>
        <row r="88">
          <cell r="B88">
            <v>36245</v>
          </cell>
          <cell r="C88">
            <v>23738</v>
          </cell>
          <cell r="D88">
            <v>573984.84</v>
          </cell>
          <cell r="E88">
            <v>0</v>
          </cell>
          <cell r="F88">
            <v>0</v>
          </cell>
          <cell r="G88">
            <v>30641913.239999998</v>
          </cell>
          <cell r="H88">
            <v>740921462.13999999</v>
          </cell>
          <cell r="I88">
            <v>402241</v>
          </cell>
          <cell r="J88">
            <v>9726187.3800000008</v>
          </cell>
          <cell r="K88">
            <v>36220</v>
          </cell>
        </row>
        <row r="89">
          <cell r="B89">
            <v>36258</v>
          </cell>
          <cell r="C89">
            <v>542331.35</v>
          </cell>
          <cell r="D89">
            <v>13623363.51</v>
          </cell>
          <cell r="E89">
            <v>0</v>
          </cell>
          <cell r="F89">
            <v>0</v>
          </cell>
          <cell r="G89">
            <v>31184244.59</v>
          </cell>
          <cell r="H89">
            <v>783348224.10000002</v>
          </cell>
          <cell r="J89">
            <v>0</v>
          </cell>
        </row>
        <row r="90">
          <cell r="B90">
            <v>36264</v>
          </cell>
          <cell r="C90">
            <v>224612</v>
          </cell>
          <cell r="D90">
            <v>5592838.7999999998</v>
          </cell>
          <cell r="E90">
            <v>0</v>
          </cell>
          <cell r="F90">
            <v>0</v>
          </cell>
          <cell r="G90">
            <v>31408856.59</v>
          </cell>
          <cell r="H90">
            <v>782080529.09000003</v>
          </cell>
          <cell r="J90">
            <v>0</v>
          </cell>
        </row>
        <row r="91">
          <cell r="B91">
            <v>36270</v>
          </cell>
          <cell r="C91">
            <v>311527.5</v>
          </cell>
          <cell r="D91">
            <v>7719651.4500000002</v>
          </cell>
          <cell r="E91">
            <v>0</v>
          </cell>
          <cell r="F91">
            <v>0</v>
          </cell>
          <cell r="G91">
            <v>31720384.09</v>
          </cell>
          <cell r="H91">
            <v>786031117.75</v>
          </cell>
          <cell r="J91">
            <v>0</v>
          </cell>
        </row>
        <row r="92">
          <cell r="B92">
            <v>36278</v>
          </cell>
          <cell r="C92">
            <v>0</v>
          </cell>
          <cell r="D92">
            <v>0</v>
          </cell>
          <cell r="E92">
            <v>0</v>
          </cell>
          <cell r="F92">
            <v>0</v>
          </cell>
          <cell r="G92">
            <v>31720384.09</v>
          </cell>
          <cell r="H92">
            <v>773977371.79999995</v>
          </cell>
          <cell r="I92">
            <v>415874.18</v>
          </cell>
          <cell r="J92">
            <v>10147329.99</v>
          </cell>
          <cell r="K92">
            <v>36251</v>
          </cell>
        </row>
        <row r="93">
          <cell r="B93">
            <v>36279</v>
          </cell>
          <cell r="C93">
            <v>178251</v>
          </cell>
          <cell r="D93">
            <v>4333281.8099999996</v>
          </cell>
          <cell r="E93">
            <v>0</v>
          </cell>
          <cell r="F93">
            <v>0</v>
          </cell>
          <cell r="G93">
            <v>31898635.09</v>
          </cell>
          <cell r="H93">
            <v>775455819.03999996</v>
          </cell>
          <cell r="J93">
            <v>0</v>
          </cell>
        </row>
        <row r="94">
          <cell r="B94">
            <v>36280</v>
          </cell>
          <cell r="C94">
            <v>0</v>
          </cell>
          <cell r="D94">
            <v>0</v>
          </cell>
          <cell r="E94">
            <v>0</v>
          </cell>
          <cell r="F94">
            <v>0</v>
          </cell>
          <cell r="G94">
            <v>31898635.09</v>
          </cell>
          <cell r="H94">
            <v>772903928.23000002</v>
          </cell>
          <cell r="J94">
            <v>0</v>
          </cell>
        </row>
        <row r="95">
          <cell r="B95">
            <v>36286</v>
          </cell>
          <cell r="C95">
            <v>55777.5</v>
          </cell>
          <cell r="D95">
            <v>1343679.98</v>
          </cell>
          <cell r="E95">
            <v>0</v>
          </cell>
          <cell r="F95">
            <v>0</v>
          </cell>
          <cell r="G95">
            <v>31954412.59</v>
          </cell>
          <cell r="H95">
            <v>769781799.28999996</v>
          </cell>
          <cell r="J95">
            <v>0</v>
          </cell>
        </row>
        <row r="96">
          <cell r="B96">
            <v>36292</v>
          </cell>
          <cell r="C96">
            <v>402418</v>
          </cell>
          <cell r="D96">
            <v>9658032</v>
          </cell>
          <cell r="E96">
            <v>0</v>
          </cell>
          <cell r="F96">
            <v>0</v>
          </cell>
          <cell r="G96">
            <v>32356830.59</v>
          </cell>
          <cell r="H96">
            <v>776563934.15999997</v>
          </cell>
          <cell r="J96">
            <v>0</v>
          </cell>
        </row>
        <row r="97">
          <cell r="B97">
            <v>36299</v>
          </cell>
          <cell r="C97">
            <v>347527.5</v>
          </cell>
          <cell r="D97">
            <v>8615206.7300000004</v>
          </cell>
          <cell r="E97">
            <v>0</v>
          </cell>
          <cell r="F97">
            <v>0</v>
          </cell>
          <cell r="G97">
            <v>32704358.09</v>
          </cell>
          <cell r="H97">
            <v>810741037.04999995</v>
          </cell>
          <cell r="J97">
            <v>0</v>
          </cell>
        </row>
        <row r="98">
          <cell r="B98">
            <v>36308</v>
          </cell>
          <cell r="C98">
            <v>402312</v>
          </cell>
          <cell r="D98">
            <v>9840551.5199999996</v>
          </cell>
          <cell r="E98">
            <v>0</v>
          </cell>
          <cell r="F98">
            <v>0</v>
          </cell>
          <cell r="G98">
            <v>33106670.09</v>
          </cell>
          <cell r="H98">
            <v>809789150.39999998</v>
          </cell>
          <cell r="J98">
            <v>0</v>
          </cell>
        </row>
        <row r="99">
          <cell r="B99">
            <v>36311</v>
          </cell>
          <cell r="C99">
            <v>0</v>
          </cell>
          <cell r="D99">
            <v>0</v>
          </cell>
          <cell r="E99">
            <v>0</v>
          </cell>
          <cell r="F99">
            <v>0</v>
          </cell>
          <cell r="G99">
            <v>33106670.09</v>
          </cell>
          <cell r="H99">
            <v>809127017</v>
          </cell>
          <cell r="I99">
            <v>349401.84</v>
          </cell>
          <cell r="J99">
            <v>8539380.9700000007</v>
          </cell>
          <cell r="K99">
            <v>36281</v>
          </cell>
        </row>
        <row r="100">
          <cell r="B100">
            <v>36311</v>
          </cell>
          <cell r="C100">
            <v>0</v>
          </cell>
          <cell r="D100">
            <v>0</v>
          </cell>
          <cell r="E100">
            <v>0</v>
          </cell>
          <cell r="F100">
            <v>0</v>
          </cell>
          <cell r="G100">
            <v>33106670.09</v>
          </cell>
          <cell r="H100">
            <v>809127017</v>
          </cell>
          <cell r="I100">
            <v>520.91</v>
          </cell>
          <cell r="J100">
            <v>12731.04</v>
          </cell>
          <cell r="K100">
            <v>36281</v>
          </cell>
        </row>
        <row r="101">
          <cell r="B101">
            <v>36311</v>
          </cell>
          <cell r="F101">
            <v>0</v>
          </cell>
          <cell r="G101">
            <v>33106670.09</v>
          </cell>
          <cell r="H101">
            <v>809127017</v>
          </cell>
          <cell r="I101">
            <v>931.74</v>
          </cell>
          <cell r="J101">
            <v>22771.73</v>
          </cell>
        </row>
        <row r="102">
          <cell r="B102">
            <v>36313</v>
          </cell>
          <cell r="C102">
            <v>246287.5</v>
          </cell>
          <cell r="D102">
            <v>6016803.6299999999</v>
          </cell>
          <cell r="E102">
            <v>0</v>
          </cell>
          <cell r="F102">
            <v>0</v>
          </cell>
          <cell r="G102">
            <v>33352957.59</v>
          </cell>
          <cell r="H102">
            <v>814812753.91999996</v>
          </cell>
          <cell r="J102">
            <v>0</v>
          </cell>
        </row>
        <row r="103">
          <cell r="B103">
            <v>36319</v>
          </cell>
          <cell r="C103">
            <v>456730</v>
          </cell>
          <cell r="D103">
            <v>11116808.199999999</v>
          </cell>
          <cell r="E103">
            <v>0</v>
          </cell>
          <cell r="F103">
            <v>0</v>
          </cell>
          <cell r="G103">
            <v>33809687.590000004</v>
          </cell>
          <cell r="H103">
            <v>822927795.94000006</v>
          </cell>
          <cell r="J103">
            <v>0</v>
          </cell>
        </row>
        <row r="104">
          <cell r="B104">
            <v>36329</v>
          </cell>
          <cell r="C104">
            <v>1940370.5</v>
          </cell>
          <cell r="D104">
            <v>47015177.219999999</v>
          </cell>
          <cell r="E104">
            <v>0</v>
          </cell>
          <cell r="F104">
            <v>0</v>
          </cell>
          <cell r="G104">
            <v>35750058.090000004</v>
          </cell>
          <cell r="H104">
            <v>866223907.51999998</v>
          </cell>
          <cell r="J104">
            <v>0</v>
          </cell>
        </row>
        <row r="105">
          <cell r="B105">
            <v>36334</v>
          </cell>
          <cell r="C105">
            <v>540713</v>
          </cell>
          <cell r="D105">
            <v>13101475.99</v>
          </cell>
          <cell r="E105">
            <v>0</v>
          </cell>
          <cell r="F105">
            <v>0</v>
          </cell>
          <cell r="G105">
            <v>36290771.090000004</v>
          </cell>
          <cell r="H105">
            <v>879325383.50999999</v>
          </cell>
          <cell r="J105">
            <v>0</v>
          </cell>
        </row>
        <row r="106">
          <cell r="B106">
            <v>36336</v>
          </cell>
          <cell r="C106">
            <v>0</v>
          </cell>
          <cell r="D106">
            <v>0</v>
          </cell>
          <cell r="E106">
            <v>0</v>
          </cell>
          <cell r="F106">
            <v>0</v>
          </cell>
          <cell r="G106">
            <v>36290771.090000004</v>
          </cell>
          <cell r="H106">
            <v>878962475.79999995</v>
          </cell>
          <cell r="I106">
            <v>1575589.91</v>
          </cell>
          <cell r="J106">
            <v>38160787.619999997</v>
          </cell>
          <cell r="K106" t="str">
            <v>июнь99,июль99,август99</v>
          </cell>
        </row>
        <row r="107">
          <cell r="B107">
            <v>36340</v>
          </cell>
          <cell r="C107">
            <v>261900</v>
          </cell>
          <cell r="D107">
            <v>6343218</v>
          </cell>
          <cell r="F107">
            <v>0</v>
          </cell>
          <cell r="G107">
            <v>36552671.090000004</v>
          </cell>
          <cell r="H107">
            <v>885305693.79999995</v>
          </cell>
          <cell r="J107">
            <v>0</v>
          </cell>
        </row>
        <row r="108">
          <cell r="B108">
            <v>36347</v>
          </cell>
          <cell r="C108">
            <v>774800</v>
          </cell>
          <cell r="D108">
            <v>18819892</v>
          </cell>
          <cell r="F108">
            <v>0</v>
          </cell>
          <cell r="G108">
            <v>37327471.090000004</v>
          </cell>
          <cell r="H108">
            <v>906684272.77999997</v>
          </cell>
          <cell r="J108">
            <v>0</v>
          </cell>
        </row>
        <row r="109">
          <cell r="B109">
            <v>36350</v>
          </cell>
          <cell r="C109">
            <v>34371</v>
          </cell>
          <cell r="D109">
            <v>840027.24</v>
          </cell>
          <cell r="F109">
            <v>0</v>
          </cell>
          <cell r="G109">
            <v>37361842.090000004</v>
          </cell>
          <cell r="H109">
            <v>913123420.67999995</v>
          </cell>
          <cell r="J109">
            <v>0</v>
          </cell>
        </row>
        <row r="110">
          <cell r="B110">
            <v>36361</v>
          </cell>
          <cell r="C110">
            <v>44970</v>
          </cell>
          <cell r="D110">
            <v>1092771</v>
          </cell>
          <cell r="F110">
            <v>0</v>
          </cell>
          <cell r="G110">
            <v>37406812.090000004</v>
          </cell>
          <cell r="H110">
            <v>908985533.78999996</v>
          </cell>
          <cell r="J110">
            <v>0</v>
          </cell>
        </row>
        <row r="111">
          <cell r="B111">
            <v>36362</v>
          </cell>
          <cell r="C111">
            <v>584000</v>
          </cell>
          <cell r="D111">
            <v>14179520</v>
          </cell>
          <cell r="F111">
            <v>0</v>
          </cell>
          <cell r="G111">
            <v>37990812.090000004</v>
          </cell>
          <cell r="H111">
            <v>922416917.54999995</v>
          </cell>
          <cell r="J111">
            <v>0</v>
          </cell>
        </row>
        <row r="112">
          <cell r="B112">
            <v>36377</v>
          </cell>
          <cell r="C112">
            <v>727030</v>
          </cell>
          <cell r="D112">
            <v>17666829</v>
          </cell>
          <cell r="F112">
            <v>0</v>
          </cell>
          <cell r="G112">
            <v>38717842.090000004</v>
          </cell>
          <cell r="H112">
            <v>940843562.78999996</v>
          </cell>
          <cell r="J112">
            <v>0</v>
          </cell>
        </row>
        <row r="113">
          <cell r="B113">
            <v>36392</v>
          </cell>
          <cell r="C113">
            <v>665630</v>
          </cell>
          <cell r="D113">
            <v>16374498</v>
          </cell>
          <cell r="F113">
            <v>0</v>
          </cell>
          <cell r="G113">
            <v>39383472.090000004</v>
          </cell>
          <cell r="H113">
            <v>968833413.40999997</v>
          </cell>
          <cell r="J113">
            <v>0</v>
          </cell>
        </row>
        <row r="114">
          <cell r="B114">
            <v>36399</v>
          </cell>
          <cell r="C114">
            <v>150650</v>
          </cell>
          <cell r="D114">
            <v>3728587.5</v>
          </cell>
          <cell r="F114">
            <v>0</v>
          </cell>
          <cell r="G114">
            <v>39534122.090000004</v>
          </cell>
          <cell r="H114">
            <v>978469521.73000002</v>
          </cell>
          <cell r="J114">
            <v>0</v>
          </cell>
        </row>
        <row r="115">
          <cell r="B115">
            <v>36403</v>
          </cell>
          <cell r="F115">
            <v>0</v>
          </cell>
          <cell r="G115">
            <v>39534122.090000004</v>
          </cell>
          <cell r="H115">
            <v>978469521.73000002</v>
          </cell>
          <cell r="J115">
            <v>0</v>
          </cell>
        </row>
        <row r="116">
          <cell r="B116">
            <v>36404</v>
          </cell>
          <cell r="C116">
            <v>1177570</v>
          </cell>
          <cell r="D116">
            <v>29215511.699999999</v>
          </cell>
          <cell r="F116">
            <v>0</v>
          </cell>
          <cell r="G116">
            <v>40711692.090000004</v>
          </cell>
          <cell r="H116">
            <v>1010057080.75</v>
          </cell>
          <cell r="J116">
            <v>0</v>
          </cell>
        </row>
        <row r="117">
          <cell r="B117">
            <v>36416</v>
          </cell>
          <cell r="C117">
            <v>188600</v>
          </cell>
          <cell r="D117">
            <v>4847020</v>
          </cell>
          <cell r="F117">
            <v>0</v>
          </cell>
          <cell r="G117">
            <v>40900292.090000004</v>
          </cell>
          <cell r="H117">
            <v>1051137506.71</v>
          </cell>
          <cell r="J117">
            <v>0</v>
          </cell>
        </row>
        <row r="118">
          <cell r="B118">
            <v>36423</v>
          </cell>
          <cell r="C118">
            <v>1093470</v>
          </cell>
          <cell r="D118">
            <v>27785072.699999999</v>
          </cell>
          <cell r="F118">
            <v>0</v>
          </cell>
          <cell r="G118">
            <v>41993762.090000004</v>
          </cell>
          <cell r="H118">
            <v>1067061494.71</v>
          </cell>
          <cell r="J118">
            <v>0</v>
          </cell>
        </row>
        <row r="119">
          <cell r="B119">
            <v>36427</v>
          </cell>
          <cell r="C119">
            <v>1700000</v>
          </cell>
          <cell r="D119">
            <v>42993000</v>
          </cell>
          <cell r="F119">
            <v>0</v>
          </cell>
          <cell r="G119">
            <v>43693762.090000004</v>
          </cell>
          <cell r="H119">
            <v>1105015243.26</v>
          </cell>
          <cell r="J119">
            <v>0</v>
          </cell>
        </row>
        <row r="120">
          <cell r="B120">
            <v>36431</v>
          </cell>
          <cell r="D120">
            <v>0</v>
          </cell>
          <cell r="F120">
            <v>0</v>
          </cell>
          <cell r="G120">
            <v>43693762.090000004</v>
          </cell>
          <cell r="H120">
            <v>1104141368.01</v>
          </cell>
          <cell r="I120">
            <v>1650609.41</v>
          </cell>
          <cell r="J120">
            <v>41710899.789999999</v>
          </cell>
          <cell r="K120" t="str">
            <v>окт99,нояб99,дек99</v>
          </cell>
        </row>
        <row r="121">
          <cell r="B121">
            <v>36432</v>
          </cell>
          <cell r="C121">
            <v>65312</v>
          </cell>
          <cell r="D121">
            <v>1647168.64</v>
          </cell>
          <cell r="F121">
            <v>0</v>
          </cell>
          <cell r="G121">
            <v>43759074.090000004</v>
          </cell>
          <cell r="H121">
            <v>1103603848.55</v>
          </cell>
          <cell r="J121">
            <v>0</v>
          </cell>
        </row>
        <row r="122">
          <cell r="B122">
            <v>36433</v>
          </cell>
          <cell r="D122">
            <v>0</v>
          </cell>
          <cell r="E122">
            <v>10000</v>
          </cell>
          <cell r="F122">
            <v>250800</v>
          </cell>
          <cell r="G122">
            <v>43749074.090000004</v>
          </cell>
          <cell r="H122">
            <v>1097226778.1800001</v>
          </cell>
          <cell r="J122">
            <v>0</v>
          </cell>
        </row>
        <row r="123">
          <cell r="B123">
            <v>36438</v>
          </cell>
          <cell r="C123">
            <v>1050000</v>
          </cell>
          <cell r="D123">
            <v>26764500</v>
          </cell>
          <cell r="F123">
            <v>0</v>
          </cell>
          <cell r="G123">
            <v>44799074.090000004</v>
          </cell>
          <cell r="H123">
            <v>1141928398.55</v>
          </cell>
          <cell r="J123">
            <v>0</v>
          </cell>
        </row>
        <row r="124">
          <cell r="B124">
            <v>36452</v>
          </cell>
          <cell r="C124">
            <v>120000</v>
          </cell>
          <cell r="D124">
            <v>3105600</v>
          </cell>
          <cell r="F124">
            <v>0</v>
          </cell>
          <cell r="G124">
            <v>44919074.090000004</v>
          </cell>
          <cell r="H124">
            <v>1162505637.45</v>
          </cell>
          <cell r="J124">
            <v>0</v>
          </cell>
        </row>
        <row r="125">
          <cell r="B125">
            <v>36454</v>
          </cell>
          <cell r="C125">
            <v>605000</v>
          </cell>
          <cell r="D125">
            <v>15627150</v>
          </cell>
          <cell r="F125">
            <v>0</v>
          </cell>
          <cell r="G125">
            <v>45524074.090000004</v>
          </cell>
          <cell r="H125">
            <v>1175886833.74</v>
          </cell>
          <cell r="J125">
            <v>0</v>
          </cell>
        </row>
        <row r="126">
          <cell r="B126">
            <v>36461</v>
          </cell>
          <cell r="C126">
            <v>204550</v>
          </cell>
          <cell r="D126">
            <v>5277390</v>
          </cell>
          <cell r="E126">
            <v>1000</v>
          </cell>
          <cell r="F126">
            <v>25800</v>
          </cell>
          <cell r="G126">
            <v>45727624.090000004</v>
          </cell>
          <cell r="H126">
            <v>1179772701.52</v>
          </cell>
          <cell r="J126">
            <v>0</v>
          </cell>
        </row>
        <row r="127">
          <cell r="B127">
            <v>36468</v>
          </cell>
          <cell r="C127">
            <v>796500</v>
          </cell>
          <cell r="D127">
            <v>20916090</v>
          </cell>
          <cell r="F127">
            <v>0</v>
          </cell>
          <cell r="G127">
            <v>46524124.090000004</v>
          </cell>
          <cell r="H127">
            <v>1221723498.5999999</v>
          </cell>
          <cell r="J127">
            <v>0</v>
          </cell>
        </row>
        <row r="128">
          <cell r="B128">
            <v>36476</v>
          </cell>
          <cell r="C128">
            <v>3770</v>
          </cell>
          <cell r="D128">
            <v>98434.7</v>
          </cell>
          <cell r="F128">
            <v>0</v>
          </cell>
          <cell r="G128">
            <v>46527894.090000004</v>
          </cell>
          <cell r="H128">
            <v>1214843314.6900001</v>
          </cell>
          <cell r="J128">
            <v>0</v>
          </cell>
        </row>
        <row r="129">
          <cell r="B129">
            <v>36481</v>
          </cell>
          <cell r="C129">
            <v>653970</v>
          </cell>
          <cell r="D129">
            <v>17160172.800000001</v>
          </cell>
          <cell r="F129">
            <v>0</v>
          </cell>
          <cell r="G129">
            <v>47181864.090000004</v>
          </cell>
          <cell r="H129">
            <v>1238052113.72</v>
          </cell>
          <cell r="J129">
            <v>0</v>
          </cell>
        </row>
        <row r="130">
          <cell r="B130">
            <v>36488</v>
          </cell>
          <cell r="E130">
            <v>1000</v>
          </cell>
          <cell r="F130">
            <v>26470</v>
          </cell>
          <cell r="G130">
            <v>47180864.090000004</v>
          </cell>
          <cell r="H130">
            <v>1248877472.46</v>
          </cell>
          <cell r="J130">
            <v>0</v>
          </cell>
        </row>
        <row r="131">
          <cell r="B131">
            <v>36490</v>
          </cell>
          <cell r="C131">
            <v>28500</v>
          </cell>
          <cell r="D131">
            <v>753255</v>
          </cell>
          <cell r="F131">
            <v>0</v>
          </cell>
          <cell r="G131">
            <v>47209364.090000004</v>
          </cell>
          <cell r="H131">
            <v>1247743492.9000001</v>
          </cell>
          <cell r="J131">
            <v>0</v>
          </cell>
        </row>
        <row r="132">
          <cell r="B132">
            <v>36490</v>
          </cell>
          <cell r="C132">
            <v>41900</v>
          </cell>
          <cell r="D132">
            <v>1107417</v>
          </cell>
          <cell r="F132">
            <v>0</v>
          </cell>
          <cell r="G132">
            <v>47251264.090000004</v>
          </cell>
          <cell r="H132">
            <v>1248850909.9000001</v>
          </cell>
          <cell r="J132">
            <v>0</v>
          </cell>
        </row>
        <row r="133">
          <cell r="B133">
            <v>36494</v>
          </cell>
          <cell r="C133">
            <v>427470</v>
          </cell>
          <cell r="D133">
            <v>11293757.4</v>
          </cell>
          <cell r="F133">
            <v>0</v>
          </cell>
          <cell r="G133">
            <v>47678734.090000004</v>
          </cell>
          <cell r="H133">
            <v>1259672154.6600001</v>
          </cell>
          <cell r="J133">
            <v>0</v>
          </cell>
        </row>
        <row r="134">
          <cell r="B134">
            <v>36501</v>
          </cell>
          <cell r="C134">
            <v>803000</v>
          </cell>
          <cell r="D134">
            <v>21552520</v>
          </cell>
          <cell r="F134">
            <v>0</v>
          </cell>
          <cell r="G134">
            <v>48481734.090000004</v>
          </cell>
          <cell r="H134">
            <v>1301249742.98</v>
          </cell>
          <cell r="J134">
            <v>0</v>
          </cell>
        </row>
        <row r="135">
          <cell r="B135">
            <v>36511</v>
          </cell>
          <cell r="C135">
            <v>140500</v>
          </cell>
          <cell r="D135">
            <v>3761185</v>
          </cell>
          <cell r="F135">
            <v>0</v>
          </cell>
          <cell r="G135">
            <v>48622234.090000004</v>
          </cell>
          <cell r="H135">
            <v>1301617206.5899999</v>
          </cell>
          <cell r="J135">
            <v>0</v>
          </cell>
        </row>
        <row r="136">
          <cell r="B136">
            <v>36515</v>
          </cell>
          <cell r="C136">
            <v>1929144.16</v>
          </cell>
          <cell r="D136">
            <v>51546731.960000001</v>
          </cell>
          <cell r="F136">
            <v>0</v>
          </cell>
          <cell r="G136">
            <v>50551378.25</v>
          </cell>
          <cell r="H136">
            <v>1350732826.8399999</v>
          </cell>
          <cell r="J136">
            <v>0</v>
          </cell>
        </row>
        <row r="137">
          <cell r="B137">
            <v>36516</v>
          </cell>
          <cell r="D137">
            <v>0</v>
          </cell>
          <cell r="E137">
            <v>1200</v>
          </cell>
          <cell r="F137">
            <v>32064</v>
          </cell>
          <cell r="G137">
            <v>50550178.25</v>
          </cell>
          <cell r="H137">
            <v>1350700762.8399999</v>
          </cell>
          <cell r="J137">
            <v>0</v>
          </cell>
        </row>
        <row r="138">
          <cell r="B138">
            <v>36536</v>
          </cell>
          <cell r="C138">
            <v>44900</v>
          </cell>
          <cell r="D138">
            <v>1245077</v>
          </cell>
          <cell r="F138">
            <v>0</v>
          </cell>
          <cell r="G138">
            <v>50595078.25</v>
          </cell>
          <cell r="H138">
            <v>1403001519.8699999</v>
          </cell>
          <cell r="J138">
            <v>0</v>
          </cell>
        </row>
        <row r="139">
          <cell r="B139">
            <v>36543</v>
          </cell>
          <cell r="C139">
            <v>634300</v>
          </cell>
          <cell r="D139">
            <v>18121951</v>
          </cell>
          <cell r="F139">
            <v>0</v>
          </cell>
          <cell r="G139">
            <v>51229378.25</v>
          </cell>
          <cell r="H139">
            <v>1463623336.5999999</v>
          </cell>
          <cell r="J139">
            <v>0</v>
          </cell>
        </row>
        <row r="140">
          <cell r="B140">
            <v>36553</v>
          </cell>
          <cell r="D140">
            <v>0</v>
          </cell>
          <cell r="E140">
            <v>1000.36</v>
          </cell>
          <cell r="F140">
            <v>28560.28</v>
          </cell>
          <cell r="G140">
            <v>51228377.890000001</v>
          </cell>
          <cell r="H140">
            <v>1462570188.76</v>
          </cell>
          <cell r="I140">
            <v>482857.6</v>
          </cell>
          <cell r="J140">
            <v>13785584.48</v>
          </cell>
          <cell r="K140">
            <v>36526</v>
          </cell>
        </row>
        <row r="141">
          <cell r="B141">
            <v>36560</v>
          </cell>
          <cell r="C141">
            <v>1032500</v>
          </cell>
          <cell r="D141">
            <v>29705025</v>
          </cell>
          <cell r="F141">
            <v>0</v>
          </cell>
          <cell r="G141">
            <v>52260877.890000001</v>
          </cell>
          <cell r="H141">
            <v>1503545456.9000001</v>
          </cell>
          <cell r="J141">
            <v>0</v>
          </cell>
        </row>
        <row r="142">
          <cell r="B142">
            <v>36574</v>
          </cell>
          <cell r="C142">
            <v>863200</v>
          </cell>
          <cell r="D142">
            <v>24851528</v>
          </cell>
          <cell r="F142">
            <v>0</v>
          </cell>
          <cell r="G142">
            <v>53124077.890000001</v>
          </cell>
          <cell r="H142">
            <v>1529442202.45</v>
          </cell>
          <cell r="J142">
            <v>0</v>
          </cell>
        </row>
        <row r="143">
          <cell r="B143">
            <v>36584</v>
          </cell>
          <cell r="D143">
            <v>0</v>
          </cell>
          <cell r="F143">
            <v>0</v>
          </cell>
          <cell r="G143">
            <v>53124077.890000001</v>
          </cell>
          <cell r="H143">
            <v>1524661035.4400001</v>
          </cell>
          <cell r="I143">
            <v>567039.54</v>
          </cell>
          <cell r="J143">
            <v>16274034.800000001</v>
          </cell>
          <cell r="K143">
            <v>36557</v>
          </cell>
        </row>
        <row r="144">
          <cell r="B144">
            <v>36585</v>
          </cell>
          <cell r="C144">
            <v>566770</v>
          </cell>
          <cell r="D144">
            <v>16243628.199999999</v>
          </cell>
          <cell r="E144">
            <v>1000</v>
          </cell>
          <cell r="F144">
            <v>28660</v>
          </cell>
          <cell r="G144">
            <v>53689847.890000001</v>
          </cell>
          <cell r="H144">
            <v>1538751040.53</v>
          </cell>
          <cell r="J144">
            <v>0</v>
          </cell>
        </row>
        <row r="145">
          <cell r="B145">
            <v>36591</v>
          </cell>
          <cell r="C145">
            <v>642200</v>
          </cell>
          <cell r="D145">
            <v>18360498</v>
          </cell>
          <cell r="F145">
            <v>0</v>
          </cell>
          <cell r="G145">
            <v>54332047.890000001</v>
          </cell>
          <cell r="H145">
            <v>1553353249.1800001</v>
          </cell>
          <cell r="J145">
            <v>0</v>
          </cell>
        </row>
        <row r="146">
          <cell r="B146">
            <v>36605</v>
          </cell>
          <cell r="C146">
            <v>864100</v>
          </cell>
          <cell r="D146">
            <v>24549081</v>
          </cell>
          <cell r="F146">
            <v>0</v>
          </cell>
          <cell r="G146">
            <v>55196147.890000001</v>
          </cell>
          <cell r="H146">
            <v>1568122561.55</v>
          </cell>
          <cell r="J146">
            <v>0</v>
          </cell>
        </row>
        <row r="147">
          <cell r="B147">
            <v>36612</v>
          </cell>
          <cell r="C147">
            <v>1071270</v>
          </cell>
          <cell r="D147">
            <v>30349079.100000001</v>
          </cell>
          <cell r="F147">
            <v>0</v>
          </cell>
          <cell r="G147">
            <v>56267417.890000001</v>
          </cell>
          <cell r="H147">
            <v>1594055948.8199999</v>
          </cell>
          <cell r="J147">
            <v>0</v>
          </cell>
        </row>
        <row r="148">
          <cell r="B148">
            <v>36613</v>
          </cell>
          <cell r="D148">
            <v>0</v>
          </cell>
          <cell r="F148">
            <v>0</v>
          </cell>
          <cell r="G148">
            <v>56267417.890000001</v>
          </cell>
          <cell r="H148">
            <v>1592930600.47</v>
          </cell>
          <cell r="I148">
            <v>589420.77</v>
          </cell>
          <cell r="J148">
            <v>16686502</v>
          </cell>
          <cell r="K148">
            <v>36586</v>
          </cell>
        </row>
        <row r="149">
          <cell r="B149">
            <v>36616</v>
          </cell>
          <cell r="D149">
            <v>0</v>
          </cell>
          <cell r="E149">
            <v>335.77</v>
          </cell>
          <cell r="F149">
            <v>9556.01</v>
          </cell>
          <cell r="G149">
            <v>56267082.119999997</v>
          </cell>
          <cell r="H149">
            <v>1601361157.1400001</v>
          </cell>
          <cell r="J149">
            <v>0</v>
          </cell>
        </row>
        <row r="150">
          <cell r="B150">
            <v>36621</v>
          </cell>
          <cell r="C150">
            <v>1171050</v>
          </cell>
          <cell r="D150">
            <v>33679398</v>
          </cell>
          <cell r="F150">
            <v>0</v>
          </cell>
          <cell r="G150">
            <v>57438132.119999997</v>
          </cell>
          <cell r="H150">
            <v>1651920679.77</v>
          </cell>
          <cell r="J150">
            <v>0</v>
          </cell>
        </row>
        <row r="151">
          <cell r="B151">
            <v>36636</v>
          </cell>
          <cell r="C151">
            <v>740100</v>
          </cell>
          <cell r="D151">
            <v>21181662</v>
          </cell>
          <cell r="F151">
            <v>0</v>
          </cell>
          <cell r="G151">
            <v>58178232.119999997</v>
          </cell>
          <cell r="H151">
            <v>1665061003.27</v>
          </cell>
          <cell r="J151">
            <v>0</v>
          </cell>
        </row>
        <row r="152">
          <cell r="B152">
            <v>36642</v>
          </cell>
          <cell r="C152">
            <v>63400</v>
          </cell>
          <cell r="D152">
            <v>1808802</v>
          </cell>
          <cell r="F152">
            <v>0</v>
          </cell>
          <cell r="G152">
            <v>58241632.119999997</v>
          </cell>
          <cell r="H152">
            <v>1661633764.3800001</v>
          </cell>
          <cell r="J152">
            <v>0</v>
          </cell>
        </row>
        <row r="153">
          <cell r="B153">
            <v>36643</v>
          </cell>
          <cell r="D153">
            <v>0</v>
          </cell>
          <cell r="F153">
            <v>0</v>
          </cell>
          <cell r="G153">
            <v>58241632.119999997</v>
          </cell>
          <cell r="H153">
            <v>1657556850.1400001</v>
          </cell>
          <cell r="I153">
            <v>621470.38</v>
          </cell>
          <cell r="J153">
            <v>17687047.010000002</v>
          </cell>
          <cell r="K153">
            <v>36617</v>
          </cell>
        </row>
        <row r="154">
          <cell r="B154">
            <v>36644</v>
          </cell>
          <cell r="D154">
            <v>0</v>
          </cell>
          <cell r="E154">
            <v>130</v>
          </cell>
          <cell r="F154">
            <v>3695.9</v>
          </cell>
          <cell r="G154">
            <v>58241502.119999997</v>
          </cell>
          <cell r="H154">
            <v>1655805905.27</v>
          </cell>
          <cell r="J154">
            <v>0</v>
          </cell>
        </row>
        <row r="155">
          <cell r="B155">
            <v>36651</v>
          </cell>
          <cell r="C155">
            <v>1137800</v>
          </cell>
          <cell r="D155">
            <v>32268008</v>
          </cell>
          <cell r="F155">
            <v>0</v>
          </cell>
          <cell r="G155">
            <v>59379302.119999997</v>
          </cell>
          <cell r="H155">
            <v>1683997008.1199999</v>
          </cell>
          <cell r="J155">
            <v>0</v>
          </cell>
        </row>
        <row r="156">
          <cell r="B156">
            <v>36656</v>
          </cell>
          <cell r="C156">
            <v>473000</v>
          </cell>
          <cell r="D156">
            <v>13414280</v>
          </cell>
          <cell r="F156">
            <v>0</v>
          </cell>
          <cell r="G156">
            <v>59852302.119999997</v>
          </cell>
          <cell r="H156">
            <v>1697411288.1199999</v>
          </cell>
          <cell r="J156">
            <v>0</v>
          </cell>
        </row>
        <row r="157">
          <cell r="B157">
            <v>36665</v>
          </cell>
          <cell r="C157">
            <v>1781200</v>
          </cell>
          <cell r="D157">
            <v>50461396</v>
          </cell>
          <cell r="F157">
            <v>0</v>
          </cell>
          <cell r="G157">
            <v>61633502.119999997</v>
          </cell>
          <cell r="H157">
            <v>1746077115.0599999</v>
          </cell>
          <cell r="J157">
            <v>0</v>
          </cell>
        </row>
        <row r="158">
          <cell r="B158">
            <v>36674</v>
          </cell>
          <cell r="D158">
            <v>0</v>
          </cell>
          <cell r="F158">
            <v>0</v>
          </cell>
          <cell r="G158">
            <v>61633502.119999997</v>
          </cell>
          <cell r="H158">
            <v>1742379104.9300001</v>
          </cell>
          <cell r="I158">
            <v>649263.06999999995</v>
          </cell>
          <cell r="J158">
            <v>18354666.989999998</v>
          </cell>
          <cell r="K158">
            <v>36647</v>
          </cell>
        </row>
        <row r="159">
          <cell r="B159">
            <v>36677</v>
          </cell>
          <cell r="D159">
            <v>0</v>
          </cell>
          <cell r="E159">
            <v>1500</v>
          </cell>
          <cell r="F159">
            <v>42375</v>
          </cell>
          <cell r="G159">
            <v>61632002.119999997</v>
          </cell>
          <cell r="H159">
            <v>1741104059.8900001</v>
          </cell>
          <cell r="J159">
            <v>0</v>
          </cell>
        </row>
        <row r="160">
          <cell r="B160">
            <v>36684</v>
          </cell>
          <cell r="C160">
            <v>1182100</v>
          </cell>
          <cell r="D160">
            <v>33477072</v>
          </cell>
          <cell r="F160">
            <v>0</v>
          </cell>
          <cell r="G160">
            <v>62814102.119999997</v>
          </cell>
          <cell r="H160">
            <v>1778895372.04</v>
          </cell>
          <cell r="J160">
            <v>0</v>
          </cell>
        </row>
        <row r="161">
          <cell r="B161">
            <v>36685</v>
          </cell>
          <cell r="C161">
            <v>111839.67</v>
          </cell>
          <cell r="D161">
            <v>3165062.66</v>
          </cell>
          <cell r="F161">
            <v>0</v>
          </cell>
          <cell r="G161">
            <v>62925941.789999999</v>
          </cell>
          <cell r="H161">
            <v>1780804152.6600001</v>
          </cell>
          <cell r="J161">
            <v>0</v>
          </cell>
        </row>
        <row r="162">
          <cell r="B162">
            <v>36691</v>
          </cell>
          <cell r="C162">
            <v>790700</v>
          </cell>
          <cell r="D162">
            <v>22479601</v>
          </cell>
          <cell r="F162">
            <v>0</v>
          </cell>
          <cell r="G162">
            <v>63716641.789999999</v>
          </cell>
          <cell r="H162">
            <v>1811464126.0899999</v>
          </cell>
          <cell r="J162">
            <v>0</v>
          </cell>
        </row>
        <row r="163">
          <cell r="B163">
            <v>36699</v>
          </cell>
          <cell r="C163">
            <v>619700</v>
          </cell>
          <cell r="D163">
            <v>17487934</v>
          </cell>
          <cell r="F163">
            <v>0</v>
          </cell>
          <cell r="G163">
            <v>64336341.789999999</v>
          </cell>
          <cell r="H163">
            <v>1815571565.3099999</v>
          </cell>
          <cell r="J163">
            <v>0</v>
          </cell>
        </row>
        <row r="164">
          <cell r="B164">
            <v>36704</v>
          </cell>
          <cell r="D164">
            <v>0</v>
          </cell>
          <cell r="E164">
            <v>1000</v>
          </cell>
          <cell r="F164">
            <v>28130</v>
          </cell>
          <cell r="G164">
            <v>64335341.789999999</v>
          </cell>
          <cell r="H164">
            <v>1809753164.55</v>
          </cell>
          <cell r="I164">
            <v>682793.21</v>
          </cell>
          <cell r="J164">
            <v>19206973</v>
          </cell>
          <cell r="K164">
            <v>36678</v>
          </cell>
        </row>
        <row r="165">
          <cell r="B165">
            <v>36712</v>
          </cell>
          <cell r="C165">
            <v>2847270</v>
          </cell>
          <cell r="D165">
            <v>79808978.099999994</v>
          </cell>
          <cell r="G165">
            <v>67182611.790000007</v>
          </cell>
          <cell r="H165">
            <v>1883128608.47</v>
          </cell>
        </row>
        <row r="166">
          <cell r="B166">
            <v>36721</v>
          </cell>
          <cell r="C166">
            <v>380200</v>
          </cell>
          <cell r="D166">
            <v>10596174</v>
          </cell>
          <cell r="G166">
            <v>67562811.790000007</v>
          </cell>
          <cell r="H166">
            <v>1882975564.5899999</v>
          </cell>
        </row>
        <row r="167">
          <cell r="B167">
            <v>36727</v>
          </cell>
          <cell r="C167">
            <v>812200</v>
          </cell>
          <cell r="D167">
            <v>22538550</v>
          </cell>
          <cell r="G167">
            <v>68375011.790000007</v>
          </cell>
          <cell r="H167">
            <v>1897406577.1700001</v>
          </cell>
        </row>
        <row r="168">
          <cell r="B168">
            <v>36731</v>
          </cell>
          <cell r="E168">
            <v>1000</v>
          </cell>
          <cell r="F168">
            <v>27640</v>
          </cell>
          <cell r="G168">
            <v>68374011.790000007</v>
          </cell>
          <cell r="H168">
            <v>1889857685.8800001</v>
          </cell>
        </row>
        <row r="169">
          <cell r="B169">
            <v>36734</v>
          </cell>
          <cell r="C169">
            <v>559500</v>
          </cell>
          <cell r="D169">
            <v>15464580</v>
          </cell>
          <cell r="F169">
            <v>0</v>
          </cell>
          <cell r="G169">
            <v>68933511.790000007</v>
          </cell>
          <cell r="H169">
            <v>1905322265.8800001</v>
          </cell>
        </row>
        <row r="170">
          <cell r="B170">
            <v>36734</v>
          </cell>
          <cell r="F170">
            <v>0</v>
          </cell>
          <cell r="G170">
            <v>68933511.790000007</v>
          </cell>
          <cell r="H170">
            <v>1905322265.8800001</v>
          </cell>
          <cell r="I170">
            <v>724882.47</v>
          </cell>
          <cell r="J170">
            <v>20035751.469999999</v>
          </cell>
          <cell r="K170">
            <v>36708</v>
          </cell>
        </row>
        <row r="171">
          <cell r="B171">
            <v>36734</v>
          </cell>
          <cell r="F171">
            <v>0</v>
          </cell>
          <cell r="G171">
            <v>68933511.790000007</v>
          </cell>
          <cell r="H171">
            <v>1905322265.8800001</v>
          </cell>
          <cell r="I171">
            <v>202.05</v>
          </cell>
          <cell r="J171">
            <v>5584.66</v>
          </cell>
          <cell r="K171">
            <v>36708</v>
          </cell>
        </row>
        <row r="172">
          <cell r="B172">
            <v>36740</v>
          </cell>
          <cell r="C172">
            <v>4740710</v>
          </cell>
          <cell r="D172">
            <v>132028773.5</v>
          </cell>
          <cell r="F172">
            <v>0</v>
          </cell>
          <cell r="G172">
            <v>73674221.790000007</v>
          </cell>
          <cell r="H172">
            <v>2051827076.8499999</v>
          </cell>
          <cell r="J172">
            <v>0</v>
          </cell>
        </row>
        <row r="173">
          <cell r="B173">
            <v>36761</v>
          </cell>
          <cell r="C173">
            <v>787400</v>
          </cell>
          <cell r="D173">
            <v>21818854</v>
          </cell>
          <cell r="F173">
            <v>0</v>
          </cell>
          <cell r="G173">
            <v>74461621.790000007</v>
          </cell>
          <cell r="H173">
            <v>2063331539.8</v>
          </cell>
          <cell r="J173">
            <v>0</v>
          </cell>
        </row>
        <row r="174">
          <cell r="B174">
            <v>36766</v>
          </cell>
          <cell r="C174">
            <v>298500</v>
          </cell>
          <cell r="D174">
            <v>8268450</v>
          </cell>
          <cell r="F174">
            <v>0</v>
          </cell>
          <cell r="G174">
            <v>74760121.790000007</v>
          </cell>
          <cell r="H174">
            <v>2070855373.5799999</v>
          </cell>
          <cell r="I174">
            <v>792709.95</v>
          </cell>
          <cell r="J174">
            <v>21958065.620000001</v>
          </cell>
          <cell r="K174">
            <v>36739</v>
          </cell>
        </row>
        <row r="175">
          <cell r="B175">
            <v>36768</v>
          </cell>
          <cell r="D175">
            <v>0</v>
          </cell>
          <cell r="E175">
            <v>2000</v>
          </cell>
          <cell r="F175">
            <v>55500</v>
          </cell>
          <cell r="G175">
            <v>74758121.790000007</v>
          </cell>
          <cell r="H175">
            <v>2074537879.6700001</v>
          </cell>
          <cell r="J175">
            <v>0</v>
          </cell>
        </row>
        <row r="176">
          <cell r="B176">
            <v>36770</v>
          </cell>
          <cell r="C176">
            <v>3875500</v>
          </cell>
          <cell r="D176">
            <v>107545125</v>
          </cell>
          <cell r="F176">
            <v>0</v>
          </cell>
          <cell r="G176">
            <v>78633621.790000007</v>
          </cell>
          <cell r="H176">
            <v>2182083004.6700001</v>
          </cell>
          <cell r="J176">
            <v>0</v>
          </cell>
        </row>
        <row r="177">
          <cell r="B177">
            <v>36776</v>
          </cell>
          <cell r="C177">
            <v>2113600</v>
          </cell>
          <cell r="D177">
            <v>58927168</v>
          </cell>
          <cell r="F177">
            <v>0</v>
          </cell>
          <cell r="G177">
            <v>80747221.790000007</v>
          </cell>
          <cell r="H177">
            <v>2251232543.5100002</v>
          </cell>
          <cell r="J177">
            <v>0</v>
          </cell>
        </row>
        <row r="178">
          <cell r="B178">
            <v>36790</v>
          </cell>
          <cell r="C178">
            <v>349000</v>
          </cell>
          <cell r="D178">
            <v>9709180</v>
          </cell>
          <cell r="F178">
            <v>0</v>
          </cell>
          <cell r="G178">
            <v>81096221.790000007</v>
          </cell>
          <cell r="H178">
            <v>2256096890.1999998</v>
          </cell>
          <cell r="J178">
            <v>0</v>
          </cell>
        </row>
        <row r="179">
          <cell r="B179">
            <v>36797</v>
          </cell>
          <cell r="D179">
            <v>0</v>
          </cell>
          <cell r="F179">
            <v>0</v>
          </cell>
          <cell r="G179">
            <v>81096221.790000007</v>
          </cell>
          <cell r="H179">
            <v>2255285927.98</v>
          </cell>
          <cell r="I179">
            <v>863695.3</v>
          </cell>
          <cell r="J179">
            <v>24019366.289999999</v>
          </cell>
          <cell r="K179">
            <v>36770</v>
          </cell>
        </row>
        <row r="180">
          <cell r="B180">
            <v>36798</v>
          </cell>
          <cell r="D180">
            <v>0</v>
          </cell>
          <cell r="E180">
            <v>3000</v>
          </cell>
          <cell r="F180">
            <v>83250</v>
          </cell>
          <cell r="G180">
            <v>81093221.790000007</v>
          </cell>
          <cell r="H180">
            <v>2250336904.6700001</v>
          </cell>
        </row>
        <row r="181">
          <cell r="B181">
            <v>36808</v>
          </cell>
          <cell r="C181">
            <v>2062900</v>
          </cell>
          <cell r="D181">
            <v>57513652</v>
          </cell>
          <cell r="F181">
            <v>0</v>
          </cell>
          <cell r="G181">
            <v>83156121.790000007</v>
          </cell>
          <cell r="H181">
            <v>2318392675.5100002</v>
          </cell>
        </row>
        <row r="182">
          <cell r="B182">
            <v>36810</v>
          </cell>
          <cell r="C182">
            <v>92500</v>
          </cell>
          <cell r="D182">
            <v>2584450</v>
          </cell>
          <cell r="F182">
            <v>0</v>
          </cell>
          <cell r="G182">
            <v>83248621.790000007</v>
          </cell>
          <cell r="H182">
            <v>2325966492.8099999</v>
          </cell>
        </row>
        <row r="183">
          <cell r="B183">
            <v>36812</v>
          </cell>
          <cell r="C183">
            <v>58300</v>
          </cell>
          <cell r="D183">
            <v>1627153</v>
          </cell>
          <cell r="F183">
            <v>0</v>
          </cell>
          <cell r="G183">
            <v>83306921.790000007</v>
          </cell>
          <cell r="H183">
            <v>2325096187.1599998</v>
          </cell>
        </row>
        <row r="184">
          <cell r="B184">
            <v>36823</v>
          </cell>
          <cell r="C184">
            <v>616000</v>
          </cell>
          <cell r="D184">
            <v>17204880</v>
          </cell>
          <cell r="F184">
            <v>0</v>
          </cell>
          <cell r="G184">
            <v>83922921.790000007</v>
          </cell>
          <cell r="H184">
            <v>2343967205.5900002</v>
          </cell>
        </row>
        <row r="185">
          <cell r="B185">
            <v>36824</v>
          </cell>
          <cell r="C185">
            <v>550300</v>
          </cell>
          <cell r="D185">
            <v>15358873</v>
          </cell>
          <cell r="F185">
            <v>0</v>
          </cell>
          <cell r="G185">
            <v>84473221.790000007</v>
          </cell>
          <cell r="H185">
            <v>2357647620.1599998</v>
          </cell>
        </row>
        <row r="186">
          <cell r="B186">
            <v>36825</v>
          </cell>
          <cell r="D186">
            <v>0</v>
          </cell>
          <cell r="E186">
            <v>1000</v>
          </cell>
          <cell r="F186">
            <v>27870</v>
          </cell>
          <cell r="G186">
            <v>84472221.790000007</v>
          </cell>
          <cell r="H186">
            <v>2354240821.29</v>
          </cell>
          <cell r="I186">
            <v>894835.63</v>
          </cell>
          <cell r="J186">
            <v>24939069.010000002</v>
          </cell>
          <cell r="K186">
            <v>36800</v>
          </cell>
        </row>
        <row r="187">
          <cell r="B187">
            <v>36829</v>
          </cell>
          <cell r="C187">
            <v>51400</v>
          </cell>
          <cell r="D187">
            <v>1433546</v>
          </cell>
          <cell r="F187">
            <v>0</v>
          </cell>
          <cell r="G187">
            <v>84523621.790000007</v>
          </cell>
          <cell r="H187">
            <v>2357363811.7199998</v>
          </cell>
          <cell r="J187">
            <v>0</v>
          </cell>
        </row>
        <row r="188">
          <cell r="B188">
            <v>36834</v>
          </cell>
          <cell r="C188">
            <v>478500</v>
          </cell>
          <cell r="D188">
            <v>13307085</v>
          </cell>
          <cell r="F188">
            <v>0</v>
          </cell>
          <cell r="G188">
            <v>85002121.790000007</v>
          </cell>
          <cell r="H188">
            <v>2363909006.98</v>
          </cell>
          <cell r="J188">
            <v>0</v>
          </cell>
        </row>
        <row r="189">
          <cell r="B189">
            <v>36844</v>
          </cell>
          <cell r="C189">
            <v>57100</v>
          </cell>
          <cell r="D189">
            <v>1585667</v>
          </cell>
          <cell r="F189">
            <v>0</v>
          </cell>
          <cell r="G189">
            <v>85059221.790000007</v>
          </cell>
          <cell r="H189">
            <v>2362094589.1100001</v>
          </cell>
          <cell r="J189">
            <v>0</v>
          </cell>
        </row>
        <row r="190">
          <cell r="B190">
            <v>36850</v>
          </cell>
          <cell r="C190">
            <v>1731400</v>
          </cell>
          <cell r="D190">
            <v>48150234</v>
          </cell>
          <cell r="F190">
            <v>0</v>
          </cell>
          <cell r="G190">
            <v>86790621.790000007</v>
          </cell>
          <cell r="H190">
            <v>2413647191.98</v>
          </cell>
          <cell r="J190">
            <v>0</v>
          </cell>
        </row>
        <row r="191">
          <cell r="B191">
            <v>36857</v>
          </cell>
          <cell r="D191">
            <v>0</v>
          </cell>
          <cell r="G191">
            <v>86790621.790000007</v>
          </cell>
          <cell r="H191">
            <v>2417118816.8499999</v>
          </cell>
          <cell r="I191">
            <v>925072.23</v>
          </cell>
          <cell r="J191">
            <v>25763261.609999999</v>
          </cell>
          <cell r="K191">
            <v>36831</v>
          </cell>
        </row>
        <row r="192">
          <cell r="B192">
            <v>36859</v>
          </cell>
          <cell r="C192">
            <v>184800</v>
          </cell>
          <cell r="D192">
            <v>5148528</v>
          </cell>
          <cell r="E192">
            <v>1000</v>
          </cell>
          <cell r="F192">
            <v>27860</v>
          </cell>
          <cell r="G192">
            <v>86974421.790000007</v>
          </cell>
          <cell r="H192">
            <v>2423107391.0700002</v>
          </cell>
          <cell r="J192">
            <v>0</v>
          </cell>
        </row>
        <row r="193">
          <cell r="B193">
            <v>36865</v>
          </cell>
          <cell r="C193">
            <v>335800</v>
          </cell>
          <cell r="D193">
            <v>9372178</v>
          </cell>
          <cell r="F193">
            <v>0</v>
          </cell>
          <cell r="G193">
            <v>87310221.790000007</v>
          </cell>
          <cell r="H193">
            <v>2436828290.1599998</v>
          </cell>
          <cell r="J193">
            <v>0</v>
          </cell>
        </row>
        <row r="194">
          <cell r="B194">
            <v>36868</v>
          </cell>
          <cell r="C194">
            <v>914310</v>
          </cell>
          <cell r="D194">
            <v>25536678.300000001</v>
          </cell>
          <cell r="F194">
            <v>0</v>
          </cell>
          <cell r="G194">
            <v>88224531.790000007</v>
          </cell>
          <cell r="H194">
            <v>2464111172.8899999</v>
          </cell>
          <cell r="J194">
            <v>0</v>
          </cell>
        </row>
        <row r="195">
          <cell r="B195">
            <v>36878</v>
          </cell>
          <cell r="C195">
            <v>167500</v>
          </cell>
          <cell r="D195">
            <v>4684975</v>
          </cell>
          <cell r="F195">
            <v>0</v>
          </cell>
          <cell r="G195">
            <v>88392031.790000007</v>
          </cell>
          <cell r="H195">
            <v>2472325129.1700001</v>
          </cell>
          <cell r="J195">
            <v>0</v>
          </cell>
        </row>
        <row r="196">
          <cell r="B196">
            <v>36886</v>
          </cell>
          <cell r="C196">
            <v>850210</v>
          </cell>
          <cell r="D196">
            <v>23780373.699999999</v>
          </cell>
          <cell r="F196">
            <v>0</v>
          </cell>
          <cell r="G196">
            <v>89242241.790000007</v>
          </cell>
          <cell r="H196">
            <v>2496105502.8699999</v>
          </cell>
          <cell r="J196">
            <v>0</v>
          </cell>
        </row>
        <row r="197">
          <cell r="B197">
            <v>36887</v>
          </cell>
          <cell r="F197">
            <v>0</v>
          </cell>
          <cell r="G197">
            <v>89242241.790000007</v>
          </cell>
          <cell r="H197">
            <v>2496105502.8699999</v>
          </cell>
          <cell r="I197">
            <v>952767.79</v>
          </cell>
          <cell r="J197">
            <v>26648915.09</v>
          </cell>
          <cell r="K197">
            <v>36861</v>
          </cell>
        </row>
        <row r="198">
          <cell r="B198">
            <v>36889</v>
          </cell>
          <cell r="E198">
            <v>3455.88</v>
          </cell>
          <cell r="F198">
            <v>97317.58</v>
          </cell>
          <cell r="G198">
            <v>89238785.909999996</v>
          </cell>
          <cell r="H198">
            <v>2512964211.23</v>
          </cell>
        </row>
        <row r="199">
          <cell r="B199">
            <v>36907</v>
          </cell>
          <cell r="C199">
            <v>170000</v>
          </cell>
          <cell r="D199">
            <v>4819500</v>
          </cell>
          <cell r="F199">
            <v>0</v>
          </cell>
          <cell r="G199">
            <v>89408785.909999996</v>
          </cell>
          <cell r="H199">
            <v>2534739080.5500002</v>
          </cell>
        </row>
        <row r="200">
          <cell r="B200">
            <v>36920</v>
          </cell>
          <cell r="G200">
            <v>89408785.909999996</v>
          </cell>
          <cell r="H200">
            <v>2538315431.98</v>
          </cell>
          <cell r="I200">
            <v>967491.43</v>
          </cell>
          <cell r="J200">
            <v>27467081.699999999</v>
          </cell>
        </row>
        <row r="201">
          <cell r="B201">
            <v>36921</v>
          </cell>
          <cell r="D201">
            <v>0</v>
          </cell>
          <cell r="E201">
            <v>150</v>
          </cell>
          <cell r="F201">
            <v>4258.5</v>
          </cell>
          <cell r="G201">
            <v>89408635.909999996</v>
          </cell>
          <cell r="H201">
            <v>2538311173.48</v>
          </cell>
        </row>
      </sheetData>
      <sheetData sheetId="31" refreshError="1"/>
      <sheetData sheetId="32" refreshError="1">
        <row r="1">
          <cell r="B1" t="str">
            <v>Кредитор</v>
          </cell>
          <cell r="E1" t="str">
            <v>УИК</v>
          </cell>
        </row>
        <row r="2">
          <cell r="B2" t="str">
            <v>Заёмщик</v>
          </cell>
          <cell r="E2" t="str">
            <v xml:space="preserve">                         ЗАО ПСА "Лефортово"</v>
          </cell>
        </row>
        <row r="3">
          <cell r="B3" t="str">
            <v>Правовая форма</v>
          </cell>
          <cell r="E3" t="str">
            <v>ЗАО</v>
          </cell>
        </row>
        <row r="4">
          <cell r="B4" t="str">
            <v>Объект строительства</v>
          </cell>
          <cell r="E4" t="str">
            <v>жилой компл.,Подсосенский пер.5, Казенный пер 7/2,Яково-Апостольский пер.9</v>
          </cell>
        </row>
        <row r="5">
          <cell r="B5" t="str">
            <v>Кредитный договор №</v>
          </cell>
          <cell r="E5">
            <v>242</v>
          </cell>
        </row>
        <row r="6">
          <cell r="B6" t="str">
            <v>От</v>
          </cell>
          <cell r="E6">
            <v>36347</v>
          </cell>
        </row>
        <row r="7">
          <cell r="B7" t="str">
            <v>Тип договора</v>
          </cell>
          <cell r="E7" t="str">
            <v>инвестиционный</v>
          </cell>
        </row>
        <row r="8">
          <cell r="B8" t="str">
            <v>Размер кредита</v>
          </cell>
          <cell r="E8" t="str">
            <v>73 000 000р</v>
          </cell>
        </row>
        <row r="9">
          <cell r="B9" t="str">
            <v>Вид обеспечения кредита</v>
          </cell>
          <cell r="E9" t="str">
            <v>залог имущественных прав на возводимый жилой дом.</v>
          </cell>
        </row>
        <row r="10">
          <cell r="B10" t="str">
            <v>Размер обеспечения</v>
          </cell>
          <cell r="E10">
            <v>9971412</v>
          </cell>
          <cell r="F10" t="str">
            <v>USD</v>
          </cell>
        </row>
        <row r="11">
          <cell r="B11" t="str">
            <v>Номер ссудного счета</v>
          </cell>
          <cell r="E11" t="str">
            <v xml:space="preserve">                 45206810138000050242</v>
          </cell>
        </row>
        <row r="12">
          <cell r="B12" t="str">
            <v>Дата открытия счета</v>
          </cell>
          <cell r="E12">
            <v>36348</v>
          </cell>
        </row>
        <row r="13">
          <cell r="B13" t="str">
            <v>Дата погашения кредита</v>
          </cell>
          <cell r="E13">
            <v>36712</v>
          </cell>
        </row>
        <row r="14">
          <cell r="B14" t="str">
            <v>Пролонгации  до</v>
          </cell>
        </row>
        <row r="15">
          <cell r="B15" t="str">
            <v>Процентная ставка</v>
          </cell>
          <cell r="D15" t="str">
            <v>c</v>
          </cell>
          <cell r="E15">
            <v>33</v>
          </cell>
          <cell r="F15">
            <v>36348</v>
          </cell>
        </row>
        <row r="16">
          <cell r="B16" t="str">
            <v>Продолж. проц. ставка</v>
          </cell>
          <cell r="D16" t="str">
            <v>c</v>
          </cell>
        </row>
        <row r="17">
          <cell r="B17" t="str">
            <v>Группа риска</v>
          </cell>
          <cell r="E17">
            <v>4</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row>
        <row r="25">
          <cell r="B25">
            <v>36348</v>
          </cell>
          <cell r="D25">
            <v>73000000</v>
          </cell>
          <cell r="F25">
            <v>0</v>
          </cell>
          <cell r="H25">
            <v>73000000</v>
          </cell>
        </row>
        <row r="26">
          <cell r="B26">
            <v>36368</v>
          </cell>
          <cell r="H26">
            <v>73000000</v>
          </cell>
          <cell r="J26">
            <v>256.26</v>
          </cell>
          <cell r="K26" t="str">
            <v>пени</v>
          </cell>
        </row>
        <row r="27">
          <cell r="B27">
            <v>36369</v>
          </cell>
          <cell r="H27">
            <v>73000000</v>
          </cell>
          <cell r="J27">
            <v>486.15</v>
          </cell>
          <cell r="K27" t="str">
            <v>пени</v>
          </cell>
        </row>
        <row r="28">
          <cell r="B28">
            <v>36370</v>
          </cell>
          <cell r="H28">
            <v>73000000</v>
          </cell>
          <cell r="J28">
            <v>22529.360000000001</v>
          </cell>
          <cell r="K28" t="str">
            <v>пени</v>
          </cell>
        </row>
        <row r="29">
          <cell r="B29">
            <v>36370</v>
          </cell>
          <cell r="F29">
            <v>2585.7600000000002</v>
          </cell>
          <cell r="H29">
            <v>72997414.239999995</v>
          </cell>
          <cell r="J29">
            <v>858000</v>
          </cell>
          <cell r="K29">
            <v>36342</v>
          </cell>
        </row>
        <row r="30">
          <cell r="B30">
            <v>36395</v>
          </cell>
          <cell r="H30">
            <v>72997414.239999995</v>
          </cell>
          <cell r="J30">
            <v>235385.65</v>
          </cell>
          <cell r="K30" t="str">
            <v xml:space="preserve"> август99</v>
          </cell>
        </row>
        <row r="31">
          <cell r="B31">
            <v>36395</v>
          </cell>
          <cell r="H31">
            <v>72997414.239999995</v>
          </cell>
          <cell r="J31">
            <v>18497.62</v>
          </cell>
          <cell r="K31" t="str">
            <v>пени</v>
          </cell>
        </row>
        <row r="32">
          <cell r="B32">
            <v>36399</v>
          </cell>
          <cell r="H32">
            <v>72997414.239999995</v>
          </cell>
          <cell r="J32">
            <v>1343.94</v>
          </cell>
          <cell r="K32" t="str">
            <v>пени</v>
          </cell>
        </row>
        <row r="33">
          <cell r="B33">
            <v>36404</v>
          </cell>
          <cell r="H33">
            <v>72997414.239999995</v>
          </cell>
          <cell r="J33">
            <v>1111.79</v>
          </cell>
          <cell r="K33" t="str">
            <v>пени</v>
          </cell>
        </row>
        <row r="34">
          <cell r="B34">
            <v>36406</v>
          </cell>
          <cell r="H34">
            <v>72997414.239999995</v>
          </cell>
          <cell r="J34">
            <v>1183150.18</v>
          </cell>
          <cell r="K34">
            <v>36373</v>
          </cell>
        </row>
        <row r="35">
          <cell r="B35">
            <v>36406</v>
          </cell>
          <cell r="H35">
            <v>72997414.239999995</v>
          </cell>
          <cell r="J35">
            <v>57565.66</v>
          </cell>
          <cell r="K35" t="str">
            <v>пени</v>
          </cell>
        </row>
        <row r="36">
          <cell r="B36">
            <v>36411</v>
          </cell>
          <cell r="H36">
            <v>72997414.239999995</v>
          </cell>
          <cell r="J36">
            <v>1647.59</v>
          </cell>
          <cell r="K36" t="str">
            <v>пени</v>
          </cell>
        </row>
        <row r="37">
          <cell r="B37">
            <v>36413</v>
          </cell>
          <cell r="H37">
            <v>72997414.239999995</v>
          </cell>
          <cell r="J37">
            <v>5767.25</v>
          </cell>
          <cell r="K37" t="str">
            <v>пени</v>
          </cell>
        </row>
        <row r="38">
          <cell r="B38">
            <v>36417</v>
          </cell>
          <cell r="H38">
            <v>72997414.239999995</v>
          </cell>
          <cell r="J38">
            <v>1302.6199999999999</v>
          </cell>
          <cell r="K38" t="str">
            <v>пени</v>
          </cell>
        </row>
        <row r="39">
          <cell r="B39">
            <v>36420</v>
          </cell>
          <cell r="H39">
            <v>72997414.239999995</v>
          </cell>
          <cell r="J39">
            <v>4640.43</v>
          </cell>
          <cell r="K39" t="str">
            <v>пени</v>
          </cell>
        </row>
        <row r="40">
          <cell r="B40">
            <v>36425</v>
          </cell>
          <cell r="H40">
            <v>72997414.239999995</v>
          </cell>
          <cell r="J40">
            <v>7202.18</v>
          </cell>
          <cell r="K40" t="str">
            <v>пени</v>
          </cell>
        </row>
        <row r="41">
          <cell r="B41">
            <v>36427</v>
          </cell>
          <cell r="H41">
            <v>72997414.239999995</v>
          </cell>
          <cell r="J41">
            <v>834.12</v>
          </cell>
          <cell r="K41" t="str">
            <v>пени</v>
          </cell>
        </row>
        <row r="42">
          <cell r="B42">
            <v>36433</v>
          </cell>
          <cell r="H42">
            <v>72997414.239999995</v>
          </cell>
          <cell r="J42">
            <v>4943.29</v>
          </cell>
          <cell r="K42" t="str">
            <v>пени</v>
          </cell>
        </row>
        <row r="43">
          <cell r="B43">
            <v>36433</v>
          </cell>
          <cell r="H43">
            <v>72997414.239999995</v>
          </cell>
          <cell r="J43">
            <v>627412.74</v>
          </cell>
          <cell r="K43">
            <v>36373</v>
          </cell>
        </row>
        <row r="44">
          <cell r="B44">
            <v>36433</v>
          </cell>
          <cell r="H44">
            <v>72997414.239999995</v>
          </cell>
          <cell r="J44">
            <v>1354272.25</v>
          </cell>
          <cell r="K44">
            <v>36404</v>
          </cell>
        </row>
        <row r="45">
          <cell r="B45">
            <v>36433</v>
          </cell>
          <cell r="H45">
            <v>72997414.239999995</v>
          </cell>
          <cell r="J45">
            <v>24715.01</v>
          </cell>
          <cell r="K45" t="str">
            <v>пени за  август</v>
          </cell>
        </row>
        <row r="46">
          <cell r="B46">
            <v>36461</v>
          </cell>
          <cell r="H46">
            <v>72997414.239999995</v>
          </cell>
        </row>
        <row r="47">
          <cell r="B47">
            <v>36494</v>
          </cell>
          <cell r="H47">
            <v>72997414.239999995</v>
          </cell>
        </row>
        <row r="48">
          <cell r="B48">
            <v>36524</v>
          </cell>
          <cell r="H48">
            <v>72997414.239999995</v>
          </cell>
        </row>
        <row r="49">
          <cell r="B49">
            <v>36555</v>
          </cell>
          <cell r="H49">
            <v>72997414.239999995</v>
          </cell>
        </row>
        <row r="50">
          <cell r="B50">
            <v>36584</v>
          </cell>
          <cell r="H50">
            <v>72997414.239999995</v>
          </cell>
        </row>
        <row r="51">
          <cell r="B51">
            <v>36616</v>
          </cell>
          <cell r="H51">
            <v>72997414.239999995</v>
          </cell>
        </row>
        <row r="52">
          <cell r="B52">
            <v>36644</v>
          </cell>
          <cell r="H52">
            <v>72997414.239999995</v>
          </cell>
        </row>
        <row r="53">
          <cell r="B53">
            <v>36676</v>
          </cell>
          <cell r="H53">
            <v>72997414.239999995</v>
          </cell>
        </row>
        <row r="54">
          <cell r="B54">
            <v>36679</v>
          </cell>
          <cell r="H54">
            <v>72997414.239999995</v>
          </cell>
          <cell r="J54">
            <v>6754123.9299999997</v>
          </cell>
          <cell r="K54" t="str">
            <v>проср.%</v>
          </cell>
        </row>
        <row r="55">
          <cell r="B55">
            <v>36679</v>
          </cell>
          <cell r="H55">
            <v>72997414.239999995</v>
          </cell>
          <cell r="J55">
            <v>1370300</v>
          </cell>
          <cell r="K55" t="str">
            <v>проср.%</v>
          </cell>
        </row>
        <row r="56">
          <cell r="B56">
            <v>36679</v>
          </cell>
          <cell r="H56">
            <v>72997414.239999995</v>
          </cell>
          <cell r="J56">
            <v>519805.22</v>
          </cell>
          <cell r="K56" t="str">
            <v>неустойка</v>
          </cell>
        </row>
        <row r="57">
          <cell r="B57">
            <v>36682</v>
          </cell>
          <cell r="H57">
            <v>72997414.239999995</v>
          </cell>
          <cell r="J57">
            <v>9539.76</v>
          </cell>
          <cell r="K57" t="str">
            <v>проср.%</v>
          </cell>
        </row>
        <row r="58">
          <cell r="B58">
            <v>36682</v>
          </cell>
          <cell r="H58">
            <v>72997414.239999995</v>
          </cell>
          <cell r="J58">
            <v>83490</v>
          </cell>
          <cell r="K58" t="str">
            <v>гос.пошлина</v>
          </cell>
        </row>
        <row r="59">
          <cell r="B59">
            <v>36683</v>
          </cell>
          <cell r="H59">
            <v>72997414.239999995</v>
          </cell>
          <cell r="J59">
            <v>14522.05</v>
          </cell>
          <cell r="K59" t="str">
            <v>проср.%</v>
          </cell>
        </row>
        <row r="60">
          <cell r="B60">
            <v>36683</v>
          </cell>
          <cell r="H60">
            <v>72997414.239999995</v>
          </cell>
          <cell r="J60">
            <v>13012.86</v>
          </cell>
          <cell r="K60" t="str">
            <v>проср.%</v>
          </cell>
        </row>
        <row r="61">
          <cell r="B61">
            <v>36714</v>
          </cell>
          <cell r="H61">
            <v>72997414.239999995</v>
          </cell>
          <cell r="J61">
            <v>18461.439999999999</v>
          </cell>
          <cell r="K61" t="str">
            <v>проср.%</v>
          </cell>
        </row>
        <row r="62">
          <cell r="B62">
            <v>36718</v>
          </cell>
          <cell r="H62">
            <v>72997414.239999995</v>
          </cell>
          <cell r="J62">
            <v>16272.65</v>
          </cell>
          <cell r="K62" t="str">
            <v>проср.%</v>
          </cell>
        </row>
        <row r="63">
          <cell r="B63">
            <v>36769</v>
          </cell>
          <cell r="H63">
            <v>72997414.239999995</v>
          </cell>
        </row>
        <row r="64">
          <cell r="B64">
            <v>36799</v>
          </cell>
          <cell r="H64">
            <v>72997414.239999995</v>
          </cell>
        </row>
        <row r="65">
          <cell r="B65">
            <v>36829</v>
          </cell>
          <cell r="H65">
            <v>72997414.239999995</v>
          </cell>
        </row>
        <row r="66">
          <cell r="B66">
            <v>36852</v>
          </cell>
          <cell r="H66">
            <v>72997414.239999995</v>
          </cell>
          <cell r="J66">
            <v>14059.85</v>
          </cell>
          <cell r="K66" t="str">
            <v>проср.%</v>
          </cell>
        </row>
        <row r="67">
          <cell r="B67">
            <v>36854</v>
          </cell>
          <cell r="H67">
            <v>72997414.239999995</v>
          </cell>
          <cell r="J67">
            <v>987.91</v>
          </cell>
          <cell r="K67" t="str">
            <v>проср.%</v>
          </cell>
        </row>
        <row r="68">
          <cell r="B68">
            <v>36859</v>
          </cell>
          <cell r="H68">
            <v>72997414.239999995</v>
          </cell>
          <cell r="J68">
            <v>2936.53</v>
          </cell>
          <cell r="K68" t="str">
            <v>проср.%</v>
          </cell>
        </row>
        <row r="69">
          <cell r="B69">
            <v>36865</v>
          </cell>
          <cell r="H69">
            <v>72997414.239999995</v>
          </cell>
          <cell r="J69">
            <v>2135.2800000000002</v>
          </cell>
          <cell r="K69" t="str">
            <v>проср.%</v>
          </cell>
        </row>
        <row r="70">
          <cell r="B70">
            <v>36866</v>
          </cell>
          <cell r="H70">
            <v>72997414.239999995</v>
          </cell>
          <cell r="J70">
            <v>6965.32</v>
          </cell>
          <cell r="K70" t="str">
            <v>проср.%</v>
          </cell>
        </row>
        <row r="71">
          <cell r="B71">
            <v>36869</v>
          </cell>
          <cell r="H71">
            <v>72997414.239999995</v>
          </cell>
          <cell r="J71">
            <v>10167.64</v>
          </cell>
          <cell r="K71" t="str">
            <v>проср.%</v>
          </cell>
        </row>
      </sheetData>
      <sheetData sheetId="33" refreshError="1"/>
      <sheetData sheetId="34" refreshError="1"/>
      <sheetData sheetId="35" refreshError="1">
        <row r="1">
          <cell r="B1" t="str">
            <v>Кредитор</v>
          </cell>
          <cell r="E1" t="str">
            <v>УИК</v>
          </cell>
        </row>
        <row r="2">
          <cell r="B2" t="str">
            <v>Заёмщик</v>
          </cell>
          <cell r="E2" t="str">
            <v>ДВПС</v>
          </cell>
        </row>
        <row r="3">
          <cell r="B3" t="str">
            <v>Правовая форма</v>
          </cell>
          <cell r="E3" t="str">
            <v>гос.</v>
          </cell>
        </row>
        <row r="4">
          <cell r="B4" t="str">
            <v>Объект стрительства</v>
          </cell>
          <cell r="E4" t="str">
            <v xml:space="preserve">                                                                                                         покупка простых векселей для расчета по стр-ву жилого комплекса "Кунцево"</v>
          </cell>
        </row>
        <row r="5">
          <cell r="B5" t="str">
            <v>Кредитный договор №</v>
          </cell>
          <cell r="E5" t="str">
            <v>156/3</v>
          </cell>
        </row>
        <row r="6">
          <cell r="B6" t="str">
            <v>От</v>
          </cell>
          <cell r="E6">
            <v>36238</v>
          </cell>
        </row>
        <row r="7">
          <cell r="B7" t="str">
            <v>Тип договора</v>
          </cell>
          <cell r="E7" t="str">
            <v xml:space="preserve">       инвестиционный</v>
          </cell>
        </row>
        <row r="8">
          <cell r="B8" t="str">
            <v>Размер кредита</v>
          </cell>
          <cell r="E8">
            <v>200000000</v>
          </cell>
          <cell r="F8" t="str">
            <v>руб</v>
          </cell>
        </row>
        <row r="9">
          <cell r="B9" t="str">
            <v>Вид обеспечения кредита</v>
          </cell>
          <cell r="E9" t="str">
            <v xml:space="preserve">                                                                                                                       Договор залога имущественных прав по контракту о долевом инвестировании</v>
          </cell>
        </row>
        <row r="10">
          <cell r="B10" t="str">
            <v>Размер обеспечения</v>
          </cell>
        </row>
        <row r="11">
          <cell r="B11" t="str">
            <v>Номер ссудного счета</v>
          </cell>
          <cell r="E11" t="str">
            <v xml:space="preserve">                 45007810838000050563</v>
          </cell>
        </row>
        <row r="12">
          <cell r="B12" t="str">
            <v>Дата открытия счета</v>
          </cell>
          <cell r="E12">
            <v>36245</v>
          </cell>
        </row>
        <row r="13">
          <cell r="B13" t="str">
            <v>Дата погашения кредита</v>
          </cell>
          <cell r="E13">
            <v>36871</v>
          </cell>
        </row>
        <row r="14">
          <cell r="B14" t="str">
            <v>Пролонгации  до</v>
          </cell>
          <cell r="E14">
            <v>36601</v>
          </cell>
          <cell r="F14">
            <v>36871</v>
          </cell>
        </row>
        <row r="15">
          <cell r="B15" t="str">
            <v>Процентная ставка</v>
          </cell>
          <cell r="D15" t="str">
            <v>c</v>
          </cell>
          <cell r="E15">
            <v>7</v>
          </cell>
          <cell r="F15">
            <v>36245</v>
          </cell>
          <cell r="G15">
            <v>43</v>
          </cell>
          <cell r="H15">
            <v>36511</v>
          </cell>
          <cell r="I15">
            <v>40.299999999999997</v>
          </cell>
          <cell r="J15">
            <v>36573</v>
          </cell>
        </row>
        <row r="16">
          <cell r="B16" t="str">
            <v>Продолж. проц. ставка</v>
          </cell>
          <cell r="D16" t="str">
            <v>c</v>
          </cell>
          <cell r="E16">
            <v>36.04</v>
          </cell>
          <cell r="F16">
            <v>36626</v>
          </cell>
          <cell r="G16">
            <v>27.6</v>
          </cell>
          <cell r="H16">
            <v>36678</v>
          </cell>
          <cell r="I16">
            <v>20.350000000000001</v>
          </cell>
          <cell r="J16">
            <v>36731</v>
          </cell>
          <cell r="K16">
            <v>19.350000000000001</v>
          </cell>
          <cell r="L16">
            <v>36883</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row>
        <row r="25">
          <cell r="B25">
            <v>36245</v>
          </cell>
          <cell r="D25">
            <v>200000000</v>
          </cell>
          <cell r="F25" t="str">
            <v/>
          </cell>
          <cell r="H25">
            <v>200000000</v>
          </cell>
        </row>
        <row r="26">
          <cell r="B26">
            <v>36280</v>
          </cell>
          <cell r="H26">
            <v>200000000</v>
          </cell>
        </row>
        <row r="27">
          <cell r="B27">
            <v>36311</v>
          </cell>
          <cell r="H27">
            <v>200000000</v>
          </cell>
        </row>
        <row r="28">
          <cell r="B28">
            <v>36341</v>
          </cell>
          <cell r="H28">
            <v>200000000</v>
          </cell>
          <cell r="J28">
            <v>3298630.13</v>
          </cell>
          <cell r="K28">
            <v>36312</v>
          </cell>
        </row>
        <row r="29">
          <cell r="B29">
            <v>36341</v>
          </cell>
          <cell r="H29">
            <v>200000000</v>
          </cell>
          <cell r="J29">
            <v>99410.77</v>
          </cell>
          <cell r="K29" t="str">
            <v>неустойка  июня</v>
          </cell>
        </row>
        <row r="30">
          <cell r="B30">
            <v>36371</v>
          </cell>
          <cell r="H30">
            <v>200000000</v>
          </cell>
        </row>
        <row r="31">
          <cell r="B31">
            <v>36403</v>
          </cell>
          <cell r="H31">
            <v>200000000</v>
          </cell>
        </row>
        <row r="32">
          <cell r="B32">
            <v>36427</v>
          </cell>
          <cell r="H32">
            <v>200000000</v>
          </cell>
          <cell r="J32">
            <v>3528767.12</v>
          </cell>
          <cell r="K32">
            <v>36404</v>
          </cell>
        </row>
        <row r="33">
          <cell r="B33">
            <v>36427</v>
          </cell>
          <cell r="H33">
            <v>200000000</v>
          </cell>
          <cell r="J33">
            <v>31903.919999999998</v>
          </cell>
          <cell r="K33" t="str">
            <v>неустойка  сент.</v>
          </cell>
        </row>
        <row r="34">
          <cell r="B34">
            <v>36463</v>
          </cell>
          <cell r="H34">
            <v>200000000</v>
          </cell>
        </row>
        <row r="35">
          <cell r="B35">
            <v>36494</v>
          </cell>
          <cell r="H35">
            <v>200000000</v>
          </cell>
        </row>
        <row r="36">
          <cell r="B36">
            <v>36514</v>
          </cell>
          <cell r="H36">
            <v>200000000</v>
          </cell>
          <cell r="J36">
            <v>126409.59</v>
          </cell>
          <cell r="K36">
            <v>36495</v>
          </cell>
        </row>
        <row r="37">
          <cell r="B37">
            <v>36517</v>
          </cell>
          <cell r="H37">
            <v>200000000</v>
          </cell>
          <cell r="J37">
            <v>491601.67</v>
          </cell>
          <cell r="K37">
            <v>36495</v>
          </cell>
        </row>
        <row r="38">
          <cell r="B38">
            <v>36517</v>
          </cell>
          <cell r="H38">
            <v>200000000</v>
          </cell>
          <cell r="J38">
            <v>35764.61</v>
          </cell>
          <cell r="K38" t="str">
            <v>неустойка  декабря</v>
          </cell>
        </row>
        <row r="39">
          <cell r="B39">
            <v>36518</v>
          </cell>
          <cell r="H39">
            <v>200000000</v>
          </cell>
          <cell r="J39">
            <v>2905759.68</v>
          </cell>
          <cell r="K39">
            <v>36495</v>
          </cell>
        </row>
        <row r="40">
          <cell r="B40">
            <v>36518</v>
          </cell>
          <cell r="H40">
            <v>200000000</v>
          </cell>
          <cell r="J40">
            <v>558420.84</v>
          </cell>
          <cell r="K40">
            <v>36495</v>
          </cell>
        </row>
        <row r="41">
          <cell r="B41">
            <v>36518</v>
          </cell>
          <cell r="H41">
            <v>200000000</v>
          </cell>
          <cell r="J41">
            <v>10440</v>
          </cell>
          <cell r="K41" t="str">
            <v>неустойка  декабря</v>
          </cell>
        </row>
        <row r="42">
          <cell r="B42">
            <v>36555</v>
          </cell>
          <cell r="H42">
            <v>200000000</v>
          </cell>
        </row>
        <row r="43">
          <cell r="B43">
            <v>36584</v>
          </cell>
          <cell r="H43">
            <v>200000000</v>
          </cell>
        </row>
        <row r="44">
          <cell r="B44">
            <v>36601</v>
          </cell>
          <cell r="H44">
            <v>200000000</v>
          </cell>
          <cell r="J44">
            <v>20021835.460000001</v>
          </cell>
          <cell r="K44">
            <v>36586</v>
          </cell>
        </row>
        <row r="45">
          <cell r="B45">
            <v>36646</v>
          </cell>
          <cell r="H45">
            <v>200000000</v>
          </cell>
        </row>
        <row r="46">
          <cell r="B46">
            <v>36676</v>
          </cell>
          <cell r="H46">
            <v>200000000</v>
          </cell>
        </row>
        <row r="47">
          <cell r="B47">
            <v>36698</v>
          </cell>
          <cell r="H47">
            <v>200000000</v>
          </cell>
          <cell r="J47">
            <v>13966562.68</v>
          </cell>
          <cell r="K47">
            <v>36678</v>
          </cell>
        </row>
        <row r="48">
          <cell r="B48">
            <v>36698</v>
          </cell>
          <cell r="H48">
            <v>200000000</v>
          </cell>
          <cell r="J48">
            <v>33437.32</v>
          </cell>
          <cell r="K48" t="str">
            <v>пени</v>
          </cell>
        </row>
        <row r="49">
          <cell r="B49">
            <v>36700</v>
          </cell>
          <cell r="H49">
            <v>200000000</v>
          </cell>
          <cell r="J49">
            <v>1483496.57</v>
          </cell>
          <cell r="K49">
            <v>36678</v>
          </cell>
        </row>
        <row r="50">
          <cell r="B50">
            <v>36700</v>
          </cell>
          <cell r="H50">
            <v>200000000</v>
          </cell>
          <cell r="J50">
            <v>16503.43</v>
          </cell>
          <cell r="K50" t="str">
            <v>пени</v>
          </cell>
        </row>
        <row r="51">
          <cell r="B51">
            <v>36703</v>
          </cell>
          <cell r="H51">
            <v>200000000</v>
          </cell>
          <cell r="J51">
            <v>3092454.41</v>
          </cell>
          <cell r="K51">
            <v>36678</v>
          </cell>
        </row>
        <row r="52">
          <cell r="B52">
            <v>36703</v>
          </cell>
          <cell r="H52">
            <v>200000000</v>
          </cell>
          <cell r="J52">
            <v>16729.669999999998</v>
          </cell>
          <cell r="K52" t="str">
            <v>пени</v>
          </cell>
        </row>
        <row r="53">
          <cell r="B53">
            <v>36738</v>
          </cell>
          <cell r="H53">
            <v>200000000</v>
          </cell>
        </row>
        <row r="54">
          <cell r="B54">
            <v>36768</v>
          </cell>
          <cell r="H54">
            <v>200000000</v>
          </cell>
        </row>
        <row r="55">
          <cell r="B55">
            <v>36789</v>
          </cell>
          <cell r="H55">
            <v>200000000</v>
          </cell>
          <cell r="J55">
            <v>11537978.140000001</v>
          </cell>
          <cell r="K55">
            <v>36770</v>
          </cell>
        </row>
        <row r="56">
          <cell r="B56">
            <v>36829</v>
          </cell>
          <cell r="H56">
            <v>200000000</v>
          </cell>
        </row>
        <row r="57">
          <cell r="B57">
            <v>36860</v>
          </cell>
          <cell r="H57">
            <v>200000000</v>
          </cell>
        </row>
        <row r="58">
          <cell r="B58">
            <v>36871</v>
          </cell>
          <cell r="H58">
            <v>200000000</v>
          </cell>
          <cell r="J58">
            <v>9014754.0999999996</v>
          </cell>
          <cell r="K58">
            <v>36861</v>
          </cell>
        </row>
        <row r="59">
          <cell r="B59">
            <v>36881</v>
          </cell>
          <cell r="F59">
            <v>197267759.56</v>
          </cell>
          <cell r="H59">
            <v>2732240.44</v>
          </cell>
          <cell r="J59">
            <v>2732240.44</v>
          </cell>
          <cell r="K59" t="str">
            <v>неустойка за проср. осн.долга</v>
          </cell>
        </row>
        <row r="60">
          <cell r="B60">
            <v>36882</v>
          </cell>
          <cell r="F60">
            <v>2732240.44</v>
          </cell>
          <cell r="H60">
            <v>0</v>
          </cell>
          <cell r="J60">
            <v>3732.57</v>
          </cell>
          <cell r="K60" t="str">
            <v>неустойка</v>
          </cell>
        </row>
      </sheetData>
      <sheetData sheetId="36" refreshError="1"/>
      <sheetData sheetId="37" refreshError="1"/>
      <sheetData sheetId="38" refreshError="1">
        <row r="1">
          <cell r="B1" t="str">
            <v>Кредитор</v>
          </cell>
          <cell r="E1" t="str">
            <v>УИК</v>
          </cell>
        </row>
        <row r="2">
          <cell r="B2" t="str">
            <v>Заёмщик</v>
          </cell>
          <cell r="E2" t="str">
            <v>ДВПС</v>
          </cell>
        </row>
        <row r="3">
          <cell r="B3" t="str">
            <v>Правовая форма</v>
          </cell>
          <cell r="E3" t="str">
            <v>гос</v>
          </cell>
        </row>
        <row r="4">
          <cell r="B4" t="str">
            <v>Объект стрительства</v>
          </cell>
          <cell r="E4" t="str">
            <v xml:space="preserve">                                                                                                         покупка простых векселей для расчета по стр-ву жилого комплекса "Кунцево"</v>
          </cell>
        </row>
        <row r="5">
          <cell r="B5" t="str">
            <v>Кредитный договор №</v>
          </cell>
          <cell r="E5" t="str">
            <v>156/6</v>
          </cell>
        </row>
        <row r="6">
          <cell r="B6" t="str">
            <v>От</v>
          </cell>
          <cell r="E6">
            <v>36339</v>
          </cell>
        </row>
        <row r="7">
          <cell r="B7" t="str">
            <v>Тип договора</v>
          </cell>
          <cell r="E7" t="str">
            <v xml:space="preserve">       инвестиционный</v>
          </cell>
        </row>
        <row r="8">
          <cell r="B8" t="str">
            <v>Размер кредита</v>
          </cell>
          <cell r="E8">
            <v>300000000</v>
          </cell>
          <cell r="F8" t="str">
            <v>руб</v>
          </cell>
        </row>
        <row r="9">
          <cell r="B9" t="str">
            <v>Вид обеспечения кредита</v>
          </cell>
          <cell r="E9" t="str">
            <v xml:space="preserve">                                                                                                                       Договор залога имущественных прав по контракту о долевом инвестировании</v>
          </cell>
        </row>
        <row r="10">
          <cell r="B10" t="str">
            <v>Размер обеспечения</v>
          </cell>
        </row>
        <row r="11">
          <cell r="B11" t="str">
            <v>Номер ссудного счета</v>
          </cell>
          <cell r="E11" t="str">
            <v>45006810438000050566</v>
          </cell>
        </row>
        <row r="12">
          <cell r="B12" t="str">
            <v>Дата открытия счета</v>
          </cell>
          <cell r="E12">
            <v>36339</v>
          </cell>
        </row>
        <row r="13">
          <cell r="B13" t="str">
            <v>Дата погашения кредита</v>
          </cell>
          <cell r="E13">
            <v>37047</v>
          </cell>
        </row>
        <row r="14">
          <cell r="B14" t="str">
            <v>Пролонгации  до</v>
          </cell>
          <cell r="E14">
            <v>36693</v>
          </cell>
          <cell r="F14">
            <v>37047</v>
          </cell>
        </row>
        <row r="15">
          <cell r="B15" t="str">
            <v>Процентная ставка</v>
          </cell>
          <cell r="D15" t="str">
            <v>c</v>
          </cell>
          <cell r="E15">
            <v>7</v>
          </cell>
          <cell r="F15">
            <v>36339</v>
          </cell>
          <cell r="G15">
            <v>43</v>
          </cell>
          <cell r="H15">
            <v>36558</v>
          </cell>
          <cell r="I15">
            <v>40.299999999999997</v>
          </cell>
          <cell r="J15">
            <v>36573</v>
          </cell>
        </row>
        <row r="16">
          <cell r="B16" t="str">
            <v>Продолж. проц. ставка</v>
          </cell>
          <cell r="D16" t="str">
            <v>c</v>
          </cell>
          <cell r="E16">
            <v>36</v>
          </cell>
          <cell r="F16">
            <v>36626</v>
          </cell>
          <cell r="G16">
            <v>27.6</v>
          </cell>
          <cell r="H16">
            <v>36678</v>
          </cell>
          <cell r="I16">
            <v>20.350000000000001</v>
          </cell>
          <cell r="J16">
            <v>36731</v>
          </cell>
          <cell r="K16">
            <v>19.350000000000001</v>
          </cell>
          <cell r="L16">
            <v>36883</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row>
        <row r="25">
          <cell r="B25">
            <v>36339</v>
          </cell>
          <cell r="D25">
            <v>300000000</v>
          </cell>
          <cell r="F25" t="str">
            <v/>
          </cell>
          <cell r="H25">
            <v>300000000</v>
          </cell>
        </row>
        <row r="26">
          <cell r="B26">
            <v>36369</v>
          </cell>
          <cell r="H26">
            <v>300000000</v>
          </cell>
        </row>
        <row r="27">
          <cell r="B27">
            <v>36403</v>
          </cell>
          <cell r="H27">
            <v>300000000</v>
          </cell>
        </row>
        <row r="28">
          <cell r="B28">
            <v>36427</v>
          </cell>
          <cell r="H28">
            <v>300000000</v>
          </cell>
          <cell r="J28">
            <v>4832876.71</v>
          </cell>
          <cell r="K28">
            <v>36404</v>
          </cell>
        </row>
        <row r="29">
          <cell r="B29">
            <v>36427</v>
          </cell>
          <cell r="H29">
            <v>300000000</v>
          </cell>
          <cell r="J29">
            <v>43694.5</v>
          </cell>
          <cell r="K29" t="str">
            <v>неуст.сент</v>
          </cell>
        </row>
        <row r="30">
          <cell r="B30">
            <v>36463</v>
          </cell>
          <cell r="H30">
            <v>300000000</v>
          </cell>
        </row>
        <row r="31">
          <cell r="B31">
            <v>36494</v>
          </cell>
          <cell r="H31">
            <v>300000000</v>
          </cell>
        </row>
        <row r="32">
          <cell r="B32">
            <v>36518</v>
          </cell>
          <cell r="H32">
            <v>300000000</v>
          </cell>
          <cell r="J32">
            <v>5235616.4400000004</v>
          </cell>
          <cell r="K32">
            <v>36495</v>
          </cell>
        </row>
        <row r="33">
          <cell r="B33">
            <v>36518</v>
          </cell>
          <cell r="H33">
            <v>300000000</v>
          </cell>
          <cell r="J33">
            <v>63114.28</v>
          </cell>
          <cell r="K33" t="str">
            <v>неуст.  декабря</v>
          </cell>
        </row>
        <row r="34">
          <cell r="B34">
            <v>36555</v>
          </cell>
          <cell r="H34">
            <v>300000000</v>
          </cell>
        </row>
        <row r="35">
          <cell r="B35">
            <v>36584</v>
          </cell>
          <cell r="H35">
            <v>300000000</v>
          </cell>
        </row>
        <row r="36">
          <cell r="B36">
            <v>36601</v>
          </cell>
          <cell r="H36">
            <v>300000000</v>
          </cell>
          <cell r="J36">
            <v>951550</v>
          </cell>
          <cell r="K36">
            <v>36586</v>
          </cell>
        </row>
        <row r="37">
          <cell r="B37">
            <v>36607</v>
          </cell>
          <cell r="H37">
            <v>300000000</v>
          </cell>
          <cell r="J37">
            <v>2803145.55</v>
          </cell>
          <cell r="K37">
            <v>36586</v>
          </cell>
        </row>
        <row r="38">
          <cell r="B38">
            <v>36607</v>
          </cell>
          <cell r="H38">
            <v>300000000</v>
          </cell>
          <cell r="J38">
            <v>63854.45</v>
          </cell>
          <cell r="K38" t="str">
            <v>неустойка за март</v>
          </cell>
        </row>
        <row r="39">
          <cell r="B39">
            <v>36608</v>
          </cell>
          <cell r="H39">
            <v>300000000</v>
          </cell>
          <cell r="J39">
            <v>14901951.65</v>
          </cell>
          <cell r="K39">
            <v>36586</v>
          </cell>
        </row>
        <row r="40">
          <cell r="B40">
            <v>36608</v>
          </cell>
          <cell r="H40">
            <v>300000000</v>
          </cell>
          <cell r="J40">
            <v>26872.37</v>
          </cell>
          <cell r="K40" t="str">
            <v>неустойка за март</v>
          </cell>
        </row>
        <row r="41">
          <cell r="B41">
            <v>36644</v>
          </cell>
          <cell r="H41">
            <v>300000000</v>
          </cell>
        </row>
        <row r="42">
          <cell r="B42">
            <v>36676</v>
          </cell>
          <cell r="H42">
            <v>300000000</v>
          </cell>
        </row>
        <row r="43">
          <cell r="B43">
            <v>36703</v>
          </cell>
          <cell r="H43">
            <v>300000000</v>
          </cell>
          <cell r="J43">
            <v>3104360.67</v>
          </cell>
          <cell r="K43">
            <v>36678</v>
          </cell>
        </row>
        <row r="44">
          <cell r="B44">
            <v>36703</v>
          </cell>
          <cell r="H44">
            <v>300000000</v>
          </cell>
          <cell r="J44">
            <v>286455.25</v>
          </cell>
          <cell r="K44" t="str">
            <v>пени</v>
          </cell>
        </row>
        <row r="45">
          <cell r="B45">
            <v>36706</v>
          </cell>
          <cell r="H45">
            <v>300000000</v>
          </cell>
          <cell r="J45">
            <v>23371049.170000002</v>
          </cell>
          <cell r="K45">
            <v>36678</v>
          </cell>
        </row>
        <row r="46">
          <cell r="B46">
            <v>36706</v>
          </cell>
          <cell r="H46">
            <v>300000000</v>
          </cell>
          <cell r="J46">
            <v>126433.54</v>
          </cell>
          <cell r="K46" t="str">
            <v>пени</v>
          </cell>
        </row>
        <row r="47">
          <cell r="B47">
            <v>36738</v>
          </cell>
          <cell r="H47">
            <v>300000000</v>
          </cell>
        </row>
        <row r="48">
          <cell r="B48">
            <v>36768</v>
          </cell>
          <cell r="H48">
            <v>300000000</v>
          </cell>
        </row>
        <row r="49">
          <cell r="B49">
            <v>36789</v>
          </cell>
          <cell r="H49">
            <v>300000000</v>
          </cell>
          <cell r="J49">
            <v>17306967.210000001</v>
          </cell>
          <cell r="K49">
            <v>36770</v>
          </cell>
        </row>
        <row r="50">
          <cell r="B50">
            <v>36829</v>
          </cell>
          <cell r="H50">
            <v>300000000</v>
          </cell>
        </row>
        <row r="51">
          <cell r="B51">
            <v>36860</v>
          </cell>
          <cell r="H51">
            <v>300000000</v>
          </cell>
        </row>
        <row r="52">
          <cell r="B52">
            <v>36882</v>
          </cell>
          <cell r="H52">
            <v>300000000</v>
          </cell>
          <cell r="J52">
            <v>14949590.16</v>
          </cell>
          <cell r="K52">
            <v>36861</v>
          </cell>
        </row>
        <row r="53">
          <cell r="B53">
            <v>36882</v>
          </cell>
          <cell r="H53">
            <v>300000000</v>
          </cell>
          <cell r="J53">
            <v>40845.870000000003</v>
          </cell>
          <cell r="K53" t="str">
            <v>неустойка</v>
          </cell>
        </row>
        <row r="54">
          <cell r="B54">
            <v>36892</v>
          </cell>
          <cell r="H54">
            <v>300000000</v>
          </cell>
        </row>
      </sheetData>
      <sheetData sheetId="39" refreshError="1"/>
      <sheetData sheetId="40" refreshError="1"/>
      <sheetData sheetId="41" refreshError="1">
        <row r="2">
          <cell r="B2" t="str">
            <v>Заёмщик</v>
          </cell>
          <cell r="E2" t="str">
            <v>ДВПС</v>
          </cell>
        </row>
        <row r="3">
          <cell r="B3" t="str">
            <v>Правовая форма</v>
          </cell>
          <cell r="E3" t="str">
            <v>гос</v>
          </cell>
        </row>
        <row r="4">
          <cell r="B4" t="str">
            <v>Объект стрительства</v>
          </cell>
          <cell r="E4" t="str">
            <v xml:space="preserve">                                                                                                         покупка простых векселей для расчета по стр-ву жилого комплекса "Кунцево"</v>
          </cell>
        </row>
        <row r="5">
          <cell r="B5" t="str">
            <v>Кредитный договор №</v>
          </cell>
          <cell r="E5" t="str">
            <v>156/4</v>
          </cell>
        </row>
        <row r="6">
          <cell r="B6" t="str">
            <v>От</v>
          </cell>
          <cell r="E6">
            <v>36271</v>
          </cell>
        </row>
        <row r="7">
          <cell r="B7" t="str">
            <v>Тип договора</v>
          </cell>
          <cell r="E7" t="str">
            <v xml:space="preserve">       инвестиционный</v>
          </cell>
        </row>
        <row r="8">
          <cell r="B8" t="str">
            <v>Размер кредита</v>
          </cell>
          <cell r="E8">
            <v>200000000</v>
          </cell>
          <cell r="F8" t="str">
            <v>руб</v>
          </cell>
        </row>
        <row r="9">
          <cell r="B9" t="str">
            <v>Вид обеспечения кредита</v>
          </cell>
          <cell r="E9" t="str">
            <v xml:space="preserve">                                                                                                                       Договор залога имущественных прав по контракту о долевом инвестировании</v>
          </cell>
        </row>
        <row r="10">
          <cell r="B10" t="str">
            <v>Размер обеспечения</v>
          </cell>
        </row>
        <row r="11">
          <cell r="B11" t="str">
            <v>Номер ссудного счета</v>
          </cell>
          <cell r="E11" t="str">
            <v>45007810138000050564</v>
          </cell>
        </row>
        <row r="12">
          <cell r="B12" t="str">
            <v>Дата открытия счета</v>
          </cell>
          <cell r="E12">
            <v>36273</v>
          </cell>
        </row>
        <row r="13">
          <cell r="B13" t="str">
            <v>Дата погашения кредита</v>
          </cell>
          <cell r="E13">
            <v>36898</v>
          </cell>
        </row>
        <row r="14">
          <cell r="B14" t="str">
            <v>Пролонгации  до</v>
          </cell>
          <cell r="E14">
            <v>36628</v>
          </cell>
          <cell r="F14">
            <v>36898</v>
          </cell>
        </row>
        <row r="15">
          <cell r="B15" t="str">
            <v>Процентная ставка</v>
          </cell>
          <cell r="D15" t="str">
            <v>c</v>
          </cell>
          <cell r="E15">
            <v>7</v>
          </cell>
          <cell r="F15">
            <v>36273</v>
          </cell>
          <cell r="G15">
            <v>44</v>
          </cell>
          <cell r="H15">
            <v>36510</v>
          </cell>
          <cell r="I15">
            <v>40.299999999999997</v>
          </cell>
          <cell r="J15">
            <v>36573</v>
          </cell>
        </row>
        <row r="16">
          <cell r="B16" t="str">
            <v>Продолж. проц. ставка</v>
          </cell>
          <cell r="D16" t="str">
            <v>c</v>
          </cell>
          <cell r="E16">
            <v>36.04</v>
          </cell>
          <cell r="F16">
            <v>36626</v>
          </cell>
          <cell r="G16">
            <v>27.6</v>
          </cell>
          <cell r="H16">
            <v>36678</v>
          </cell>
          <cell r="I16">
            <v>20.350000000000001</v>
          </cell>
          <cell r="J16">
            <v>36731</v>
          </cell>
          <cell r="K16">
            <v>19.350000000000001</v>
          </cell>
          <cell r="L16">
            <v>36883</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row>
        <row r="25">
          <cell r="B25">
            <v>36273</v>
          </cell>
          <cell r="D25">
            <v>200000000</v>
          </cell>
          <cell r="F25" t="str">
            <v/>
          </cell>
          <cell r="H25">
            <v>200000000</v>
          </cell>
        </row>
        <row r="26">
          <cell r="B26">
            <v>36311</v>
          </cell>
          <cell r="H26">
            <v>200000000</v>
          </cell>
        </row>
        <row r="27">
          <cell r="B27">
            <v>36341</v>
          </cell>
          <cell r="H27">
            <v>200000000</v>
          </cell>
        </row>
        <row r="28">
          <cell r="B28">
            <v>36362</v>
          </cell>
          <cell r="H28">
            <v>200000000</v>
          </cell>
          <cell r="J28">
            <v>3375342.47</v>
          </cell>
          <cell r="K28">
            <v>36342</v>
          </cell>
        </row>
        <row r="29">
          <cell r="B29">
            <v>36362</v>
          </cell>
          <cell r="H29">
            <v>200000000</v>
          </cell>
          <cell r="J29">
            <v>10172.26</v>
          </cell>
          <cell r="K29" t="str">
            <v>неустойка  июля</v>
          </cell>
        </row>
        <row r="30">
          <cell r="B30">
            <v>36403</v>
          </cell>
          <cell r="H30">
            <v>200000000</v>
          </cell>
        </row>
        <row r="31">
          <cell r="B31">
            <v>36433</v>
          </cell>
          <cell r="H31">
            <v>200000000</v>
          </cell>
        </row>
        <row r="32">
          <cell r="B32">
            <v>36454</v>
          </cell>
          <cell r="H32">
            <v>200000000</v>
          </cell>
          <cell r="J32">
            <v>3528767.12</v>
          </cell>
          <cell r="K32">
            <v>36434</v>
          </cell>
        </row>
        <row r="33">
          <cell r="B33">
            <v>36454</v>
          </cell>
          <cell r="H33">
            <v>200000000</v>
          </cell>
          <cell r="J33">
            <v>10634.64</v>
          </cell>
          <cell r="K33" t="str">
            <v>неустойка  октября</v>
          </cell>
        </row>
        <row r="34">
          <cell r="B34">
            <v>36494</v>
          </cell>
          <cell r="H34">
            <v>200000000</v>
          </cell>
        </row>
        <row r="35">
          <cell r="B35">
            <v>36524</v>
          </cell>
          <cell r="H35">
            <v>200000000</v>
          </cell>
        </row>
        <row r="36">
          <cell r="B36">
            <v>36545</v>
          </cell>
          <cell r="H36">
            <v>200000000</v>
          </cell>
          <cell r="J36">
            <v>5200000</v>
          </cell>
          <cell r="K36">
            <v>36526</v>
          </cell>
        </row>
        <row r="37">
          <cell r="B37">
            <v>36549</v>
          </cell>
          <cell r="H37">
            <v>200000000</v>
          </cell>
          <cell r="J37">
            <v>1168663.6299999999</v>
          </cell>
          <cell r="K37">
            <v>36526</v>
          </cell>
        </row>
        <row r="38">
          <cell r="B38">
            <v>36549</v>
          </cell>
          <cell r="H38">
            <v>200000000</v>
          </cell>
          <cell r="J38">
            <v>3686785.39</v>
          </cell>
          <cell r="K38">
            <v>36526</v>
          </cell>
        </row>
        <row r="39">
          <cell r="B39">
            <v>36549</v>
          </cell>
          <cell r="H39">
            <v>200000000</v>
          </cell>
          <cell r="J39">
            <v>225173.6</v>
          </cell>
          <cell r="K39">
            <v>36526</v>
          </cell>
        </row>
        <row r="40">
          <cell r="B40">
            <v>36549</v>
          </cell>
          <cell r="H40">
            <v>200000000</v>
          </cell>
          <cell r="J40">
            <v>533600</v>
          </cell>
          <cell r="K40">
            <v>36526</v>
          </cell>
        </row>
        <row r="41">
          <cell r="B41">
            <v>36549</v>
          </cell>
          <cell r="H41">
            <v>200000000</v>
          </cell>
          <cell r="J41">
            <v>51014.61</v>
          </cell>
          <cell r="K41" t="str">
            <v>неустойка  января</v>
          </cell>
        </row>
        <row r="42">
          <cell r="B42">
            <v>36549</v>
          </cell>
          <cell r="H42">
            <v>200000000</v>
          </cell>
          <cell r="J42">
            <v>553.71</v>
          </cell>
          <cell r="K42" t="str">
            <v>неустойка января</v>
          </cell>
        </row>
        <row r="43">
          <cell r="B43">
            <v>36584</v>
          </cell>
          <cell r="H43">
            <v>200000000</v>
          </cell>
        </row>
        <row r="44">
          <cell r="B44">
            <v>36615</v>
          </cell>
          <cell r="H44">
            <v>200000000</v>
          </cell>
          <cell r="J44">
            <v>3213765</v>
          </cell>
          <cell r="K44">
            <v>36617</v>
          </cell>
        </row>
        <row r="45">
          <cell r="B45">
            <v>36616</v>
          </cell>
          <cell r="H45">
            <v>200000000</v>
          </cell>
          <cell r="J45">
            <v>45533.82</v>
          </cell>
          <cell r="K45">
            <v>36617</v>
          </cell>
        </row>
        <row r="46">
          <cell r="B46">
            <v>36619</v>
          </cell>
          <cell r="H46">
            <v>200000000</v>
          </cell>
          <cell r="J46">
            <v>1000000</v>
          </cell>
          <cell r="K46">
            <v>36617</v>
          </cell>
        </row>
        <row r="47">
          <cell r="B47">
            <v>36623</v>
          </cell>
          <cell r="H47">
            <v>200000000</v>
          </cell>
          <cell r="J47">
            <v>4845500</v>
          </cell>
          <cell r="K47">
            <v>36617</v>
          </cell>
        </row>
        <row r="48">
          <cell r="B48">
            <v>36628</v>
          </cell>
          <cell r="H48">
            <v>200000000</v>
          </cell>
          <cell r="J48">
            <v>9649408.8000000007</v>
          </cell>
          <cell r="K48">
            <v>36617</v>
          </cell>
        </row>
        <row r="49">
          <cell r="B49">
            <v>36676</v>
          </cell>
          <cell r="H49">
            <v>200000000</v>
          </cell>
        </row>
        <row r="50">
          <cell r="B50">
            <v>36707</v>
          </cell>
          <cell r="H50">
            <v>200000000</v>
          </cell>
        </row>
        <row r="51">
          <cell r="B51">
            <v>36734</v>
          </cell>
          <cell r="H51">
            <v>200000000</v>
          </cell>
          <cell r="J51">
            <v>5148717.72</v>
          </cell>
          <cell r="K51">
            <v>36708</v>
          </cell>
        </row>
        <row r="52">
          <cell r="B52">
            <v>36734</v>
          </cell>
          <cell r="H52">
            <v>200000000</v>
          </cell>
          <cell r="J52">
            <v>184122.6</v>
          </cell>
          <cell r="K52" t="str">
            <v>пени</v>
          </cell>
        </row>
        <row r="53">
          <cell r="B53">
            <v>36734</v>
          </cell>
          <cell r="H53">
            <v>200000000</v>
          </cell>
          <cell r="J53">
            <v>1858734.72</v>
          </cell>
          <cell r="K53">
            <v>36708</v>
          </cell>
        </row>
        <row r="54">
          <cell r="B54">
            <v>36738</v>
          </cell>
          <cell r="H54">
            <v>200000000</v>
          </cell>
          <cell r="J54">
            <v>10183585.810000001</v>
          </cell>
          <cell r="K54">
            <v>36708</v>
          </cell>
        </row>
        <row r="55">
          <cell r="B55">
            <v>36738</v>
          </cell>
          <cell r="H55">
            <v>200000000</v>
          </cell>
          <cell r="J55">
            <v>62325.77</v>
          </cell>
          <cell r="K55" t="str">
            <v>пени</v>
          </cell>
        </row>
        <row r="56">
          <cell r="B56">
            <v>36769</v>
          </cell>
          <cell r="H56">
            <v>200000000</v>
          </cell>
        </row>
        <row r="57">
          <cell r="B57">
            <v>36799</v>
          </cell>
          <cell r="H57">
            <v>200000000</v>
          </cell>
        </row>
        <row r="58">
          <cell r="B58">
            <v>36822</v>
          </cell>
          <cell r="H58">
            <v>200000000</v>
          </cell>
          <cell r="J58">
            <v>10301947.859999999</v>
          </cell>
          <cell r="K58">
            <v>36800</v>
          </cell>
        </row>
        <row r="59">
          <cell r="B59">
            <v>36822</v>
          </cell>
          <cell r="H59">
            <v>200000000</v>
          </cell>
          <cell r="J59">
            <v>47505.69</v>
          </cell>
          <cell r="K59" t="str">
            <v>пени</v>
          </cell>
        </row>
        <row r="60">
          <cell r="B60">
            <v>36823</v>
          </cell>
          <cell r="H60">
            <v>200000000</v>
          </cell>
          <cell r="J60">
            <v>47505.69</v>
          </cell>
          <cell r="K60">
            <v>36800</v>
          </cell>
        </row>
        <row r="61">
          <cell r="B61">
            <v>36823</v>
          </cell>
          <cell r="H61">
            <v>200000000</v>
          </cell>
          <cell r="J61">
            <v>72.69</v>
          </cell>
          <cell r="K61" t="str">
            <v>пени</v>
          </cell>
        </row>
        <row r="62">
          <cell r="B62">
            <v>36860</v>
          </cell>
          <cell r="H62">
            <v>200000000</v>
          </cell>
        </row>
        <row r="63">
          <cell r="B63">
            <v>36888</v>
          </cell>
          <cell r="H63">
            <v>200000000</v>
          </cell>
        </row>
        <row r="64">
          <cell r="B64">
            <v>36901</v>
          </cell>
          <cell r="H64">
            <v>200000000</v>
          </cell>
          <cell r="J64">
            <v>8261661.7999999998</v>
          </cell>
        </row>
        <row r="65">
          <cell r="B65">
            <v>36901</v>
          </cell>
          <cell r="H65">
            <v>200000000</v>
          </cell>
          <cell r="J65">
            <v>11692.65</v>
          </cell>
          <cell r="K65" t="str">
            <v>пени</v>
          </cell>
        </row>
        <row r="66">
          <cell r="B66">
            <v>36902</v>
          </cell>
          <cell r="H66">
            <v>200000000</v>
          </cell>
          <cell r="J66">
            <v>273972.59999999998</v>
          </cell>
          <cell r="K66" t="str">
            <v>пени</v>
          </cell>
        </row>
        <row r="67">
          <cell r="B67">
            <v>36914</v>
          </cell>
          <cell r="H67">
            <v>200000000</v>
          </cell>
          <cell r="J67">
            <v>273972.56</v>
          </cell>
          <cell r="K67" t="str">
            <v>пени</v>
          </cell>
        </row>
        <row r="68">
          <cell r="B68">
            <v>36914</v>
          </cell>
          <cell r="H68">
            <v>200000000</v>
          </cell>
          <cell r="J68">
            <v>4878.96</v>
          </cell>
          <cell r="K68" t="str">
            <v>пени</v>
          </cell>
        </row>
        <row r="69">
          <cell r="B69">
            <v>36914</v>
          </cell>
          <cell r="H69">
            <v>200000000</v>
          </cell>
          <cell r="J69">
            <v>3561643.8</v>
          </cell>
          <cell r="K69" t="str">
            <v>пени</v>
          </cell>
        </row>
        <row r="70">
          <cell r="B70">
            <v>36916</v>
          </cell>
          <cell r="F70">
            <v>200000000</v>
          </cell>
          <cell r="H70">
            <v>0</v>
          </cell>
        </row>
      </sheetData>
      <sheetData sheetId="42" refreshError="1">
        <row r="1">
          <cell r="B1" t="str">
            <v>Кредитор</v>
          </cell>
          <cell r="E1" t="str">
            <v>УИК</v>
          </cell>
        </row>
        <row r="2">
          <cell r="B2" t="str">
            <v>Заёмщик</v>
          </cell>
          <cell r="E2" t="str">
            <v>ДВПС</v>
          </cell>
        </row>
        <row r="3">
          <cell r="B3" t="str">
            <v>Правовая форма</v>
          </cell>
          <cell r="E3" t="str">
            <v>гос</v>
          </cell>
        </row>
        <row r="4">
          <cell r="B4" t="str">
            <v>Объект стрительства</v>
          </cell>
          <cell r="E4" t="str">
            <v xml:space="preserve">                                                                                                                           покупка простых векселей для расчета по стр-ву жилого комплекса "Кунцево"</v>
          </cell>
        </row>
        <row r="5">
          <cell r="B5" t="str">
            <v>Кредитный договор №</v>
          </cell>
          <cell r="E5" t="str">
            <v>156/7</v>
          </cell>
        </row>
        <row r="6">
          <cell r="B6" t="str">
            <v>От</v>
          </cell>
          <cell r="E6">
            <v>36364</v>
          </cell>
        </row>
        <row r="7">
          <cell r="B7" t="str">
            <v>Тип договора</v>
          </cell>
          <cell r="E7" t="str">
            <v xml:space="preserve">       инвестиционный</v>
          </cell>
        </row>
        <row r="8">
          <cell r="B8" t="str">
            <v>Размер кредита</v>
          </cell>
          <cell r="E8">
            <v>130000000</v>
          </cell>
          <cell r="F8" t="str">
            <v>руб</v>
          </cell>
        </row>
        <row r="9">
          <cell r="B9" t="str">
            <v>Вид обеспечения кредита</v>
          </cell>
          <cell r="E9" t="str">
            <v xml:space="preserve">                                                                                                                       Договор залога имущественных прав по контракту о долевом инвестировании</v>
          </cell>
        </row>
        <row r="10">
          <cell r="B10" t="str">
            <v>Размер обеспечения</v>
          </cell>
        </row>
        <row r="11">
          <cell r="B11" t="str">
            <v>Номер ссудного счета</v>
          </cell>
          <cell r="E11" t="str">
            <v xml:space="preserve">        45006810738000050567</v>
          </cell>
        </row>
        <row r="12">
          <cell r="B12" t="str">
            <v>Дата открытия счета</v>
          </cell>
          <cell r="E12">
            <v>36367</v>
          </cell>
        </row>
        <row r="13">
          <cell r="B13" t="str">
            <v>Дата погашения кредита</v>
          </cell>
          <cell r="E13">
            <v>37078</v>
          </cell>
        </row>
        <row r="14">
          <cell r="B14" t="str">
            <v>Пролонгации  до</v>
          </cell>
          <cell r="E14">
            <v>36721</v>
          </cell>
          <cell r="F14">
            <v>37078</v>
          </cell>
        </row>
        <row r="15">
          <cell r="B15" t="str">
            <v>Процентная ставка</v>
          </cell>
          <cell r="D15" t="str">
            <v>c</v>
          </cell>
          <cell r="E15">
            <v>7</v>
          </cell>
          <cell r="F15">
            <v>36367</v>
          </cell>
          <cell r="G15">
            <v>43</v>
          </cell>
          <cell r="H15">
            <v>36572</v>
          </cell>
          <cell r="I15">
            <v>40.299999999999997</v>
          </cell>
          <cell r="J15">
            <v>36573</v>
          </cell>
        </row>
        <row r="16">
          <cell r="B16" t="str">
            <v>Продолж. проц. ставка</v>
          </cell>
          <cell r="D16" t="str">
            <v>c</v>
          </cell>
          <cell r="E16">
            <v>36</v>
          </cell>
          <cell r="F16">
            <v>36626</v>
          </cell>
          <cell r="G16">
            <v>27.6</v>
          </cell>
          <cell r="H16">
            <v>36678</v>
          </cell>
          <cell r="I16">
            <v>20.350000000000001</v>
          </cell>
          <cell r="J16">
            <v>36731</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row>
        <row r="25">
          <cell r="B25">
            <v>36367</v>
          </cell>
          <cell r="D25">
            <v>130000000</v>
          </cell>
          <cell r="F25" t="str">
            <v/>
          </cell>
          <cell r="H25">
            <v>130000000</v>
          </cell>
        </row>
        <row r="26">
          <cell r="B26">
            <v>36403</v>
          </cell>
          <cell r="H26">
            <v>130000000</v>
          </cell>
        </row>
        <row r="27">
          <cell r="B27">
            <v>36433</v>
          </cell>
          <cell r="H27">
            <v>130000000</v>
          </cell>
        </row>
        <row r="28">
          <cell r="B28">
            <v>36454</v>
          </cell>
          <cell r="H28">
            <v>130000000</v>
          </cell>
          <cell r="J28">
            <v>2144109.59</v>
          </cell>
        </row>
        <row r="29">
          <cell r="B29">
            <v>36494</v>
          </cell>
          <cell r="H29">
            <v>130000000</v>
          </cell>
        </row>
        <row r="30">
          <cell r="B30">
            <v>36524</v>
          </cell>
          <cell r="H30">
            <v>130000000</v>
          </cell>
        </row>
        <row r="31">
          <cell r="B31">
            <v>36545</v>
          </cell>
          <cell r="H31">
            <v>130000000</v>
          </cell>
          <cell r="J31">
            <v>2292336.25</v>
          </cell>
        </row>
        <row r="32">
          <cell r="B32">
            <v>36584</v>
          </cell>
          <cell r="H32">
            <v>130000000</v>
          </cell>
        </row>
        <row r="33">
          <cell r="B33">
            <v>36616</v>
          </cell>
          <cell r="H33">
            <v>130000000</v>
          </cell>
        </row>
        <row r="34">
          <cell r="B34">
            <v>36636</v>
          </cell>
          <cell r="H34">
            <v>130000000</v>
          </cell>
          <cell r="J34">
            <v>9792267.7599999998</v>
          </cell>
        </row>
        <row r="35">
          <cell r="B35">
            <v>36676</v>
          </cell>
          <cell r="H35">
            <v>130000000</v>
          </cell>
        </row>
        <row r="36">
          <cell r="B36">
            <v>36692</v>
          </cell>
          <cell r="H36">
            <v>130000000</v>
          </cell>
        </row>
        <row r="37">
          <cell r="B37">
            <v>36726</v>
          </cell>
          <cell r="H37">
            <v>130000000</v>
          </cell>
          <cell r="J37">
            <v>10144262.300000001</v>
          </cell>
        </row>
        <row r="38">
          <cell r="B38">
            <v>36738</v>
          </cell>
          <cell r="H38">
            <v>130000000</v>
          </cell>
        </row>
        <row r="39">
          <cell r="B39">
            <v>36769</v>
          </cell>
          <cell r="H39">
            <v>130000000</v>
          </cell>
        </row>
        <row r="40">
          <cell r="B40">
            <v>36799</v>
          </cell>
          <cell r="H40">
            <v>130000000</v>
          </cell>
        </row>
        <row r="41">
          <cell r="B41">
            <v>36822</v>
          </cell>
          <cell r="H41">
            <v>130000000</v>
          </cell>
          <cell r="J41">
            <v>6696266.1100000003</v>
          </cell>
        </row>
        <row r="42">
          <cell r="B42">
            <v>36822</v>
          </cell>
          <cell r="H42">
            <v>130000000</v>
          </cell>
          <cell r="J42">
            <v>30878.7</v>
          </cell>
        </row>
        <row r="43">
          <cell r="B43">
            <v>36823</v>
          </cell>
          <cell r="H43">
            <v>130000000</v>
          </cell>
          <cell r="J43">
            <v>30878.7</v>
          </cell>
        </row>
        <row r="44">
          <cell r="B44">
            <v>36823</v>
          </cell>
          <cell r="H44">
            <v>130000000</v>
          </cell>
          <cell r="J44">
            <v>47.25</v>
          </cell>
        </row>
        <row r="45">
          <cell r="B45">
            <v>36860</v>
          </cell>
          <cell r="H45">
            <v>130000000</v>
          </cell>
        </row>
        <row r="46">
          <cell r="B46">
            <v>36889</v>
          </cell>
          <cell r="H46">
            <v>130000000</v>
          </cell>
        </row>
        <row r="47">
          <cell r="B47">
            <v>36914</v>
          </cell>
          <cell r="H47">
            <v>130000000</v>
          </cell>
          <cell r="J47">
            <v>3072429.43</v>
          </cell>
        </row>
      </sheetData>
      <sheetData sheetId="43" refreshError="1">
        <row r="1">
          <cell r="B1" t="str">
            <v>Кредитор</v>
          </cell>
          <cell r="E1" t="str">
            <v>УИК</v>
          </cell>
        </row>
        <row r="2">
          <cell r="B2" t="str">
            <v>Заёмщик</v>
          </cell>
          <cell r="E2" t="str">
            <v>ООО "Группа Тема"</v>
          </cell>
        </row>
        <row r="3">
          <cell r="B3" t="str">
            <v>Правовая форма</v>
          </cell>
          <cell r="E3" t="str">
            <v xml:space="preserve">ООО </v>
          </cell>
        </row>
        <row r="4">
          <cell r="B4" t="str">
            <v>Объект стрительства</v>
          </cell>
          <cell r="E4" t="str">
            <v xml:space="preserve">                                     г.Москва,Можайское шоссе кв.81 кор 25</v>
          </cell>
        </row>
        <row r="5">
          <cell r="B5" t="str">
            <v>Кредитный договор №</v>
          </cell>
          <cell r="E5" t="str">
            <v>427/В</v>
          </cell>
        </row>
        <row r="6">
          <cell r="B6" t="str">
            <v>От</v>
          </cell>
          <cell r="E6">
            <v>35751</v>
          </cell>
        </row>
        <row r="7">
          <cell r="B7" t="str">
            <v>Тип договора</v>
          </cell>
          <cell r="E7" t="str">
            <v>инвестиционный</v>
          </cell>
        </row>
        <row r="8">
          <cell r="B8" t="str">
            <v>Размер кредита</v>
          </cell>
          <cell r="E8">
            <v>97200000</v>
          </cell>
          <cell r="F8" t="str">
            <v>USD</v>
          </cell>
          <cell r="G8" t="str">
            <v>с максимальным остатком ссудн.зад. 71,8млн.дол.</v>
          </cell>
        </row>
        <row r="9">
          <cell r="B9" t="str">
            <v>Вид обеспечения кредита</v>
          </cell>
          <cell r="E9" t="str">
            <v>залог имущественных прав на площадь жилого комплекса "Кунцево", подземной автостоянки и офисных помещений</v>
          </cell>
        </row>
        <row r="10">
          <cell r="B10" t="str">
            <v>Размер обеспечения</v>
          </cell>
          <cell r="E10">
            <v>104202630</v>
          </cell>
          <cell r="F10" t="str">
            <v>USD</v>
          </cell>
        </row>
        <row r="11">
          <cell r="B11" t="str">
            <v>Номер ссудного счета</v>
          </cell>
          <cell r="E11" t="str">
            <v xml:space="preserve">          45208840638000050095</v>
          </cell>
        </row>
        <row r="12">
          <cell r="B12" t="str">
            <v>Дата открытия счета</v>
          </cell>
          <cell r="E12">
            <v>35751</v>
          </cell>
        </row>
        <row r="13">
          <cell r="B13" t="str">
            <v>Дата погашения кредита</v>
          </cell>
          <cell r="E13">
            <v>37226</v>
          </cell>
        </row>
        <row r="14">
          <cell r="B14" t="str">
            <v>Пролонгации  до</v>
          </cell>
        </row>
        <row r="15">
          <cell r="B15" t="str">
            <v>Процентная ставка</v>
          </cell>
          <cell r="D15" t="str">
            <v>c</v>
          </cell>
          <cell r="E15">
            <v>15</v>
          </cell>
          <cell r="F15">
            <v>35822</v>
          </cell>
          <cell r="G15">
            <v>10</v>
          </cell>
          <cell r="H15">
            <v>35886</v>
          </cell>
          <cell r="I15">
            <v>16</v>
          </cell>
          <cell r="J15">
            <v>36038</v>
          </cell>
          <cell r="K15">
            <v>13</v>
          </cell>
          <cell r="L15">
            <v>36246</v>
          </cell>
        </row>
        <row r="16">
          <cell r="B16" t="str">
            <v>Продолж. проц. ставка</v>
          </cell>
          <cell r="D16" t="str">
            <v>c</v>
          </cell>
        </row>
        <row r="17">
          <cell r="B17" t="str">
            <v>Группа риска</v>
          </cell>
          <cell r="E17">
            <v>3</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row>
        <row r="25">
          <cell r="B25">
            <v>35822</v>
          </cell>
          <cell r="C25">
            <v>2118118</v>
          </cell>
          <cell r="D25">
            <v>12751070.359999999</v>
          </cell>
          <cell r="G25">
            <v>2118118</v>
          </cell>
          <cell r="H25">
            <v>12751070.359999999</v>
          </cell>
        </row>
        <row r="26">
          <cell r="B26">
            <v>35824</v>
          </cell>
          <cell r="C26">
            <v>2092761.7</v>
          </cell>
          <cell r="D26">
            <v>12604703.720000001</v>
          </cell>
          <cell r="G26">
            <v>4210879.7</v>
          </cell>
          <cell r="H26">
            <v>25362128.43</v>
          </cell>
          <cell r="J26">
            <v>0</v>
          </cell>
        </row>
        <row r="27">
          <cell r="B27">
            <v>35830</v>
          </cell>
          <cell r="C27">
            <v>5741349.5999999996</v>
          </cell>
          <cell r="D27">
            <v>34626079.439999998</v>
          </cell>
          <cell r="G27">
            <v>9952229.3000000007</v>
          </cell>
          <cell r="H27">
            <v>60021894.909999996</v>
          </cell>
          <cell r="J27">
            <v>0</v>
          </cell>
        </row>
        <row r="28">
          <cell r="B28">
            <v>35843</v>
          </cell>
          <cell r="C28">
            <v>879776.5</v>
          </cell>
          <cell r="D28">
            <v>5324407.38</v>
          </cell>
          <cell r="G28">
            <v>10832005.800000001</v>
          </cell>
          <cell r="H28">
            <v>65555299.100000001</v>
          </cell>
          <cell r="J28">
            <v>0</v>
          </cell>
        </row>
        <row r="29">
          <cell r="B29">
            <v>35846</v>
          </cell>
          <cell r="C29">
            <v>302000</v>
          </cell>
          <cell r="D29">
            <v>1829818</v>
          </cell>
          <cell r="G29">
            <v>11134005.800000001</v>
          </cell>
          <cell r="H29">
            <v>67460941.140000001</v>
          </cell>
          <cell r="J29">
            <v>0</v>
          </cell>
        </row>
        <row r="30">
          <cell r="B30">
            <v>35849</v>
          </cell>
          <cell r="D30">
            <v>0</v>
          </cell>
          <cell r="G30">
            <v>11134005.800000001</v>
          </cell>
          <cell r="H30">
            <v>67494343.159999996</v>
          </cell>
          <cell r="I30">
            <v>77985.69</v>
          </cell>
          <cell r="J30">
            <v>472749.25</v>
          </cell>
          <cell r="K30">
            <v>35827</v>
          </cell>
        </row>
        <row r="31">
          <cell r="B31">
            <v>35874</v>
          </cell>
          <cell r="C31">
            <v>308800</v>
          </cell>
          <cell r="D31">
            <v>1881827.2</v>
          </cell>
          <cell r="G31">
            <v>11442805.800000001</v>
          </cell>
          <cell r="H31">
            <v>69732458.549999997</v>
          </cell>
          <cell r="J31">
            <v>0</v>
          </cell>
        </row>
        <row r="32">
          <cell r="B32">
            <v>35878</v>
          </cell>
          <cell r="C32">
            <v>1299834.8500000001</v>
          </cell>
          <cell r="D32">
            <v>7925093.0800000001</v>
          </cell>
          <cell r="G32">
            <v>12742640.65</v>
          </cell>
          <cell r="H32">
            <v>77691880.040000007</v>
          </cell>
          <cell r="J32">
            <v>0</v>
          </cell>
        </row>
        <row r="33">
          <cell r="B33">
            <v>35881</v>
          </cell>
          <cell r="C33">
            <v>330250</v>
          </cell>
          <cell r="D33">
            <v>2015185.5</v>
          </cell>
          <cell r="G33">
            <v>13072890.65</v>
          </cell>
          <cell r="H33">
            <v>79770778.75</v>
          </cell>
          <cell r="J33">
            <v>0</v>
          </cell>
        </row>
        <row r="34">
          <cell r="B34">
            <v>35874</v>
          </cell>
          <cell r="D34">
            <v>0</v>
          </cell>
          <cell r="G34">
            <v>13072890.65</v>
          </cell>
          <cell r="H34">
            <v>79666195.620000005</v>
          </cell>
          <cell r="J34">
            <v>0</v>
          </cell>
        </row>
        <row r="35">
          <cell r="B35">
            <v>35880</v>
          </cell>
          <cell r="D35">
            <v>0</v>
          </cell>
          <cell r="G35">
            <v>13072890.65</v>
          </cell>
          <cell r="H35">
            <v>79757705.859999999</v>
          </cell>
          <cell r="I35">
            <v>137516.97</v>
          </cell>
          <cell r="J35">
            <v>838991.03</v>
          </cell>
          <cell r="K35">
            <v>35855</v>
          </cell>
        </row>
        <row r="36">
          <cell r="B36">
            <v>35880</v>
          </cell>
          <cell r="D36">
            <v>0</v>
          </cell>
          <cell r="G36">
            <v>13072890.65</v>
          </cell>
          <cell r="H36">
            <v>79757705.859999999</v>
          </cell>
          <cell r="I36">
            <v>1658.1</v>
          </cell>
          <cell r="J36">
            <v>10116.07</v>
          </cell>
          <cell r="K36">
            <v>35855</v>
          </cell>
        </row>
        <row r="37">
          <cell r="B37">
            <v>35907</v>
          </cell>
          <cell r="C37">
            <v>970435.6</v>
          </cell>
          <cell r="D37">
            <v>5949740.6600000001</v>
          </cell>
          <cell r="G37">
            <v>14043326.25</v>
          </cell>
          <cell r="H37">
            <v>86099633.239999995</v>
          </cell>
          <cell r="J37">
            <v>0</v>
          </cell>
        </row>
        <row r="38">
          <cell r="B38">
            <v>35922</v>
          </cell>
          <cell r="C38">
            <v>1526850.93</v>
          </cell>
          <cell r="D38">
            <v>9368757.3100000005</v>
          </cell>
          <cell r="G38">
            <v>15570177.18</v>
          </cell>
          <cell r="H38">
            <v>95538607.180000007</v>
          </cell>
          <cell r="J38">
            <v>0</v>
          </cell>
        </row>
        <row r="39">
          <cell r="B39">
            <v>35927</v>
          </cell>
          <cell r="C39">
            <v>625248</v>
          </cell>
          <cell r="D39">
            <v>3838710.1</v>
          </cell>
          <cell r="G39">
            <v>16195425.18</v>
          </cell>
          <cell r="H39">
            <v>99431812.890000001</v>
          </cell>
          <cell r="J39">
            <v>0</v>
          </cell>
        </row>
        <row r="40">
          <cell r="B40">
            <v>35942</v>
          </cell>
          <cell r="C40">
            <v>2954741.25</v>
          </cell>
          <cell r="D40">
            <v>18201206.100000001</v>
          </cell>
          <cell r="G40">
            <v>19150166.43</v>
          </cell>
          <cell r="H40">
            <v>117965025.20999999</v>
          </cell>
          <cell r="J40">
            <v>0</v>
          </cell>
        </row>
        <row r="41">
          <cell r="B41">
            <v>35944</v>
          </cell>
          <cell r="C41">
            <v>324000</v>
          </cell>
          <cell r="D41">
            <v>1997784</v>
          </cell>
          <cell r="G41">
            <v>19474166.43</v>
          </cell>
          <cell r="H41">
            <v>120077710.20999999</v>
          </cell>
          <cell r="J41">
            <v>0</v>
          </cell>
        </row>
        <row r="42">
          <cell r="B42">
            <v>35954</v>
          </cell>
          <cell r="C42">
            <v>14100</v>
          </cell>
          <cell r="D42">
            <v>86982.9</v>
          </cell>
          <cell r="G42">
            <v>19488266.43</v>
          </cell>
          <cell r="H42">
            <v>120223115.61</v>
          </cell>
          <cell r="J42">
            <v>0</v>
          </cell>
        </row>
        <row r="43">
          <cell r="B43">
            <v>35970</v>
          </cell>
          <cell r="D43">
            <v>0</v>
          </cell>
          <cell r="G43">
            <v>19488266.43</v>
          </cell>
          <cell r="H43">
            <v>120642113.33</v>
          </cell>
          <cell r="I43">
            <v>50000.6</v>
          </cell>
          <cell r="J43">
            <v>309528.71000000002</v>
          </cell>
        </row>
        <row r="44">
          <cell r="B44">
            <v>35970</v>
          </cell>
          <cell r="D44">
            <v>0</v>
          </cell>
          <cell r="G44">
            <v>19488266.43</v>
          </cell>
          <cell r="H44">
            <v>120642113.33</v>
          </cell>
          <cell r="I44">
            <v>12</v>
          </cell>
          <cell r="J44">
            <v>74.290000000000006</v>
          </cell>
          <cell r="K44" t="str">
            <v>пени</v>
          </cell>
        </row>
        <row r="45">
          <cell r="B45">
            <v>35972</v>
          </cell>
          <cell r="C45">
            <v>1709911.21</v>
          </cell>
          <cell r="D45">
            <v>10591190.029999999</v>
          </cell>
          <cell r="G45">
            <v>21198177.640000001</v>
          </cell>
          <cell r="H45">
            <v>131301512.3</v>
          </cell>
          <cell r="J45">
            <v>0</v>
          </cell>
        </row>
        <row r="46">
          <cell r="B46">
            <v>35982</v>
          </cell>
          <cell r="D46">
            <v>0</v>
          </cell>
          <cell r="G46">
            <v>21198177.640000001</v>
          </cell>
          <cell r="H46">
            <v>131534692.26000001</v>
          </cell>
          <cell r="I46">
            <v>188000</v>
          </cell>
          <cell r="J46">
            <v>1166540</v>
          </cell>
        </row>
        <row r="47">
          <cell r="B47">
            <v>35991</v>
          </cell>
          <cell r="C47">
            <v>3670408</v>
          </cell>
          <cell r="D47">
            <v>22804244.899999999</v>
          </cell>
          <cell r="G47">
            <v>24868585.640000001</v>
          </cell>
          <cell r="H47">
            <v>154508522.58000001</v>
          </cell>
          <cell r="J47">
            <v>0</v>
          </cell>
        </row>
        <row r="48">
          <cell r="B48">
            <v>36004</v>
          </cell>
          <cell r="C48">
            <v>1416365.31</v>
          </cell>
          <cell r="D48">
            <v>8822539.5199999996</v>
          </cell>
          <cell r="G48">
            <v>26284950.949999999</v>
          </cell>
          <cell r="H48">
            <v>163728959.47</v>
          </cell>
          <cell r="I48">
            <v>145139.65</v>
          </cell>
          <cell r="J48">
            <v>904074.88</v>
          </cell>
        </row>
        <row r="49">
          <cell r="B49">
            <v>36004</v>
          </cell>
          <cell r="D49">
            <v>0</v>
          </cell>
          <cell r="G49">
            <v>26284950.949999999</v>
          </cell>
          <cell r="H49">
            <v>163728959.47</v>
          </cell>
          <cell r="I49">
            <v>7800.35</v>
          </cell>
          <cell r="J49">
            <v>48588.38</v>
          </cell>
          <cell r="K49" t="str">
            <v>пени</v>
          </cell>
        </row>
        <row r="50">
          <cell r="B50">
            <v>36006</v>
          </cell>
          <cell r="D50">
            <v>0</v>
          </cell>
          <cell r="G50">
            <v>26284950.949999999</v>
          </cell>
          <cell r="H50">
            <v>163886669.16999999</v>
          </cell>
          <cell r="I50">
            <v>249066.41</v>
          </cell>
          <cell r="J50">
            <v>1552929.07</v>
          </cell>
          <cell r="K50" t="str">
            <v>июль</v>
          </cell>
        </row>
        <row r="51">
          <cell r="B51">
            <v>36006</v>
          </cell>
          <cell r="D51">
            <v>0</v>
          </cell>
          <cell r="G51">
            <v>26284950.949999999</v>
          </cell>
          <cell r="H51">
            <v>163886669.16999999</v>
          </cell>
          <cell r="I51">
            <v>996.27</v>
          </cell>
          <cell r="J51">
            <v>6211.74</v>
          </cell>
          <cell r="K51" t="str">
            <v>пени</v>
          </cell>
        </row>
        <row r="52">
          <cell r="B52">
            <v>36038</v>
          </cell>
          <cell r="D52">
            <v>0</v>
          </cell>
          <cell r="G52">
            <v>26284950.949999999</v>
          </cell>
          <cell r="H52">
            <v>207782537.25999999</v>
          </cell>
          <cell r="J52">
            <v>0</v>
          </cell>
        </row>
        <row r="53">
          <cell r="B53">
            <v>36045</v>
          </cell>
          <cell r="D53">
            <v>0</v>
          </cell>
          <cell r="G53">
            <v>26284950.949999999</v>
          </cell>
          <cell r="H53">
            <v>446581316.63999999</v>
          </cell>
          <cell r="I53">
            <v>54485.2</v>
          </cell>
          <cell r="J53">
            <v>925703.55</v>
          </cell>
          <cell r="K53" t="str">
            <v>август</v>
          </cell>
        </row>
        <row r="54">
          <cell r="B54">
            <v>36045</v>
          </cell>
          <cell r="D54">
            <v>0</v>
          </cell>
          <cell r="G54">
            <v>26284950.949999999</v>
          </cell>
          <cell r="H54">
            <v>446581316.63999999</v>
          </cell>
          <cell r="I54">
            <v>4372.95</v>
          </cell>
          <cell r="J54">
            <v>74296.42</v>
          </cell>
          <cell r="K54" t="str">
            <v>пени</v>
          </cell>
        </row>
        <row r="55">
          <cell r="B55">
            <v>36053</v>
          </cell>
          <cell r="C55">
            <v>560000</v>
          </cell>
          <cell r="D55">
            <v>4855592</v>
          </cell>
          <cell r="G55">
            <v>26844950.949999999</v>
          </cell>
          <cell r="H55">
            <v>232764516.19999999</v>
          </cell>
          <cell r="J55">
            <v>0</v>
          </cell>
        </row>
        <row r="56">
          <cell r="B56">
            <v>36062</v>
          </cell>
          <cell r="C56">
            <v>804318</v>
          </cell>
          <cell r="D56">
            <v>12738627.619999999</v>
          </cell>
          <cell r="G56">
            <v>27649268.949999999</v>
          </cell>
          <cell r="H56">
            <v>437903591.77999997</v>
          </cell>
          <cell r="I56">
            <v>164162.62</v>
          </cell>
          <cell r="J56">
            <v>2599974.7400000002</v>
          </cell>
          <cell r="K56" t="str">
            <v>август</v>
          </cell>
        </row>
        <row r="57">
          <cell r="B57">
            <v>36062</v>
          </cell>
          <cell r="D57">
            <v>0</v>
          </cell>
          <cell r="G57">
            <v>27649268.949999999</v>
          </cell>
          <cell r="H57">
            <v>437903591.77999997</v>
          </cell>
          <cell r="I57">
            <v>5581.53</v>
          </cell>
          <cell r="J57">
            <v>88399.16</v>
          </cell>
          <cell r="K57" t="str">
            <v>штраф</v>
          </cell>
        </row>
        <row r="58">
          <cell r="B58">
            <v>36067</v>
          </cell>
          <cell r="C58">
            <v>445832</v>
          </cell>
          <cell r="D58">
            <v>7130280.3399999999</v>
          </cell>
          <cell r="G58">
            <v>28095100.949999999</v>
          </cell>
          <cell r="H58">
            <v>449330568.50999999</v>
          </cell>
          <cell r="I58">
            <v>337001.8</v>
          </cell>
          <cell r="J58">
            <v>5389737.1900000004</v>
          </cell>
          <cell r="K58" t="str">
            <v>сентябрь</v>
          </cell>
        </row>
        <row r="59">
          <cell r="B59">
            <v>36067</v>
          </cell>
          <cell r="C59">
            <v>777188</v>
          </cell>
          <cell r="D59">
            <v>12429723.119999999</v>
          </cell>
          <cell r="G59">
            <v>28872288.949999999</v>
          </cell>
          <cell r="H59">
            <v>461760291.63999999</v>
          </cell>
          <cell r="I59">
            <v>1348.01</v>
          </cell>
          <cell r="J59">
            <v>21558.99</v>
          </cell>
          <cell r="K59" t="str">
            <v>пени</v>
          </cell>
        </row>
        <row r="60">
          <cell r="B60">
            <v>36069</v>
          </cell>
          <cell r="C60">
            <v>722812.08</v>
          </cell>
          <cell r="D60">
            <v>11611614.66</v>
          </cell>
          <cell r="G60">
            <v>29595101.030000001</v>
          </cell>
          <cell r="H60">
            <v>475430500.5</v>
          </cell>
          <cell r="J60">
            <v>0</v>
          </cell>
        </row>
        <row r="61">
          <cell r="B61">
            <v>36070</v>
          </cell>
          <cell r="C61">
            <v>750302.4</v>
          </cell>
          <cell r="D61">
            <v>11999061.07</v>
          </cell>
          <cell r="G61">
            <v>30345403.43</v>
          </cell>
          <cell r="H61">
            <v>485292795.26999998</v>
          </cell>
          <cell r="J61">
            <v>0</v>
          </cell>
        </row>
        <row r="62">
          <cell r="B62">
            <v>36073</v>
          </cell>
          <cell r="C62">
            <v>566634.61</v>
          </cell>
          <cell r="D62">
            <v>9049494.6999999993</v>
          </cell>
          <cell r="G62">
            <v>30912038.039999999</v>
          </cell>
          <cell r="H62">
            <v>493683794.72000003</v>
          </cell>
          <cell r="J62">
            <v>0</v>
          </cell>
        </row>
        <row r="63">
          <cell r="B63">
            <v>36074</v>
          </cell>
          <cell r="C63">
            <v>396067.33</v>
          </cell>
          <cell r="D63">
            <v>6255645.8399999999</v>
          </cell>
          <cell r="G63">
            <v>31308105.370000001</v>
          </cell>
          <cell r="H63">
            <v>494492739.45999998</v>
          </cell>
          <cell r="J63">
            <v>0</v>
          </cell>
        </row>
        <row r="64">
          <cell r="B64">
            <v>36081</v>
          </cell>
          <cell r="C64">
            <v>1000000</v>
          </cell>
          <cell r="D64">
            <v>15790000</v>
          </cell>
          <cell r="G64">
            <v>32308105.370000001</v>
          </cell>
          <cell r="H64">
            <v>510144983.79000002</v>
          </cell>
          <cell r="J64">
            <v>0</v>
          </cell>
        </row>
        <row r="65">
          <cell r="B65">
            <v>36082</v>
          </cell>
          <cell r="C65">
            <v>1000000</v>
          </cell>
          <cell r="D65">
            <v>15050000</v>
          </cell>
          <cell r="G65">
            <v>33308105.370000001</v>
          </cell>
          <cell r="H65">
            <v>501286985.81999999</v>
          </cell>
          <cell r="J65">
            <v>0</v>
          </cell>
        </row>
        <row r="66">
          <cell r="B66">
            <v>36083</v>
          </cell>
          <cell r="C66">
            <v>1000000</v>
          </cell>
          <cell r="D66">
            <v>13000000</v>
          </cell>
          <cell r="G66">
            <v>34308105.369999997</v>
          </cell>
          <cell r="H66">
            <v>446005369.81</v>
          </cell>
          <cell r="J66">
            <v>0</v>
          </cell>
        </row>
        <row r="67">
          <cell r="B67">
            <v>36084</v>
          </cell>
          <cell r="C67">
            <v>1000000</v>
          </cell>
          <cell r="D67">
            <v>13560000</v>
          </cell>
          <cell r="G67">
            <v>35308105.369999997</v>
          </cell>
          <cell r="H67">
            <v>478777908.81999999</v>
          </cell>
          <cell r="J67">
            <v>0</v>
          </cell>
        </row>
        <row r="68">
          <cell r="B68">
            <v>36088</v>
          </cell>
          <cell r="C68">
            <v>800000</v>
          </cell>
          <cell r="D68">
            <v>13672000</v>
          </cell>
          <cell r="G68">
            <v>36108105.369999997</v>
          </cell>
          <cell r="H68">
            <v>617087520.76999998</v>
          </cell>
          <cell r="J68">
            <v>0</v>
          </cell>
        </row>
        <row r="69">
          <cell r="B69">
            <v>36091</v>
          </cell>
          <cell r="C69">
            <v>462300</v>
          </cell>
          <cell r="D69">
            <v>7748148</v>
          </cell>
          <cell r="G69">
            <v>36570405.369999997</v>
          </cell>
          <cell r="H69">
            <v>612919994</v>
          </cell>
          <cell r="J69">
            <v>0</v>
          </cell>
        </row>
        <row r="70">
          <cell r="B70">
            <v>36096</v>
          </cell>
          <cell r="C70">
            <v>1000000</v>
          </cell>
          <cell r="D70">
            <v>16670000</v>
          </cell>
          <cell r="G70">
            <v>37570405.369999997</v>
          </cell>
          <cell r="H70">
            <v>626298657.51999998</v>
          </cell>
          <cell r="J70">
            <v>0</v>
          </cell>
        </row>
        <row r="71">
          <cell r="B71">
            <v>36098</v>
          </cell>
          <cell r="D71">
            <v>0</v>
          </cell>
          <cell r="G71">
            <v>37570405.369999997</v>
          </cell>
          <cell r="H71">
            <v>603380710.24000001</v>
          </cell>
          <cell r="I71">
            <v>117871.99</v>
          </cell>
          <cell r="J71">
            <v>1893024.16</v>
          </cell>
          <cell r="K71">
            <v>36069</v>
          </cell>
        </row>
        <row r="72">
          <cell r="B72">
            <v>36098</v>
          </cell>
          <cell r="D72">
            <v>0</v>
          </cell>
          <cell r="G72">
            <v>37570405.369999997</v>
          </cell>
          <cell r="H72">
            <v>603380710.24000001</v>
          </cell>
          <cell r="I72">
            <v>2609.94</v>
          </cell>
          <cell r="J72">
            <v>41915.64</v>
          </cell>
          <cell r="K72" t="str">
            <v>штраф</v>
          </cell>
        </row>
        <row r="73">
          <cell r="B73">
            <v>36105</v>
          </cell>
          <cell r="D73">
            <v>0</v>
          </cell>
          <cell r="G73">
            <v>37570405.369999997</v>
          </cell>
          <cell r="H73">
            <v>584971211.61000001</v>
          </cell>
          <cell r="I73">
            <v>317118.53999999998</v>
          </cell>
          <cell r="J73">
            <v>4937535.67</v>
          </cell>
          <cell r="K73">
            <v>36069</v>
          </cell>
        </row>
        <row r="74">
          <cell r="B74">
            <v>36105</v>
          </cell>
          <cell r="D74">
            <v>0</v>
          </cell>
          <cell r="G74">
            <v>37570405.369999997</v>
          </cell>
          <cell r="H74">
            <v>584971211.61000001</v>
          </cell>
          <cell r="I74">
            <v>3805.42</v>
          </cell>
          <cell r="J74">
            <v>59250.39</v>
          </cell>
          <cell r="K74" t="str">
            <v>штраф</v>
          </cell>
        </row>
        <row r="75">
          <cell r="B75">
            <v>36105</v>
          </cell>
          <cell r="D75">
            <v>0</v>
          </cell>
          <cell r="G75">
            <v>37570405.369999997</v>
          </cell>
          <cell r="H75">
            <v>584971211.61000001</v>
          </cell>
          <cell r="I75">
            <v>52217.04</v>
          </cell>
          <cell r="J75">
            <v>813019.31</v>
          </cell>
          <cell r="K75">
            <v>36100</v>
          </cell>
        </row>
        <row r="76">
          <cell r="B76">
            <v>36111</v>
          </cell>
          <cell r="C76">
            <v>627866.65</v>
          </cell>
          <cell r="D76">
            <v>9782162.4100000001</v>
          </cell>
          <cell r="G76">
            <v>38198272.020000003</v>
          </cell>
          <cell r="H76">
            <v>595129078.07000005</v>
          </cell>
          <cell r="J76">
            <v>0</v>
          </cell>
        </row>
        <row r="77">
          <cell r="B77">
            <v>36116</v>
          </cell>
          <cell r="D77">
            <v>0</v>
          </cell>
          <cell r="G77">
            <v>38198272.020000003</v>
          </cell>
          <cell r="H77">
            <v>641730969.94000006</v>
          </cell>
          <cell r="I77">
            <v>18220</v>
          </cell>
          <cell r="J77">
            <v>306096</v>
          </cell>
          <cell r="K77">
            <v>36100</v>
          </cell>
        </row>
        <row r="78">
          <cell r="B78">
            <v>36117</v>
          </cell>
          <cell r="C78">
            <v>1000000</v>
          </cell>
          <cell r="D78">
            <v>16990000</v>
          </cell>
          <cell r="G78">
            <v>39198272.020000003</v>
          </cell>
          <cell r="H78">
            <v>665978641.62</v>
          </cell>
          <cell r="J78">
            <v>0</v>
          </cell>
        </row>
        <row r="79">
          <cell r="B79">
            <v>36119</v>
          </cell>
          <cell r="C79">
            <v>1000000</v>
          </cell>
          <cell r="D79">
            <v>17200000</v>
          </cell>
          <cell r="G79">
            <v>40198272.020000003</v>
          </cell>
          <cell r="H79">
            <v>691410278.74000001</v>
          </cell>
          <cell r="J79">
            <v>0</v>
          </cell>
        </row>
        <row r="80">
          <cell r="B80">
            <v>36123</v>
          </cell>
          <cell r="C80">
            <v>1000000</v>
          </cell>
          <cell r="D80">
            <v>17170000</v>
          </cell>
          <cell r="G80">
            <v>41198272.020000003</v>
          </cell>
          <cell r="H80">
            <v>707374330.58000004</v>
          </cell>
          <cell r="J80">
            <v>0</v>
          </cell>
        </row>
        <row r="81">
          <cell r="B81">
            <v>36125</v>
          </cell>
          <cell r="D81">
            <v>0</v>
          </cell>
          <cell r="G81">
            <v>41198272.020000003</v>
          </cell>
          <cell r="H81">
            <v>719733812.19000006</v>
          </cell>
          <cell r="I81">
            <v>28620.49</v>
          </cell>
          <cell r="J81">
            <v>499999.96</v>
          </cell>
          <cell r="K81">
            <v>36100</v>
          </cell>
        </row>
        <row r="82">
          <cell r="B82">
            <v>36126</v>
          </cell>
          <cell r="C82">
            <v>1000000</v>
          </cell>
          <cell r="D82">
            <v>17450000</v>
          </cell>
          <cell r="G82">
            <v>42198272.020000003</v>
          </cell>
          <cell r="H82">
            <v>736359846.75</v>
          </cell>
          <cell r="I82">
            <v>414066.98</v>
          </cell>
          <cell r="J82">
            <v>7225468.7999999998</v>
          </cell>
          <cell r="K82">
            <v>36100</v>
          </cell>
        </row>
        <row r="83">
          <cell r="B83">
            <v>36130</v>
          </cell>
          <cell r="C83">
            <v>1000000</v>
          </cell>
          <cell r="D83">
            <v>17880000</v>
          </cell>
          <cell r="G83">
            <v>43198272.020000003</v>
          </cell>
          <cell r="H83">
            <v>772385103.72000003</v>
          </cell>
          <cell r="J83">
            <v>0</v>
          </cell>
        </row>
        <row r="84">
          <cell r="B84">
            <v>36131</v>
          </cell>
          <cell r="C84">
            <v>1067640.3999999999</v>
          </cell>
          <cell r="D84">
            <v>19484437.300000001</v>
          </cell>
          <cell r="G84">
            <v>44265912.420000002</v>
          </cell>
          <cell r="H84">
            <v>807852901.66999996</v>
          </cell>
          <cell r="J84">
            <v>0</v>
          </cell>
        </row>
        <row r="85">
          <cell r="B85">
            <v>36140</v>
          </cell>
          <cell r="C85">
            <v>917222.48</v>
          </cell>
          <cell r="D85">
            <v>18124316.199999999</v>
          </cell>
          <cell r="G85">
            <v>45183134.899999999</v>
          </cell>
          <cell r="H85">
            <v>892818745.62</v>
          </cell>
          <cell r="J85">
            <v>0</v>
          </cell>
        </row>
        <row r="86">
          <cell r="B86">
            <v>36147</v>
          </cell>
          <cell r="C86">
            <v>1000000</v>
          </cell>
          <cell r="D86">
            <v>20700000</v>
          </cell>
          <cell r="G86">
            <v>46183134.899999999</v>
          </cell>
          <cell r="H86">
            <v>955990892.42999995</v>
          </cell>
          <cell r="J86">
            <v>0</v>
          </cell>
        </row>
        <row r="87">
          <cell r="B87">
            <v>36154</v>
          </cell>
          <cell r="C87">
            <v>1268913.55</v>
          </cell>
          <cell r="D87">
            <v>25213312.239999998</v>
          </cell>
          <cell r="G87">
            <v>47452048.450000003</v>
          </cell>
          <cell r="H87">
            <v>942872202.70000005</v>
          </cell>
          <cell r="I87">
            <v>597946</v>
          </cell>
          <cell r="J87">
            <v>11881187.02</v>
          </cell>
          <cell r="K87">
            <v>36130</v>
          </cell>
        </row>
        <row r="88">
          <cell r="B88">
            <v>36160</v>
          </cell>
          <cell r="C88">
            <v>2531000</v>
          </cell>
          <cell r="D88">
            <v>52265150</v>
          </cell>
          <cell r="G88">
            <v>49983048.450000003</v>
          </cell>
          <cell r="H88">
            <v>1032149950.49</v>
          </cell>
          <cell r="I88">
            <v>1995947</v>
          </cell>
          <cell r="J88">
            <v>41216305.549999997</v>
          </cell>
          <cell r="K88" t="str">
            <v>янв.февр.март</v>
          </cell>
        </row>
        <row r="89">
          <cell r="B89">
            <v>36190</v>
          </cell>
          <cell r="C89">
            <v>3283150.06</v>
          </cell>
          <cell r="D89">
            <v>74199191.359999999</v>
          </cell>
          <cell r="G89">
            <v>53266198.509999998</v>
          </cell>
          <cell r="H89">
            <v>1203816086.3299999</v>
          </cell>
          <cell r="J89">
            <v>0</v>
          </cell>
        </row>
        <row r="90">
          <cell r="B90">
            <v>36217</v>
          </cell>
          <cell r="D90">
            <v>0</v>
          </cell>
          <cell r="G90">
            <v>53266198.509999998</v>
          </cell>
          <cell r="H90">
            <v>1216599973.97</v>
          </cell>
          <cell r="J90">
            <v>0</v>
          </cell>
        </row>
        <row r="91">
          <cell r="B91">
            <v>36218</v>
          </cell>
          <cell r="D91">
            <v>0</v>
          </cell>
          <cell r="G91">
            <v>53266198.509999998</v>
          </cell>
          <cell r="H91">
            <v>1217665297.9400001</v>
          </cell>
          <cell r="J91">
            <v>0</v>
          </cell>
        </row>
        <row r="92">
          <cell r="B92">
            <v>36249</v>
          </cell>
          <cell r="D92">
            <v>0</v>
          </cell>
          <cell r="G92">
            <v>53266198.509999998</v>
          </cell>
          <cell r="H92">
            <v>1289042003.9400001</v>
          </cell>
          <cell r="I92">
            <v>84398.83</v>
          </cell>
          <cell r="J92">
            <v>2042451.69</v>
          </cell>
          <cell r="K92" t="str">
            <v xml:space="preserve"> март99</v>
          </cell>
        </row>
        <row r="93">
          <cell r="B93">
            <v>36249</v>
          </cell>
          <cell r="D93">
            <v>0</v>
          </cell>
          <cell r="G93">
            <v>53266198.509999998</v>
          </cell>
          <cell r="H93">
            <v>1289042003.9400001</v>
          </cell>
          <cell r="I93">
            <v>506.39</v>
          </cell>
          <cell r="J93">
            <v>12254.64</v>
          </cell>
          <cell r="K93" t="str">
            <v>неустойка  марта</v>
          </cell>
        </row>
        <row r="94">
          <cell r="B94">
            <v>36249</v>
          </cell>
          <cell r="D94">
            <v>0</v>
          </cell>
          <cell r="G94">
            <v>53266198.509999998</v>
          </cell>
          <cell r="H94">
            <v>1289042003.9400001</v>
          </cell>
          <cell r="I94">
            <v>33665.17</v>
          </cell>
          <cell r="J94">
            <v>814697.11</v>
          </cell>
          <cell r="K94">
            <v>36251</v>
          </cell>
        </row>
        <row r="95">
          <cell r="B95">
            <v>36273</v>
          </cell>
          <cell r="C95">
            <v>444710.41</v>
          </cell>
          <cell r="D95">
            <v>10971005.810000001</v>
          </cell>
          <cell r="G95">
            <v>53710908.920000002</v>
          </cell>
          <cell r="H95">
            <v>1325048123.0599999</v>
          </cell>
          <cell r="J95">
            <v>0</v>
          </cell>
          <cell r="K95" t="str">
            <v>,</v>
          </cell>
        </row>
        <row r="96">
          <cell r="B96">
            <v>36278</v>
          </cell>
          <cell r="D96">
            <v>0</v>
          </cell>
          <cell r="G96">
            <v>53710908.920000002</v>
          </cell>
          <cell r="H96">
            <v>1310546177.6500001</v>
          </cell>
          <cell r="I96">
            <v>544027.67000000004</v>
          </cell>
          <cell r="J96">
            <v>13274275.15</v>
          </cell>
          <cell r="K96">
            <v>36251</v>
          </cell>
        </row>
        <row r="97">
          <cell r="B97">
            <v>36279</v>
          </cell>
          <cell r="C97">
            <v>1135555.02</v>
          </cell>
          <cell r="D97">
            <v>27605342.539999999</v>
          </cell>
          <cell r="G97">
            <v>54846463.939999998</v>
          </cell>
          <cell r="H97">
            <v>1333317538.3800001</v>
          </cell>
          <cell r="I97">
            <v>2176.11</v>
          </cell>
          <cell r="J97">
            <v>52901.23</v>
          </cell>
          <cell r="K97" t="str">
            <v>неустойка апреля</v>
          </cell>
        </row>
        <row r="98">
          <cell r="B98">
            <v>36280</v>
          </cell>
          <cell r="C98">
            <v>1387900.58</v>
          </cell>
          <cell r="D98">
            <v>33628831.049999997</v>
          </cell>
          <cell r="E98">
            <v>365930.12</v>
          </cell>
          <cell r="F98">
            <v>8866486.8100000005</v>
          </cell>
          <cell r="G98">
            <v>55868434.399999999</v>
          </cell>
          <cell r="H98">
            <v>1353692165.51</v>
          </cell>
          <cell r="J98">
            <v>0</v>
          </cell>
        </row>
        <row r="99">
          <cell r="B99">
            <v>36292</v>
          </cell>
          <cell r="D99">
            <v>0</v>
          </cell>
          <cell r="F99">
            <v>0</v>
          </cell>
          <cell r="G99">
            <v>55868434.399999999</v>
          </cell>
          <cell r="H99">
            <v>1340842425.5999999</v>
          </cell>
          <cell r="I99">
            <v>201000</v>
          </cell>
          <cell r="J99">
            <v>4824000</v>
          </cell>
          <cell r="K99">
            <v>36281</v>
          </cell>
        </row>
        <row r="100">
          <cell r="B100">
            <v>36304</v>
          </cell>
          <cell r="D100">
            <v>0</v>
          </cell>
          <cell r="F100">
            <v>0</v>
          </cell>
          <cell r="G100">
            <v>55868434.399999999</v>
          </cell>
          <cell r="H100">
            <v>1377156907.96</v>
          </cell>
          <cell r="I100">
            <v>309215.28999999998</v>
          </cell>
          <cell r="J100">
            <v>7622156.9000000004</v>
          </cell>
          <cell r="K100">
            <v>36281</v>
          </cell>
        </row>
        <row r="101">
          <cell r="B101">
            <v>36307</v>
          </cell>
          <cell r="D101">
            <v>0</v>
          </cell>
          <cell r="F101">
            <v>0</v>
          </cell>
          <cell r="G101">
            <v>55868434.399999999</v>
          </cell>
          <cell r="H101">
            <v>1368776642.8</v>
          </cell>
          <cell r="I101">
            <v>2417.13</v>
          </cell>
          <cell r="J101">
            <v>59219.69</v>
          </cell>
          <cell r="K101">
            <v>36281</v>
          </cell>
        </row>
        <row r="102">
          <cell r="B102">
            <v>36308</v>
          </cell>
          <cell r="D102">
            <v>0</v>
          </cell>
          <cell r="F102">
            <v>0</v>
          </cell>
          <cell r="G102">
            <v>55868434.399999999</v>
          </cell>
          <cell r="H102">
            <v>1366541905.4200001</v>
          </cell>
          <cell r="I102">
            <v>32447.68</v>
          </cell>
          <cell r="J102">
            <v>793670.25</v>
          </cell>
          <cell r="K102">
            <v>36281</v>
          </cell>
        </row>
        <row r="103">
          <cell r="B103">
            <v>36308</v>
          </cell>
          <cell r="D103">
            <v>0</v>
          </cell>
          <cell r="F103">
            <v>0</v>
          </cell>
          <cell r="G103">
            <v>55868434.399999999</v>
          </cell>
          <cell r="H103">
            <v>1366541905.4200001</v>
          </cell>
          <cell r="I103">
            <v>181.1</v>
          </cell>
          <cell r="J103">
            <v>4429.71</v>
          </cell>
          <cell r="K103" t="str">
            <v>неустойка мая</v>
          </cell>
        </row>
        <row r="104">
          <cell r="B104">
            <v>36311</v>
          </cell>
          <cell r="D104">
            <v>0</v>
          </cell>
          <cell r="F104">
            <v>0</v>
          </cell>
          <cell r="G104">
            <v>55868434.399999999</v>
          </cell>
          <cell r="H104">
            <v>1365424536.74</v>
          </cell>
          <cell r="I104">
            <v>52022.5</v>
          </cell>
          <cell r="J104">
            <v>1271429.8999999999</v>
          </cell>
          <cell r="K104">
            <v>36281</v>
          </cell>
        </row>
        <row r="105">
          <cell r="B105">
            <v>36311</v>
          </cell>
          <cell r="D105">
            <v>0</v>
          </cell>
          <cell r="F105">
            <v>0</v>
          </cell>
          <cell r="G105">
            <v>55868434.399999999</v>
          </cell>
          <cell r="H105">
            <v>1365424536.74</v>
          </cell>
          <cell r="I105">
            <v>348.61</v>
          </cell>
          <cell r="J105">
            <v>8520.0300000000007</v>
          </cell>
          <cell r="K105" t="str">
            <v>неустойка мая</v>
          </cell>
        </row>
        <row r="106">
          <cell r="B106">
            <v>36312</v>
          </cell>
          <cell r="D106">
            <v>0</v>
          </cell>
          <cell r="F106">
            <v>0</v>
          </cell>
          <cell r="G106">
            <v>55868434.399999999</v>
          </cell>
          <cell r="H106">
            <v>1365424536.74</v>
          </cell>
          <cell r="I106">
            <v>6079.37</v>
          </cell>
          <cell r="J106">
            <v>148579.79999999999</v>
          </cell>
          <cell r="K106">
            <v>36281</v>
          </cell>
        </row>
        <row r="107">
          <cell r="B107">
            <v>36312</v>
          </cell>
          <cell r="D107">
            <v>0</v>
          </cell>
          <cell r="F107">
            <v>0</v>
          </cell>
          <cell r="G107">
            <v>55868434.399999999</v>
          </cell>
          <cell r="H107">
            <v>1365424536.74</v>
          </cell>
          <cell r="I107">
            <v>12.16</v>
          </cell>
          <cell r="J107">
            <v>297.19</v>
          </cell>
          <cell r="K107" t="str">
            <v>неустойка мая</v>
          </cell>
        </row>
        <row r="108">
          <cell r="B108">
            <v>36341</v>
          </cell>
          <cell r="D108">
            <v>0</v>
          </cell>
          <cell r="F108">
            <v>0</v>
          </cell>
          <cell r="G108">
            <v>55868434.399999999</v>
          </cell>
          <cell r="H108">
            <v>1353133481.1700001</v>
          </cell>
          <cell r="I108">
            <v>605241.37</v>
          </cell>
          <cell r="J108">
            <v>14658945.98</v>
          </cell>
          <cell r="K108">
            <v>36281</v>
          </cell>
        </row>
        <row r="109">
          <cell r="B109">
            <v>36341</v>
          </cell>
          <cell r="D109">
            <v>0</v>
          </cell>
          <cell r="F109">
            <v>0</v>
          </cell>
          <cell r="G109">
            <v>55868434.399999999</v>
          </cell>
          <cell r="H109">
            <v>1353133481.1700001</v>
          </cell>
          <cell r="I109">
            <v>3631.45</v>
          </cell>
          <cell r="J109">
            <v>87953.72</v>
          </cell>
          <cell r="K109" t="str">
            <v>неустойка за июнь</v>
          </cell>
        </row>
        <row r="110">
          <cell r="B110">
            <v>36341</v>
          </cell>
          <cell r="D110">
            <v>0</v>
          </cell>
          <cell r="F110">
            <v>0</v>
          </cell>
          <cell r="G110">
            <v>55868434.399999999</v>
          </cell>
          <cell r="H110">
            <v>1353133481.1700001</v>
          </cell>
          <cell r="I110">
            <v>1998963.87</v>
          </cell>
          <cell r="J110">
            <v>48414904.93</v>
          </cell>
          <cell r="K110" t="str">
            <v>досрочн.уплата за июль август сентябрь</v>
          </cell>
        </row>
        <row r="111">
          <cell r="B111">
            <v>36343</v>
          </cell>
          <cell r="C111">
            <v>2397466.4300000002</v>
          </cell>
          <cell r="D111">
            <v>58042662.270000003</v>
          </cell>
          <cell r="F111">
            <v>0</v>
          </cell>
          <cell r="G111">
            <v>58265900.829999998</v>
          </cell>
          <cell r="H111">
            <v>1410617459.0899999</v>
          </cell>
          <cell r="J111">
            <v>0</v>
          </cell>
        </row>
        <row r="112">
          <cell r="B112">
            <v>36384</v>
          </cell>
          <cell r="D112">
            <v>0</v>
          </cell>
          <cell r="E112">
            <v>301000</v>
          </cell>
          <cell r="F112">
            <v>7512960</v>
          </cell>
          <cell r="G112">
            <v>57964900.829999998</v>
          </cell>
          <cell r="H112">
            <v>1446803924.72</v>
          </cell>
          <cell r="J112">
            <v>0</v>
          </cell>
        </row>
        <row r="113">
          <cell r="B113">
            <v>36398</v>
          </cell>
          <cell r="C113">
            <v>150023</v>
          </cell>
          <cell r="D113">
            <v>3713069.25</v>
          </cell>
          <cell r="F113">
            <v>0</v>
          </cell>
          <cell r="G113">
            <v>58114923.829999998</v>
          </cell>
          <cell r="H113">
            <v>1438344364.79</v>
          </cell>
          <cell r="J113">
            <v>0</v>
          </cell>
        </row>
        <row r="114">
          <cell r="B114">
            <v>36403</v>
          </cell>
          <cell r="D114">
            <v>0</v>
          </cell>
          <cell r="E114">
            <v>30000</v>
          </cell>
          <cell r="F114">
            <v>742500</v>
          </cell>
          <cell r="G114">
            <v>58084923.829999998</v>
          </cell>
          <cell r="H114">
            <v>1437601864.79</v>
          </cell>
          <cell r="J114">
            <v>0</v>
          </cell>
        </row>
        <row r="115">
          <cell r="B115">
            <v>36404</v>
          </cell>
          <cell r="C115">
            <v>4878794.6100000003</v>
          </cell>
          <cell r="D115">
            <v>121042894.27</v>
          </cell>
          <cell r="F115">
            <v>0</v>
          </cell>
          <cell r="G115">
            <v>62963718.439999998</v>
          </cell>
          <cell r="H115">
            <v>1562129854.5</v>
          </cell>
          <cell r="J115">
            <v>0</v>
          </cell>
        </row>
        <row r="116">
          <cell r="B116">
            <v>36405</v>
          </cell>
          <cell r="D116">
            <v>0</v>
          </cell>
          <cell r="E116">
            <v>265386.71999999997</v>
          </cell>
          <cell r="F116">
            <v>6693053.0800000001</v>
          </cell>
          <cell r="G116">
            <v>62698331.719999999</v>
          </cell>
          <cell r="H116">
            <v>1581251925.98</v>
          </cell>
          <cell r="J116">
            <v>0</v>
          </cell>
        </row>
        <row r="117">
          <cell r="B117">
            <v>36410</v>
          </cell>
          <cell r="C117">
            <v>27361.8</v>
          </cell>
          <cell r="D117">
            <v>706481.68</v>
          </cell>
          <cell r="F117">
            <v>0</v>
          </cell>
          <cell r="G117">
            <v>62725693.520000003</v>
          </cell>
          <cell r="H117">
            <v>1619577406.6900001</v>
          </cell>
          <cell r="J117">
            <v>0</v>
          </cell>
        </row>
        <row r="118">
          <cell r="B118">
            <v>36416</v>
          </cell>
          <cell r="C118">
            <v>3400000</v>
          </cell>
          <cell r="D118">
            <v>87380000</v>
          </cell>
          <cell r="F118">
            <v>0</v>
          </cell>
          <cell r="G118">
            <v>66125693.520000003</v>
          </cell>
          <cell r="H118">
            <v>1699430323.46</v>
          </cell>
          <cell r="J118">
            <v>0</v>
          </cell>
        </row>
        <row r="119">
          <cell r="B119">
            <v>36423</v>
          </cell>
          <cell r="C119">
            <v>4450876.99</v>
          </cell>
          <cell r="D119">
            <v>113096784.31999999</v>
          </cell>
          <cell r="F119">
            <v>0</v>
          </cell>
          <cell r="G119">
            <v>70576570.510000005</v>
          </cell>
          <cell r="H119">
            <v>1793350656.6600001</v>
          </cell>
          <cell r="J119">
            <v>0</v>
          </cell>
        </row>
        <row r="120">
          <cell r="B120">
            <v>36425</v>
          </cell>
          <cell r="D120">
            <v>0</v>
          </cell>
          <cell r="E120">
            <v>459183.67</v>
          </cell>
          <cell r="F120">
            <v>11635714.199999999</v>
          </cell>
          <cell r="G120">
            <v>70117386.840000004</v>
          </cell>
          <cell r="H120">
            <v>1776774582.53</v>
          </cell>
          <cell r="J120">
            <v>0</v>
          </cell>
        </row>
        <row r="121">
          <cell r="B121">
            <v>36431</v>
          </cell>
          <cell r="D121">
            <v>0</v>
          </cell>
          <cell r="F121">
            <v>0</v>
          </cell>
          <cell r="G121">
            <v>70117386.840000004</v>
          </cell>
          <cell r="H121">
            <v>1771866365.45</v>
          </cell>
          <cell r="I121">
            <v>2000791.45</v>
          </cell>
          <cell r="J121">
            <v>50559999.939999998</v>
          </cell>
          <cell r="K121" t="str">
            <v>досрочн.уплата за октябрь,ноябрь,декабрь</v>
          </cell>
        </row>
        <row r="122">
          <cell r="B122">
            <v>36440</v>
          </cell>
          <cell r="D122">
            <v>0</v>
          </cell>
          <cell r="E122">
            <v>225693.54</v>
          </cell>
          <cell r="F122">
            <v>5845462.6900000004</v>
          </cell>
          <cell r="G122">
            <v>69891693.299999997</v>
          </cell>
          <cell r="H122">
            <v>1810194856.47</v>
          </cell>
          <cell r="J122">
            <v>0</v>
          </cell>
        </row>
        <row r="123">
          <cell r="B123">
            <v>36441</v>
          </cell>
          <cell r="D123">
            <v>0</v>
          </cell>
          <cell r="E123">
            <v>83268</v>
          </cell>
          <cell r="F123">
            <v>2141652.96</v>
          </cell>
          <cell r="G123">
            <v>69808425.299999997</v>
          </cell>
          <cell r="H123">
            <v>1795472698.72</v>
          </cell>
          <cell r="J123">
            <v>0</v>
          </cell>
        </row>
        <row r="124">
          <cell r="B124">
            <v>36453</v>
          </cell>
          <cell r="D124">
            <v>0</v>
          </cell>
          <cell r="E124">
            <v>30838</v>
          </cell>
          <cell r="F124">
            <v>796545.54</v>
          </cell>
          <cell r="G124">
            <v>69777587.299999997</v>
          </cell>
          <cell r="H124">
            <v>1802355079.96</v>
          </cell>
          <cell r="J124">
            <v>0</v>
          </cell>
        </row>
        <row r="125">
          <cell r="B125">
            <v>36461</v>
          </cell>
          <cell r="D125">
            <v>0</v>
          </cell>
          <cell r="E125">
            <v>70000</v>
          </cell>
          <cell r="F125">
            <v>1806000</v>
          </cell>
          <cell r="G125">
            <v>69707587.299999997</v>
          </cell>
          <cell r="H125">
            <v>1798455752.3399999</v>
          </cell>
          <cell r="J125">
            <v>0</v>
          </cell>
        </row>
        <row r="126">
          <cell r="B126">
            <v>36493</v>
          </cell>
          <cell r="C126">
            <v>2092412.7</v>
          </cell>
          <cell r="D126">
            <v>55302467.659999996</v>
          </cell>
          <cell r="F126">
            <v>0</v>
          </cell>
          <cell r="G126">
            <v>71800000</v>
          </cell>
          <cell r="H126">
            <v>1897674000</v>
          </cell>
          <cell r="J126">
            <v>0</v>
          </cell>
        </row>
        <row r="127">
          <cell r="B127">
            <v>36501</v>
          </cell>
          <cell r="G127">
            <v>71800000</v>
          </cell>
          <cell r="H127">
            <v>1927112000</v>
          </cell>
          <cell r="I127">
            <v>250000</v>
          </cell>
          <cell r="J127">
            <v>6710000</v>
          </cell>
          <cell r="K127">
            <v>36495</v>
          </cell>
        </row>
        <row r="128">
          <cell r="B128">
            <v>36504</v>
          </cell>
          <cell r="E128">
            <v>101000</v>
          </cell>
          <cell r="F128">
            <v>2713870</v>
          </cell>
          <cell r="G128">
            <v>71699000</v>
          </cell>
          <cell r="H128">
            <v>1926552130</v>
          </cell>
          <cell r="J128">
            <v>0</v>
          </cell>
        </row>
        <row r="129">
          <cell r="B129">
            <v>36509</v>
          </cell>
          <cell r="C129">
            <v>2784000</v>
          </cell>
          <cell r="D129">
            <v>74666880</v>
          </cell>
          <cell r="F129">
            <v>0</v>
          </cell>
          <cell r="G129">
            <v>74483000</v>
          </cell>
          <cell r="H129">
            <v>1997634060</v>
          </cell>
          <cell r="J129">
            <v>0</v>
          </cell>
        </row>
        <row r="130">
          <cell r="B130">
            <v>36517</v>
          </cell>
          <cell r="D130">
            <v>0</v>
          </cell>
          <cell r="F130">
            <v>0</v>
          </cell>
          <cell r="G130">
            <v>74483000</v>
          </cell>
          <cell r="H130">
            <v>1991675420</v>
          </cell>
          <cell r="I130">
            <v>7555</v>
          </cell>
          <cell r="J130">
            <v>202020.7</v>
          </cell>
          <cell r="K130">
            <v>36495</v>
          </cell>
        </row>
        <row r="131">
          <cell r="B131">
            <v>36521</v>
          </cell>
          <cell r="C131">
            <v>1216000</v>
          </cell>
          <cell r="D131">
            <v>32540160</v>
          </cell>
          <cell r="F131">
            <v>0</v>
          </cell>
          <cell r="G131">
            <v>75699000</v>
          </cell>
          <cell r="H131">
            <v>2025705240</v>
          </cell>
          <cell r="J131">
            <v>0</v>
          </cell>
        </row>
        <row r="132">
          <cell r="B132">
            <v>36538</v>
          </cell>
          <cell r="C132">
            <v>1404300</v>
          </cell>
          <cell r="D132">
            <v>40514055</v>
          </cell>
          <cell r="F132">
            <v>0</v>
          </cell>
          <cell r="G132">
            <v>77103300</v>
          </cell>
          <cell r="H132">
            <v>2224430205</v>
          </cell>
          <cell r="J132">
            <v>0</v>
          </cell>
        </row>
        <row r="133">
          <cell r="B133">
            <v>36545</v>
          </cell>
          <cell r="C133">
            <v>350000</v>
          </cell>
          <cell r="D133">
            <v>9982000</v>
          </cell>
          <cell r="F133">
            <v>0</v>
          </cell>
          <cell r="G133">
            <v>77453300</v>
          </cell>
          <cell r="H133">
            <v>2208968116</v>
          </cell>
          <cell r="J133">
            <v>0</v>
          </cell>
        </row>
        <row r="134">
          <cell r="B134">
            <v>36549</v>
          </cell>
          <cell r="D134">
            <v>0</v>
          </cell>
          <cell r="F134">
            <v>0</v>
          </cell>
          <cell r="G134">
            <v>77453300</v>
          </cell>
          <cell r="H134">
            <v>2202771852</v>
          </cell>
          <cell r="I134">
            <v>14647</v>
          </cell>
          <cell r="J134">
            <v>416560.68</v>
          </cell>
          <cell r="K134">
            <v>36526</v>
          </cell>
        </row>
        <row r="135">
          <cell r="B135">
            <v>36551</v>
          </cell>
          <cell r="D135">
            <v>0</v>
          </cell>
          <cell r="F135">
            <v>0</v>
          </cell>
          <cell r="G135">
            <v>77453300</v>
          </cell>
          <cell r="H135">
            <v>2206644517</v>
          </cell>
          <cell r="I135">
            <v>261020.56</v>
          </cell>
          <cell r="J135">
            <v>7436475.75</v>
          </cell>
          <cell r="K135">
            <v>36526</v>
          </cell>
        </row>
        <row r="136">
          <cell r="B136">
            <v>36551</v>
          </cell>
          <cell r="D136">
            <v>0</v>
          </cell>
          <cell r="F136">
            <v>0</v>
          </cell>
          <cell r="G136">
            <v>77453300</v>
          </cell>
          <cell r="H136">
            <v>2206644517</v>
          </cell>
          <cell r="I136">
            <v>6060</v>
          </cell>
          <cell r="J136">
            <v>172649.4</v>
          </cell>
          <cell r="K136">
            <v>36526</v>
          </cell>
        </row>
        <row r="137">
          <cell r="B137">
            <v>36552</v>
          </cell>
          <cell r="D137">
            <v>0</v>
          </cell>
          <cell r="F137">
            <v>0</v>
          </cell>
          <cell r="G137">
            <v>77453300</v>
          </cell>
          <cell r="H137">
            <v>2211291715</v>
          </cell>
          <cell r="I137">
            <v>188950</v>
          </cell>
          <cell r="J137">
            <v>5394522.5</v>
          </cell>
          <cell r="K137">
            <v>36526</v>
          </cell>
        </row>
        <row r="138">
          <cell r="B138">
            <v>36556</v>
          </cell>
          <cell r="C138">
            <v>400000</v>
          </cell>
          <cell r="D138">
            <v>11420000</v>
          </cell>
          <cell r="F138">
            <v>0</v>
          </cell>
          <cell r="G138">
            <v>77853300</v>
          </cell>
          <cell r="H138">
            <v>2222711715</v>
          </cell>
          <cell r="I138">
            <v>357379.08</v>
          </cell>
          <cell r="J138">
            <v>10203172.73</v>
          </cell>
          <cell r="K138">
            <v>36526</v>
          </cell>
        </row>
        <row r="139">
          <cell r="B139">
            <v>36556</v>
          </cell>
          <cell r="D139">
            <v>0</v>
          </cell>
          <cell r="F139">
            <v>0</v>
          </cell>
          <cell r="G139">
            <v>77853300</v>
          </cell>
          <cell r="H139">
            <v>2222711715</v>
          </cell>
          <cell r="I139">
            <v>2859.03</v>
          </cell>
          <cell r="J139">
            <v>81625.31</v>
          </cell>
          <cell r="K139" t="str">
            <v>неустойка  января</v>
          </cell>
        </row>
        <row r="140">
          <cell r="B140">
            <v>36584</v>
          </cell>
          <cell r="D140">
            <v>0</v>
          </cell>
          <cell r="E140">
            <v>61846</v>
          </cell>
          <cell r="F140">
            <v>1774980.2</v>
          </cell>
          <cell r="G140">
            <v>77791454</v>
          </cell>
          <cell r="H140">
            <v>2232614729.8000002</v>
          </cell>
          <cell r="I140">
            <v>842977.42</v>
          </cell>
          <cell r="J140">
            <v>24193451.949999999</v>
          </cell>
          <cell r="K140">
            <v>36557</v>
          </cell>
        </row>
        <row r="141">
          <cell r="B141">
            <v>36585</v>
          </cell>
          <cell r="C141">
            <v>4000000</v>
          </cell>
          <cell r="D141">
            <v>114640000</v>
          </cell>
          <cell r="F141">
            <v>0</v>
          </cell>
          <cell r="G141">
            <v>81791454</v>
          </cell>
          <cell r="H141">
            <v>2344143071.6399999</v>
          </cell>
          <cell r="J141">
            <v>0</v>
          </cell>
        </row>
        <row r="142">
          <cell r="B142">
            <v>36586</v>
          </cell>
          <cell r="D142">
            <v>0</v>
          </cell>
          <cell r="E142">
            <v>21777</v>
          </cell>
          <cell r="F142">
            <v>623911.05000000005</v>
          </cell>
          <cell r="G142">
            <v>81769677</v>
          </cell>
          <cell r="H142">
            <v>2342701246.0500002</v>
          </cell>
          <cell r="J142">
            <v>0</v>
          </cell>
        </row>
        <row r="143">
          <cell r="B143">
            <v>36599</v>
          </cell>
          <cell r="C143">
            <v>3052000</v>
          </cell>
          <cell r="D143">
            <v>86982000</v>
          </cell>
          <cell r="F143">
            <v>0</v>
          </cell>
          <cell r="G143">
            <v>84821677</v>
          </cell>
          <cell r="H143">
            <v>2417417794.5</v>
          </cell>
          <cell r="J143">
            <v>0</v>
          </cell>
        </row>
        <row r="144">
          <cell r="B144">
            <v>36605</v>
          </cell>
          <cell r="C144">
            <v>0</v>
          </cell>
          <cell r="D144">
            <v>0</v>
          </cell>
          <cell r="F144">
            <v>0</v>
          </cell>
          <cell r="G144">
            <v>84821677</v>
          </cell>
          <cell r="H144">
            <v>2409783843.5700002</v>
          </cell>
          <cell r="I144">
            <v>108110</v>
          </cell>
          <cell r="J144">
            <v>3071405.1</v>
          </cell>
          <cell r="K144">
            <v>36586</v>
          </cell>
        </row>
        <row r="145">
          <cell r="B145">
            <v>36609</v>
          </cell>
          <cell r="C145">
            <v>2000000</v>
          </cell>
          <cell r="D145">
            <v>56680000</v>
          </cell>
          <cell r="F145">
            <v>0</v>
          </cell>
          <cell r="G145">
            <v>86821677</v>
          </cell>
          <cell r="H145">
            <v>2460526326.1799998</v>
          </cell>
          <cell r="I145">
            <v>90000</v>
          </cell>
          <cell r="J145">
            <v>2550600</v>
          </cell>
          <cell r="K145">
            <v>36586</v>
          </cell>
        </row>
        <row r="146">
          <cell r="B146">
            <v>36609</v>
          </cell>
          <cell r="D146">
            <v>0</v>
          </cell>
          <cell r="F146">
            <v>0</v>
          </cell>
          <cell r="G146">
            <v>86821677</v>
          </cell>
          <cell r="H146">
            <v>2460526326.1799998</v>
          </cell>
          <cell r="I146">
            <v>29972.2</v>
          </cell>
          <cell r="J146">
            <v>849412.15</v>
          </cell>
          <cell r="K146">
            <v>36586</v>
          </cell>
        </row>
        <row r="147">
          <cell r="B147">
            <v>36609</v>
          </cell>
          <cell r="D147">
            <v>0</v>
          </cell>
          <cell r="F147">
            <v>0</v>
          </cell>
          <cell r="G147">
            <v>86821677</v>
          </cell>
          <cell r="H147">
            <v>2460526326.1799998</v>
          </cell>
          <cell r="I147">
            <v>179974</v>
          </cell>
          <cell r="J147">
            <v>5100463.16</v>
          </cell>
          <cell r="K147">
            <v>36586</v>
          </cell>
        </row>
        <row r="148">
          <cell r="B148">
            <v>36612</v>
          </cell>
          <cell r="D148">
            <v>0</v>
          </cell>
          <cell r="F148">
            <v>0</v>
          </cell>
          <cell r="G148">
            <v>86821677</v>
          </cell>
          <cell r="H148">
            <v>2459658109.4099998</v>
          </cell>
          <cell r="I148">
            <v>205203.21</v>
          </cell>
          <cell r="J148">
            <v>5813406.9400000004</v>
          </cell>
          <cell r="K148">
            <v>36586</v>
          </cell>
        </row>
        <row r="149">
          <cell r="B149">
            <v>36613</v>
          </cell>
          <cell r="D149">
            <v>0</v>
          </cell>
          <cell r="F149">
            <v>0</v>
          </cell>
          <cell r="G149">
            <v>86821677</v>
          </cell>
          <cell r="H149">
            <v>2457921675.8699999</v>
          </cell>
          <cell r="I149">
            <v>286960</v>
          </cell>
          <cell r="J149">
            <v>8123837.5999999996</v>
          </cell>
          <cell r="K149">
            <v>36586</v>
          </cell>
        </row>
        <row r="150">
          <cell r="B150">
            <v>36613</v>
          </cell>
          <cell r="D150">
            <v>0</v>
          </cell>
          <cell r="F150">
            <v>0</v>
          </cell>
          <cell r="G150">
            <v>86821677</v>
          </cell>
          <cell r="H150">
            <v>2457921675.8699999</v>
          </cell>
          <cell r="I150">
            <v>573.91999999999996</v>
          </cell>
          <cell r="J150">
            <v>16247.68</v>
          </cell>
          <cell r="K150" t="str">
            <v>неустойка  марта</v>
          </cell>
        </row>
        <row r="151">
          <cell r="B151">
            <v>36614</v>
          </cell>
          <cell r="D151">
            <v>0</v>
          </cell>
          <cell r="E151">
            <v>69250</v>
          </cell>
          <cell r="F151">
            <v>1959082.5</v>
          </cell>
          <cell r="G151">
            <v>86752427</v>
          </cell>
          <cell r="H151">
            <v>2454226159.8299999</v>
          </cell>
          <cell r="J151">
            <v>0</v>
          </cell>
        </row>
        <row r="152">
          <cell r="B152">
            <v>36614</v>
          </cell>
          <cell r="D152">
            <v>0</v>
          </cell>
          <cell r="E152">
            <v>69658</v>
          </cell>
          <cell r="F152">
            <v>1970624.82</v>
          </cell>
          <cell r="G152">
            <v>86682769</v>
          </cell>
          <cell r="H152">
            <v>2452255535.0100002</v>
          </cell>
          <cell r="J152">
            <v>0</v>
          </cell>
        </row>
        <row r="153">
          <cell r="B153">
            <v>36614</v>
          </cell>
          <cell r="D153">
            <v>0</v>
          </cell>
          <cell r="E153">
            <v>286960</v>
          </cell>
          <cell r="F153">
            <v>8118098.4000000004</v>
          </cell>
          <cell r="G153">
            <v>86395809</v>
          </cell>
          <cell r="H153">
            <v>2444137436.6100001</v>
          </cell>
          <cell r="J153">
            <v>0</v>
          </cell>
        </row>
        <row r="154">
          <cell r="B154">
            <v>36615</v>
          </cell>
          <cell r="D154">
            <v>0</v>
          </cell>
          <cell r="E154">
            <v>103663</v>
          </cell>
          <cell r="F154">
            <v>2930553.01</v>
          </cell>
          <cell r="G154">
            <v>86292146</v>
          </cell>
          <cell r="H154">
            <v>2439478967.4200001</v>
          </cell>
          <cell r="J154">
            <v>0</v>
          </cell>
        </row>
        <row r="155">
          <cell r="B155">
            <v>36615</v>
          </cell>
          <cell r="D155">
            <v>0</v>
          </cell>
          <cell r="E155">
            <v>224</v>
          </cell>
          <cell r="F155">
            <v>6332.48</v>
          </cell>
          <cell r="G155">
            <v>86291922</v>
          </cell>
          <cell r="H155">
            <v>2439472634.9400001</v>
          </cell>
          <cell r="J155">
            <v>0</v>
          </cell>
        </row>
        <row r="156">
          <cell r="B156">
            <v>36626</v>
          </cell>
          <cell r="D156">
            <v>0</v>
          </cell>
          <cell r="E156">
            <v>28407.24</v>
          </cell>
          <cell r="F156">
            <v>814151.5</v>
          </cell>
          <cell r="G156">
            <v>86263514.760000005</v>
          </cell>
          <cell r="H156">
            <v>2472312333.02</v>
          </cell>
          <cell r="I156">
            <v>405512.76</v>
          </cell>
          <cell r="J156">
            <v>11621995.699999999</v>
          </cell>
          <cell r="K156">
            <v>36617</v>
          </cell>
        </row>
        <row r="157">
          <cell r="B157">
            <v>36633</v>
          </cell>
          <cell r="D157">
            <v>0</v>
          </cell>
          <cell r="E157">
            <v>109695</v>
          </cell>
          <cell r="F157">
            <v>3126307.5</v>
          </cell>
          <cell r="G157">
            <v>86153819.760000005</v>
          </cell>
          <cell r="H157">
            <v>2455383863.1599998</v>
          </cell>
          <cell r="I157">
            <v>218055</v>
          </cell>
          <cell r="J157">
            <v>6214567.5</v>
          </cell>
          <cell r="K157">
            <v>36617</v>
          </cell>
        </row>
        <row r="158">
          <cell r="B158">
            <v>36635</v>
          </cell>
          <cell r="C158">
            <v>1135944</v>
          </cell>
          <cell r="D158">
            <v>32692468.32</v>
          </cell>
          <cell r="F158">
            <v>0</v>
          </cell>
          <cell r="G158">
            <v>87289763.760000005</v>
          </cell>
          <cell r="H158">
            <v>2512199401.0100002</v>
          </cell>
          <cell r="J158">
            <v>0</v>
          </cell>
        </row>
        <row r="159">
          <cell r="B159">
            <v>36636</v>
          </cell>
          <cell r="D159">
            <v>0</v>
          </cell>
          <cell r="E159">
            <v>87324.5</v>
          </cell>
          <cell r="F159">
            <v>2499227.19</v>
          </cell>
          <cell r="G159">
            <v>87202439.260000005</v>
          </cell>
          <cell r="H159">
            <v>2495733811.6199999</v>
          </cell>
          <cell r="I159">
            <v>93743.5</v>
          </cell>
          <cell r="J159">
            <v>2682938.9700000002</v>
          </cell>
          <cell r="K159">
            <v>36617</v>
          </cell>
        </row>
        <row r="160">
          <cell r="B160">
            <v>36640</v>
          </cell>
          <cell r="D160">
            <v>0</v>
          </cell>
          <cell r="E160">
            <v>153179.60999999999</v>
          </cell>
          <cell r="F160">
            <v>4373277.87</v>
          </cell>
          <cell r="G160">
            <v>87049259.650000006</v>
          </cell>
          <cell r="H160">
            <v>2485256363.0100002</v>
          </cell>
          <cell r="I160">
            <v>33908</v>
          </cell>
          <cell r="J160">
            <v>968073.4</v>
          </cell>
          <cell r="K160">
            <v>36617</v>
          </cell>
        </row>
        <row r="161">
          <cell r="B161">
            <v>36640</v>
          </cell>
          <cell r="D161">
            <v>0</v>
          </cell>
          <cell r="F161">
            <v>0</v>
          </cell>
          <cell r="G161">
            <v>87049259.650000006</v>
          </cell>
          <cell r="H161">
            <v>2485256363.0100002</v>
          </cell>
          <cell r="I161">
            <v>186520.39</v>
          </cell>
          <cell r="J161">
            <v>5325157.13</v>
          </cell>
          <cell r="K161">
            <v>36617</v>
          </cell>
        </row>
        <row r="162">
          <cell r="B162">
            <v>36649</v>
          </cell>
          <cell r="D162">
            <v>0</v>
          </cell>
          <cell r="E162">
            <v>71482.23</v>
          </cell>
          <cell r="F162">
            <v>2030095.33</v>
          </cell>
          <cell r="G162">
            <v>86977777.420000002</v>
          </cell>
          <cell r="H162">
            <v>2470168878.73</v>
          </cell>
          <cell r="I162">
            <v>188440.77</v>
          </cell>
          <cell r="J162">
            <v>5351717.87</v>
          </cell>
          <cell r="K162" t="str">
            <v>05.2000 досрочная уплата</v>
          </cell>
        </row>
        <row r="163">
          <cell r="B163">
            <v>36651</v>
          </cell>
          <cell r="D163">
            <v>0</v>
          </cell>
          <cell r="E163">
            <v>7156.72</v>
          </cell>
          <cell r="F163">
            <v>202964.58</v>
          </cell>
          <cell r="G163">
            <v>86970620.700000003</v>
          </cell>
          <cell r="H163">
            <v>2466486803.0500002</v>
          </cell>
          <cell r="I163">
            <v>62817.279999999999</v>
          </cell>
          <cell r="J163">
            <v>1781498.06</v>
          </cell>
          <cell r="K163" t="str">
            <v>05.2000 досрочная уплата</v>
          </cell>
        </row>
        <row r="164">
          <cell r="B164">
            <v>36661</v>
          </cell>
          <cell r="F164">
            <v>0</v>
          </cell>
          <cell r="G164">
            <v>86970620.700000003</v>
          </cell>
          <cell r="H164">
            <v>2461268565.8099999</v>
          </cell>
          <cell r="I164">
            <v>53000</v>
          </cell>
          <cell r="J164">
            <v>1499900</v>
          </cell>
          <cell r="K164" t="str">
            <v>05.2000 досрочная уплата</v>
          </cell>
        </row>
        <row r="165">
          <cell r="B165">
            <v>36661</v>
          </cell>
          <cell r="F165">
            <v>0</v>
          </cell>
          <cell r="G165">
            <v>86970620.700000003</v>
          </cell>
          <cell r="H165">
            <v>2461268565.8099999</v>
          </cell>
          <cell r="I165">
            <v>39250</v>
          </cell>
          <cell r="J165">
            <v>1110775</v>
          </cell>
          <cell r="K165" t="str">
            <v>05.2000 досрочная уплата</v>
          </cell>
        </row>
        <row r="166">
          <cell r="B166">
            <v>36665</v>
          </cell>
          <cell r="D166">
            <v>0</v>
          </cell>
          <cell r="F166">
            <v>0</v>
          </cell>
          <cell r="G166">
            <v>86970620.700000003</v>
          </cell>
          <cell r="H166">
            <v>2463877684.4299998</v>
          </cell>
          <cell r="I166">
            <v>51000</v>
          </cell>
          <cell r="J166">
            <v>1444830</v>
          </cell>
          <cell r="K166" t="str">
            <v>05.2000 досрочная уплата</v>
          </cell>
        </row>
        <row r="167">
          <cell r="B167">
            <v>36668</v>
          </cell>
          <cell r="C167">
            <v>1900000</v>
          </cell>
          <cell r="D167">
            <v>53789000</v>
          </cell>
          <cell r="F167">
            <v>0</v>
          </cell>
          <cell r="G167">
            <v>88870620.700000003</v>
          </cell>
          <cell r="H167">
            <v>2515927272.02</v>
          </cell>
          <cell r="I167">
            <v>59974</v>
          </cell>
          <cell r="J167">
            <v>1697863.94</v>
          </cell>
          <cell r="K167" t="str">
            <v>05.2000 досрочная уплата</v>
          </cell>
        </row>
        <row r="168">
          <cell r="B168">
            <v>36668</v>
          </cell>
          <cell r="D168">
            <v>0</v>
          </cell>
          <cell r="F168">
            <v>0</v>
          </cell>
          <cell r="G168">
            <v>88870620.700000003</v>
          </cell>
          <cell r="H168">
            <v>2515927272.02</v>
          </cell>
          <cell r="I168">
            <v>28334</v>
          </cell>
          <cell r="J168">
            <v>802135.54</v>
          </cell>
          <cell r="K168" t="str">
            <v>05.2000 досрочная уплата</v>
          </cell>
        </row>
        <row r="169">
          <cell r="B169">
            <v>36672</v>
          </cell>
          <cell r="D169">
            <v>0</v>
          </cell>
          <cell r="F169">
            <v>0</v>
          </cell>
          <cell r="G169">
            <v>88870620.700000003</v>
          </cell>
          <cell r="H169">
            <v>2513261153.4000001</v>
          </cell>
          <cell r="I169">
            <v>50</v>
          </cell>
          <cell r="J169">
            <v>1414</v>
          </cell>
          <cell r="K169">
            <v>36647</v>
          </cell>
        </row>
        <row r="170">
          <cell r="B170">
            <v>36676</v>
          </cell>
          <cell r="D170">
            <v>0</v>
          </cell>
          <cell r="F170">
            <v>0</v>
          </cell>
          <cell r="G170">
            <v>88870620.700000003</v>
          </cell>
          <cell r="H170">
            <v>2512372447.1900001</v>
          </cell>
          <cell r="I170">
            <v>27223.47</v>
          </cell>
          <cell r="J170">
            <v>769607.5</v>
          </cell>
          <cell r="K170">
            <v>36647</v>
          </cell>
        </row>
        <row r="171">
          <cell r="B171">
            <v>36676</v>
          </cell>
          <cell r="D171">
            <v>0</v>
          </cell>
          <cell r="G171">
            <v>88870620.700000003</v>
          </cell>
          <cell r="H171">
            <v>2512372447.1900001</v>
          </cell>
          <cell r="I171">
            <v>2776.53</v>
          </cell>
          <cell r="J171">
            <v>78492.5</v>
          </cell>
          <cell r="K171" t="str">
            <v>неустойка за май</v>
          </cell>
        </row>
        <row r="172">
          <cell r="B172">
            <v>36677</v>
          </cell>
          <cell r="D172">
            <v>0</v>
          </cell>
          <cell r="G172">
            <v>88870620.700000003</v>
          </cell>
          <cell r="H172">
            <v>2510595034.7800002</v>
          </cell>
          <cell r="I172">
            <v>871.06</v>
          </cell>
          <cell r="J172">
            <v>24607.45</v>
          </cell>
          <cell r="K172" t="str">
            <v>неустойка за май</v>
          </cell>
        </row>
        <row r="173">
          <cell r="B173">
            <v>36677</v>
          </cell>
          <cell r="D173">
            <v>0</v>
          </cell>
          <cell r="F173">
            <v>0</v>
          </cell>
          <cell r="G173">
            <v>88870620.700000003</v>
          </cell>
          <cell r="H173">
            <v>2510595034.7800002</v>
          </cell>
          <cell r="I173">
            <v>308605.05</v>
          </cell>
          <cell r="J173">
            <v>8718092.6600000001</v>
          </cell>
          <cell r="K173">
            <v>36647</v>
          </cell>
        </row>
        <row r="174">
          <cell r="B174">
            <v>36678</v>
          </cell>
          <cell r="D174">
            <v>0</v>
          </cell>
          <cell r="E174">
            <v>14540</v>
          </cell>
          <cell r="F174">
            <v>410464.2</v>
          </cell>
          <cell r="G174">
            <v>88856080.700000003</v>
          </cell>
          <cell r="H174">
            <v>2508407158.1599998</v>
          </cell>
          <cell r="I174">
            <v>253.85</v>
          </cell>
          <cell r="J174">
            <v>7166.19</v>
          </cell>
          <cell r="K174" t="str">
            <v>неустойка за май</v>
          </cell>
        </row>
        <row r="175">
          <cell r="B175">
            <v>36678</v>
          </cell>
          <cell r="D175">
            <v>0</v>
          </cell>
          <cell r="E175">
            <v>125059.18</v>
          </cell>
          <cell r="F175">
            <v>3530420.65</v>
          </cell>
          <cell r="G175">
            <v>88731021.519999996</v>
          </cell>
          <cell r="H175">
            <v>2504876737.5100002</v>
          </cell>
          <cell r="I175">
            <v>126927.29</v>
          </cell>
          <cell r="J175">
            <v>3583157.4</v>
          </cell>
          <cell r="K175">
            <v>36647</v>
          </cell>
        </row>
        <row r="176">
          <cell r="B176">
            <v>36678</v>
          </cell>
          <cell r="D176">
            <v>0</v>
          </cell>
          <cell r="F176">
            <v>0</v>
          </cell>
          <cell r="G176">
            <v>88731021.519999996</v>
          </cell>
          <cell r="H176">
            <v>2504876737.5100002</v>
          </cell>
          <cell r="I176">
            <v>128371.68</v>
          </cell>
          <cell r="J176">
            <v>3623932.53</v>
          </cell>
          <cell r="K176">
            <v>36678</v>
          </cell>
        </row>
        <row r="177">
          <cell r="B177">
            <v>36683</v>
          </cell>
          <cell r="D177">
            <v>0</v>
          </cell>
          <cell r="F177">
            <v>0</v>
          </cell>
          <cell r="G177">
            <v>88731021.519999996</v>
          </cell>
          <cell r="H177">
            <v>2514637149.8800001</v>
          </cell>
          <cell r="I177">
            <v>240260</v>
          </cell>
          <cell r="J177">
            <v>6808968.4000000004</v>
          </cell>
          <cell r="K177">
            <v>36678</v>
          </cell>
        </row>
        <row r="178">
          <cell r="B178">
            <v>36685</v>
          </cell>
          <cell r="D178">
            <v>0</v>
          </cell>
          <cell r="F178">
            <v>0</v>
          </cell>
          <cell r="G178">
            <v>88731021.519999996</v>
          </cell>
          <cell r="H178">
            <v>2511087909.02</v>
          </cell>
          <cell r="I178">
            <v>279819.90000000002</v>
          </cell>
          <cell r="J178">
            <v>7918903.1699999999</v>
          </cell>
          <cell r="K178">
            <v>36678</v>
          </cell>
        </row>
        <row r="179">
          <cell r="B179">
            <v>36685</v>
          </cell>
          <cell r="D179">
            <v>0</v>
          </cell>
          <cell r="F179">
            <v>0</v>
          </cell>
          <cell r="G179">
            <v>88731021.519999996</v>
          </cell>
          <cell r="H179">
            <v>2511087909.02</v>
          </cell>
          <cell r="I179">
            <v>100000</v>
          </cell>
          <cell r="J179">
            <v>2830000</v>
          </cell>
          <cell r="K179">
            <v>36678</v>
          </cell>
        </row>
        <row r="180">
          <cell r="B180">
            <v>36692</v>
          </cell>
          <cell r="D180">
            <v>0</v>
          </cell>
          <cell r="F180">
            <v>0</v>
          </cell>
          <cell r="G180">
            <v>88731021.519999996</v>
          </cell>
          <cell r="H180">
            <v>2513749839.6599998</v>
          </cell>
          <cell r="I180">
            <v>171600</v>
          </cell>
          <cell r="J180">
            <v>4861428</v>
          </cell>
          <cell r="K180">
            <v>36678</v>
          </cell>
        </row>
        <row r="181">
          <cell r="B181">
            <v>36693</v>
          </cell>
          <cell r="D181">
            <v>0</v>
          </cell>
          <cell r="E181">
            <v>290956.2</v>
          </cell>
          <cell r="F181">
            <v>8231150.9000000004</v>
          </cell>
          <cell r="G181">
            <v>88440065.319999993</v>
          </cell>
          <cell r="H181">
            <v>2501969447.9000001</v>
          </cell>
          <cell r="I181">
            <v>41405.800000000003</v>
          </cell>
          <cell r="J181">
            <v>1171370.08</v>
          </cell>
          <cell r="K181">
            <v>36678</v>
          </cell>
        </row>
        <row r="182">
          <cell r="B182">
            <v>36697</v>
          </cell>
          <cell r="D182">
            <v>0</v>
          </cell>
          <cell r="E182">
            <v>135116</v>
          </cell>
          <cell r="F182">
            <v>3815675.84</v>
          </cell>
          <cell r="G182">
            <v>88304949.319999993</v>
          </cell>
          <cell r="H182">
            <v>2493731768.8000002</v>
          </cell>
        </row>
        <row r="183">
          <cell r="B183">
            <v>36707</v>
          </cell>
          <cell r="D183">
            <v>0</v>
          </cell>
          <cell r="E183">
            <v>44940</v>
          </cell>
          <cell r="F183">
            <v>1261465.8</v>
          </cell>
          <cell r="G183">
            <v>88260009.319999993</v>
          </cell>
          <cell r="H183">
            <v>2477458461.6100001</v>
          </cell>
        </row>
        <row r="184">
          <cell r="B184">
            <v>36707</v>
          </cell>
          <cell r="D184">
            <v>0</v>
          </cell>
          <cell r="E184">
            <v>53607</v>
          </cell>
          <cell r="F184">
            <v>1504748.49</v>
          </cell>
          <cell r="G184">
            <v>88206402.319999993</v>
          </cell>
          <cell r="H184">
            <v>2475953713.1199999</v>
          </cell>
        </row>
        <row r="185">
          <cell r="B185">
            <v>36707</v>
          </cell>
          <cell r="D185">
            <v>0</v>
          </cell>
          <cell r="E185">
            <v>741004.63</v>
          </cell>
          <cell r="F185">
            <v>20799999.960000001</v>
          </cell>
          <cell r="G185">
            <v>87465397.689999998</v>
          </cell>
          <cell r="H185">
            <v>2455153713.1599998</v>
          </cell>
        </row>
        <row r="186">
          <cell r="B186">
            <v>36707</v>
          </cell>
          <cell r="D186">
            <v>0</v>
          </cell>
          <cell r="E186">
            <v>197408</v>
          </cell>
          <cell r="F186">
            <v>5541242.5599999996</v>
          </cell>
          <cell r="G186">
            <v>87267989.689999998</v>
          </cell>
          <cell r="H186">
            <v>2449612470.5999999</v>
          </cell>
        </row>
        <row r="187">
          <cell r="B187">
            <v>36707</v>
          </cell>
          <cell r="D187">
            <v>0</v>
          </cell>
          <cell r="E187">
            <v>160684</v>
          </cell>
          <cell r="F187">
            <v>4510399.88</v>
          </cell>
          <cell r="G187">
            <v>87107305.689999998</v>
          </cell>
          <cell r="H187">
            <v>2445102070.7199998</v>
          </cell>
        </row>
        <row r="188">
          <cell r="B188">
            <v>36711</v>
          </cell>
          <cell r="D188">
            <v>0</v>
          </cell>
          <cell r="E188">
            <v>55987</v>
          </cell>
          <cell r="F188">
            <v>1569315.61</v>
          </cell>
          <cell r="G188">
            <v>87051318.689999998</v>
          </cell>
          <cell r="H188">
            <v>2440048462.8800001</v>
          </cell>
        </row>
        <row r="189">
          <cell r="B189">
            <v>36711</v>
          </cell>
          <cell r="D189">
            <v>0</v>
          </cell>
          <cell r="E189">
            <v>64973</v>
          </cell>
          <cell r="F189">
            <v>1821193.19</v>
          </cell>
          <cell r="G189">
            <v>86986345.689999998</v>
          </cell>
          <cell r="H189">
            <v>2438227269.6900001</v>
          </cell>
        </row>
        <row r="190">
          <cell r="B190">
            <v>36718</v>
          </cell>
          <cell r="D190">
            <v>0</v>
          </cell>
          <cell r="E190">
            <v>39117.980000000003</v>
          </cell>
          <cell r="F190">
            <v>1094129.8999999999</v>
          </cell>
          <cell r="G190">
            <v>86947227.709999993</v>
          </cell>
          <cell r="H190">
            <v>2431913959.0500002</v>
          </cell>
        </row>
        <row r="191">
          <cell r="B191">
            <v>36721</v>
          </cell>
          <cell r="D191">
            <v>0</v>
          </cell>
          <cell r="E191">
            <v>120000</v>
          </cell>
          <cell r="F191">
            <v>3344400</v>
          </cell>
          <cell r="G191">
            <v>86827227.709999993</v>
          </cell>
          <cell r="H191">
            <v>2419874836.2800002</v>
          </cell>
          <cell r="J191">
            <v>0</v>
          </cell>
          <cell r="K191">
            <v>36708</v>
          </cell>
        </row>
        <row r="192">
          <cell r="B192">
            <v>36712</v>
          </cell>
          <cell r="D192">
            <v>0</v>
          </cell>
          <cell r="F192">
            <v>0</v>
          </cell>
          <cell r="G192">
            <v>86827227.709999993</v>
          </cell>
          <cell r="H192">
            <v>2433767192.71</v>
          </cell>
          <cell r="I192">
            <v>126860</v>
          </cell>
          <cell r="J192">
            <v>3555885.8</v>
          </cell>
          <cell r="K192">
            <v>36708</v>
          </cell>
        </row>
        <row r="193">
          <cell r="B193">
            <v>36712</v>
          </cell>
          <cell r="D193">
            <v>0</v>
          </cell>
          <cell r="F193">
            <v>0</v>
          </cell>
          <cell r="G193">
            <v>86827227.709999993</v>
          </cell>
          <cell r="H193">
            <v>2433767192.71</v>
          </cell>
          <cell r="I193">
            <v>124888</v>
          </cell>
          <cell r="J193">
            <v>3500610.64</v>
          </cell>
          <cell r="K193">
            <v>36708</v>
          </cell>
        </row>
        <row r="194">
          <cell r="B194">
            <v>36713</v>
          </cell>
          <cell r="D194">
            <v>0</v>
          </cell>
          <cell r="F194">
            <v>0</v>
          </cell>
          <cell r="G194">
            <v>86827227.709999993</v>
          </cell>
          <cell r="H194">
            <v>2433767192.71</v>
          </cell>
          <cell r="I194">
            <v>232725</v>
          </cell>
          <cell r="J194">
            <v>6523281.75</v>
          </cell>
          <cell r="K194">
            <v>36708</v>
          </cell>
        </row>
        <row r="195">
          <cell r="B195">
            <v>36714</v>
          </cell>
          <cell r="D195">
            <v>0</v>
          </cell>
          <cell r="F195">
            <v>0</v>
          </cell>
          <cell r="G195">
            <v>86827227.709999993</v>
          </cell>
          <cell r="H195">
            <v>2432030648.1599998</v>
          </cell>
          <cell r="I195">
            <v>75500</v>
          </cell>
          <cell r="J195">
            <v>2114755</v>
          </cell>
          <cell r="K195">
            <v>36708</v>
          </cell>
        </row>
        <row r="196">
          <cell r="B196">
            <v>36718</v>
          </cell>
          <cell r="D196">
            <v>0</v>
          </cell>
          <cell r="F196">
            <v>0</v>
          </cell>
          <cell r="G196">
            <v>86827227.709999993</v>
          </cell>
          <cell r="H196">
            <v>2428557559.0500002</v>
          </cell>
          <cell r="I196">
            <v>382482.02</v>
          </cell>
          <cell r="J196">
            <v>10698022.1</v>
          </cell>
          <cell r="K196">
            <v>36708</v>
          </cell>
        </row>
        <row r="197">
          <cell r="B197">
            <v>36738</v>
          </cell>
          <cell r="D197">
            <v>0</v>
          </cell>
          <cell r="F197">
            <v>0</v>
          </cell>
          <cell r="G197">
            <v>86827227.709999993</v>
          </cell>
          <cell r="H197">
            <v>2413796930.3400002</v>
          </cell>
          <cell r="I197">
            <v>67410</v>
          </cell>
          <cell r="J197">
            <v>1873998</v>
          </cell>
          <cell r="K197">
            <v>36739</v>
          </cell>
        </row>
        <row r="198">
          <cell r="B198">
            <v>36738</v>
          </cell>
          <cell r="D198">
            <v>0</v>
          </cell>
          <cell r="F198">
            <v>0</v>
          </cell>
          <cell r="G198">
            <v>86827227.709999993</v>
          </cell>
          <cell r="H198">
            <v>2413796930.3400002</v>
          </cell>
          <cell r="I198">
            <v>80411</v>
          </cell>
          <cell r="J198">
            <v>2235425.7999999998</v>
          </cell>
          <cell r="K198">
            <v>36739</v>
          </cell>
        </row>
        <row r="199">
          <cell r="B199">
            <v>36741</v>
          </cell>
          <cell r="D199">
            <v>0</v>
          </cell>
          <cell r="F199">
            <v>0</v>
          </cell>
          <cell r="G199">
            <v>86827227.709999993</v>
          </cell>
          <cell r="H199">
            <v>2416401747.1700001</v>
          </cell>
          <cell r="I199">
            <v>20000</v>
          </cell>
          <cell r="J199">
            <v>556600</v>
          </cell>
          <cell r="K199">
            <v>36739</v>
          </cell>
        </row>
        <row r="200">
          <cell r="B200">
            <v>36741</v>
          </cell>
          <cell r="D200">
            <v>0</v>
          </cell>
          <cell r="F200">
            <v>0</v>
          </cell>
          <cell r="G200">
            <v>86827227.709999993</v>
          </cell>
          <cell r="H200">
            <v>2416401747.1700001</v>
          </cell>
          <cell r="I200">
            <v>30000</v>
          </cell>
          <cell r="J200">
            <v>834900</v>
          </cell>
          <cell r="K200">
            <v>36739</v>
          </cell>
        </row>
        <row r="201">
          <cell r="B201">
            <v>36742</v>
          </cell>
          <cell r="D201">
            <v>0</v>
          </cell>
          <cell r="F201">
            <v>0</v>
          </cell>
          <cell r="G201">
            <v>86827227.709999993</v>
          </cell>
          <cell r="H201">
            <v>2413796930.3400002</v>
          </cell>
          <cell r="I201">
            <v>71500</v>
          </cell>
          <cell r="J201">
            <v>1987700</v>
          </cell>
          <cell r="K201">
            <v>36739</v>
          </cell>
        </row>
        <row r="202">
          <cell r="B202">
            <v>36742</v>
          </cell>
          <cell r="D202">
            <v>0</v>
          </cell>
          <cell r="F202">
            <v>0</v>
          </cell>
          <cell r="G202">
            <v>86827227.709999993</v>
          </cell>
          <cell r="H202">
            <v>2413796930.3400002</v>
          </cell>
          <cell r="I202">
            <v>35450</v>
          </cell>
          <cell r="J202">
            <v>985510</v>
          </cell>
          <cell r="K202">
            <v>36739</v>
          </cell>
        </row>
        <row r="203">
          <cell r="B203">
            <v>36753</v>
          </cell>
          <cell r="D203">
            <v>0</v>
          </cell>
          <cell r="F203">
            <v>0</v>
          </cell>
          <cell r="G203">
            <v>86827227.709999993</v>
          </cell>
          <cell r="H203">
            <v>2404245935.29</v>
          </cell>
          <cell r="I203">
            <v>22470</v>
          </cell>
          <cell r="J203">
            <v>622194.30000000005</v>
          </cell>
          <cell r="K203">
            <v>36739</v>
          </cell>
        </row>
        <row r="204">
          <cell r="B204">
            <v>36753</v>
          </cell>
          <cell r="D204">
            <v>0</v>
          </cell>
          <cell r="F204">
            <v>0</v>
          </cell>
          <cell r="G204">
            <v>86827227.709999993</v>
          </cell>
          <cell r="H204">
            <v>2404245935.29</v>
          </cell>
          <cell r="I204">
            <v>18457</v>
          </cell>
          <cell r="J204">
            <v>511074.33</v>
          </cell>
          <cell r="K204">
            <v>36739</v>
          </cell>
        </row>
        <row r="205">
          <cell r="B205">
            <v>36755</v>
          </cell>
          <cell r="D205">
            <v>0</v>
          </cell>
          <cell r="F205">
            <v>0</v>
          </cell>
          <cell r="G205">
            <v>86827227.709999993</v>
          </cell>
          <cell r="H205">
            <v>2407719024.4000001</v>
          </cell>
          <cell r="I205">
            <v>25000</v>
          </cell>
          <cell r="J205">
            <v>693250</v>
          </cell>
          <cell r="K205">
            <v>36739</v>
          </cell>
        </row>
        <row r="206">
          <cell r="B206">
            <v>36756</v>
          </cell>
          <cell r="D206">
            <v>0</v>
          </cell>
          <cell r="F206">
            <v>0</v>
          </cell>
          <cell r="G206">
            <v>86827227.709999993</v>
          </cell>
          <cell r="H206">
            <v>2407719024.4000001</v>
          </cell>
          <cell r="I206">
            <v>88865</v>
          </cell>
          <cell r="J206">
            <v>2464226.4500000002</v>
          </cell>
          <cell r="K206">
            <v>36739</v>
          </cell>
        </row>
        <row r="207">
          <cell r="B207">
            <v>36756</v>
          </cell>
          <cell r="D207">
            <v>0</v>
          </cell>
          <cell r="F207">
            <v>0</v>
          </cell>
          <cell r="G207">
            <v>86827227.709999993</v>
          </cell>
          <cell r="H207">
            <v>2407719024.4000001</v>
          </cell>
          <cell r="I207">
            <v>108542</v>
          </cell>
          <cell r="J207">
            <v>3009869.66</v>
          </cell>
          <cell r="K207">
            <v>36739</v>
          </cell>
        </row>
        <row r="208">
          <cell r="B208">
            <v>36760</v>
          </cell>
          <cell r="D208">
            <v>0</v>
          </cell>
          <cell r="F208">
            <v>0</v>
          </cell>
          <cell r="G208">
            <v>86827227.709999993</v>
          </cell>
          <cell r="H208">
            <v>2405982479.8400002</v>
          </cell>
          <cell r="I208">
            <v>9900</v>
          </cell>
          <cell r="J208">
            <v>274329</v>
          </cell>
          <cell r="K208">
            <v>36739</v>
          </cell>
        </row>
        <row r="209">
          <cell r="B209">
            <v>36762</v>
          </cell>
          <cell r="D209">
            <v>0</v>
          </cell>
          <cell r="F209">
            <v>0</v>
          </cell>
          <cell r="G209">
            <v>86827227.709999993</v>
          </cell>
          <cell r="H209">
            <v>2405982479.8400002</v>
          </cell>
          <cell r="I209">
            <v>25000</v>
          </cell>
          <cell r="J209">
            <v>692750</v>
          </cell>
          <cell r="K209">
            <v>36739</v>
          </cell>
        </row>
        <row r="210">
          <cell r="B210">
            <v>36766</v>
          </cell>
          <cell r="D210">
            <v>0</v>
          </cell>
          <cell r="F210">
            <v>0</v>
          </cell>
          <cell r="G210">
            <v>86827227.709999993</v>
          </cell>
          <cell r="H210">
            <v>2405114207.5700002</v>
          </cell>
          <cell r="I210">
            <v>50000</v>
          </cell>
          <cell r="J210">
            <v>1385000</v>
          </cell>
          <cell r="K210">
            <v>36739</v>
          </cell>
        </row>
        <row r="211">
          <cell r="B211">
            <v>36767</v>
          </cell>
          <cell r="D211">
            <v>0</v>
          </cell>
          <cell r="F211">
            <v>0</v>
          </cell>
          <cell r="G211">
            <v>86827227.709999993</v>
          </cell>
          <cell r="H211">
            <v>2405114207.5700002</v>
          </cell>
          <cell r="I211">
            <v>170462.66</v>
          </cell>
          <cell r="J211">
            <v>4721815.68</v>
          </cell>
          <cell r="K211">
            <v>36739</v>
          </cell>
        </row>
        <row r="212">
          <cell r="B212">
            <v>36767</v>
          </cell>
          <cell r="D212">
            <v>0</v>
          </cell>
          <cell r="F212">
            <v>0</v>
          </cell>
          <cell r="G212">
            <v>86827227.709999993</v>
          </cell>
          <cell r="H212">
            <v>2405114207.5700002</v>
          </cell>
          <cell r="I212">
            <v>1147.3399999999999</v>
          </cell>
          <cell r="J212">
            <v>31781.32</v>
          </cell>
          <cell r="K212" t="str">
            <v>пени</v>
          </cell>
        </row>
        <row r="213">
          <cell r="B213">
            <v>36769</v>
          </cell>
          <cell r="C213">
            <v>160220</v>
          </cell>
          <cell r="D213">
            <v>4446105</v>
          </cell>
          <cell r="E213">
            <v>163902.04</v>
          </cell>
          <cell r="F213">
            <v>4548281.6100000003</v>
          </cell>
          <cell r="G213">
            <v>86823545.670000002</v>
          </cell>
          <cell r="H213">
            <v>2409353392.3400002</v>
          </cell>
          <cell r="I213">
            <v>116371.29</v>
          </cell>
          <cell r="J213">
            <v>3229303.3</v>
          </cell>
          <cell r="K213">
            <v>36739</v>
          </cell>
        </row>
        <row r="214">
          <cell r="B214">
            <v>36769</v>
          </cell>
          <cell r="F214">
            <v>0</v>
          </cell>
          <cell r="G214">
            <v>86823545.670000002</v>
          </cell>
          <cell r="H214">
            <v>2409353392.3400002</v>
          </cell>
          <cell r="I214">
            <v>465.49</v>
          </cell>
          <cell r="J214">
            <v>12917.35</v>
          </cell>
          <cell r="K214" t="str">
            <v>пени</v>
          </cell>
        </row>
        <row r="215">
          <cell r="B215">
            <v>36770</v>
          </cell>
          <cell r="F215">
            <v>0</v>
          </cell>
          <cell r="G215">
            <v>86823545.670000002</v>
          </cell>
          <cell r="H215">
            <v>2409353392.3400002</v>
          </cell>
          <cell r="I215">
            <v>83000</v>
          </cell>
          <cell r="J215">
            <v>2303250</v>
          </cell>
          <cell r="K215">
            <v>36770</v>
          </cell>
        </row>
        <row r="216">
          <cell r="B216">
            <v>36784</v>
          </cell>
          <cell r="F216">
            <v>0</v>
          </cell>
          <cell r="G216">
            <v>86823545.670000002</v>
          </cell>
          <cell r="H216">
            <v>2411958098.71</v>
          </cell>
          <cell r="I216">
            <v>27000</v>
          </cell>
          <cell r="J216">
            <v>750060</v>
          </cell>
          <cell r="K216">
            <v>36770</v>
          </cell>
        </row>
        <row r="217">
          <cell r="B217">
            <v>36784</v>
          </cell>
          <cell r="F217">
            <v>0</v>
          </cell>
          <cell r="G217">
            <v>86823545.670000002</v>
          </cell>
          <cell r="H217">
            <v>2411958098.71</v>
          </cell>
          <cell r="I217">
            <v>198994</v>
          </cell>
          <cell r="J217">
            <v>5528053.3200000003</v>
          </cell>
          <cell r="K217">
            <v>36770</v>
          </cell>
        </row>
      </sheetData>
      <sheetData sheetId="44" refreshError="1">
        <row r="1">
          <cell r="B1" t="str">
            <v>Кредитор</v>
          </cell>
          <cell r="E1" t="str">
            <v>УИК</v>
          </cell>
        </row>
        <row r="2">
          <cell r="B2" t="str">
            <v>Заёмщик</v>
          </cell>
          <cell r="E2" t="str">
            <v>ДВПС</v>
          </cell>
        </row>
        <row r="3">
          <cell r="B3" t="str">
            <v>Правовая форма</v>
          </cell>
          <cell r="E3" t="str">
            <v>гос</v>
          </cell>
        </row>
        <row r="4">
          <cell r="B4" t="str">
            <v>Объект стрительства</v>
          </cell>
          <cell r="E4" t="str">
            <v xml:space="preserve">                                                                                                         покупка простых векселей для расчета по стр-ву жилого комплекса "Кунцево"</v>
          </cell>
        </row>
        <row r="5">
          <cell r="B5" t="str">
            <v>Кредитный договор №</v>
          </cell>
          <cell r="E5" t="str">
            <v>156/5</v>
          </cell>
        </row>
        <row r="6">
          <cell r="B6" t="str">
            <v>От</v>
          </cell>
          <cell r="E6">
            <v>36279</v>
          </cell>
        </row>
        <row r="7">
          <cell r="B7" t="str">
            <v>Тип договора</v>
          </cell>
          <cell r="E7" t="str">
            <v xml:space="preserve">       инвестиционный</v>
          </cell>
        </row>
        <row r="8">
          <cell r="B8" t="str">
            <v>Размер кредита</v>
          </cell>
          <cell r="E8">
            <v>200000000</v>
          </cell>
          <cell r="F8" t="str">
            <v>руб</v>
          </cell>
        </row>
        <row r="9">
          <cell r="B9" t="str">
            <v>Вид обеспечения кредита</v>
          </cell>
          <cell r="E9" t="str">
            <v xml:space="preserve">                                                                                                                       Договор залога имущественных прав по контракту о долевом инвестировании</v>
          </cell>
        </row>
        <row r="10">
          <cell r="B10" t="str">
            <v>Размер обеспечения</v>
          </cell>
        </row>
        <row r="11">
          <cell r="B11" t="str">
            <v>Номер ссудного счета</v>
          </cell>
          <cell r="E11" t="str">
            <v xml:space="preserve">    45007810438000050565</v>
          </cell>
        </row>
        <row r="12">
          <cell r="B12" t="str">
            <v>Дата открытия счета</v>
          </cell>
          <cell r="E12">
            <v>36280</v>
          </cell>
        </row>
        <row r="13">
          <cell r="B13" t="str">
            <v>Дата погашения кредита</v>
          </cell>
          <cell r="E13">
            <v>36914</v>
          </cell>
        </row>
        <row r="14">
          <cell r="B14" t="str">
            <v>Пролонгации  до</v>
          </cell>
          <cell r="E14">
            <v>36644</v>
          </cell>
          <cell r="F14">
            <v>36914</v>
          </cell>
        </row>
        <row r="15">
          <cell r="B15" t="str">
            <v>Процентная ставка</v>
          </cell>
          <cell r="D15" t="str">
            <v>c</v>
          </cell>
          <cell r="E15">
            <v>7</v>
          </cell>
          <cell r="F15">
            <v>36280</v>
          </cell>
          <cell r="G15">
            <v>44</v>
          </cell>
          <cell r="H15">
            <v>36541</v>
          </cell>
          <cell r="I15">
            <v>40.299999999999997</v>
          </cell>
          <cell r="J15">
            <v>36573</v>
          </cell>
        </row>
        <row r="16">
          <cell r="B16" t="str">
            <v>Продолж. проц. ставка</v>
          </cell>
          <cell r="D16" t="str">
            <v>c</v>
          </cell>
          <cell r="E16">
            <v>36.04</v>
          </cell>
          <cell r="F16">
            <v>36626</v>
          </cell>
          <cell r="G16">
            <v>27.6</v>
          </cell>
          <cell r="H16">
            <v>36678</v>
          </cell>
          <cell r="I16">
            <v>20.350000000000001</v>
          </cell>
          <cell r="J16">
            <v>36731</v>
          </cell>
          <cell r="K16">
            <v>19.350000000000001</v>
          </cell>
          <cell r="L16">
            <v>36883</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row>
        <row r="25">
          <cell r="B25">
            <v>36280</v>
          </cell>
          <cell r="D25">
            <v>200000000</v>
          </cell>
          <cell r="F25" t="str">
            <v/>
          </cell>
          <cell r="H25">
            <v>200000000</v>
          </cell>
        </row>
        <row r="26">
          <cell r="B26">
            <v>36311</v>
          </cell>
          <cell r="H26">
            <v>200000000</v>
          </cell>
        </row>
        <row r="27">
          <cell r="B27">
            <v>36341</v>
          </cell>
          <cell r="H27">
            <v>200000000</v>
          </cell>
        </row>
        <row r="28">
          <cell r="B28">
            <v>36362</v>
          </cell>
          <cell r="H28">
            <v>200000000</v>
          </cell>
          <cell r="J28">
            <v>3106849.32</v>
          </cell>
          <cell r="K28">
            <v>36342</v>
          </cell>
        </row>
        <row r="29">
          <cell r="B29">
            <v>36362</v>
          </cell>
          <cell r="H29">
            <v>200000000</v>
          </cell>
          <cell r="J29">
            <v>9363.11</v>
          </cell>
          <cell r="K29" t="str">
            <v>неустойка  июля</v>
          </cell>
        </row>
        <row r="30">
          <cell r="B30">
            <v>36403</v>
          </cell>
          <cell r="H30">
            <v>200000000</v>
          </cell>
        </row>
        <row r="31">
          <cell r="B31">
            <v>36433</v>
          </cell>
          <cell r="H31">
            <v>200000000</v>
          </cell>
        </row>
        <row r="32">
          <cell r="B32">
            <v>36454</v>
          </cell>
          <cell r="H32">
            <v>200000000</v>
          </cell>
          <cell r="J32">
            <v>3528767.12</v>
          </cell>
          <cell r="K32">
            <v>36434</v>
          </cell>
        </row>
        <row r="33">
          <cell r="B33">
            <v>36494</v>
          </cell>
          <cell r="H33">
            <v>200000000</v>
          </cell>
        </row>
        <row r="34">
          <cell r="B34">
            <v>36524</v>
          </cell>
          <cell r="H34">
            <v>200000000</v>
          </cell>
        </row>
        <row r="35">
          <cell r="B35">
            <v>36545</v>
          </cell>
          <cell r="H35">
            <v>200000000</v>
          </cell>
          <cell r="J35">
            <v>4537600.12</v>
          </cell>
          <cell r="K35">
            <v>36526</v>
          </cell>
        </row>
        <row r="36">
          <cell r="B36">
            <v>36584</v>
          </cell>
          <cell r="H36">
            <v>200000000</v>
          </cell>
        </row>
        <row r="37">
          <cell r="B37">
            <v>36616</v>
          </cell>
          <cell r="H37">
            <v>200000000</v>
          </cell>
        </row>
        <row r="38">
          <cell r="B38">
            <v>36628</v>
          </cell>
          <cell r="H38">
            <v>200000000</v>
          </cell>
          <cell r="J38">
            <v>3500000</v>
          </cell>
          <cell r="K38">
            <v>36617</v>
          </cell>
        </row>
        <row r="39">
          <cell r="B39">
            <v>36628</v>
          </cell>
          <cell r="H39">
            <v>200000000</v>
          </cell>
          <cell r="J39">
            <v>69836.070000000007</v>
          </cell>
          <cell r="K39">
            <v>36617</v>
          </cell>
        </row>
        <row r="40">
          <cell r="B40">
            <v>36630</v>
          </cell>
          <cell r="H40">
            <v>200000000</v>
          </cell>
          <cell r="J40">
            <v>3000000</v>
          </cell>
          <cell r="K40">
            <v>36617</v>
          </cell>
        </row>
        <row r="41">
          <cell r="B41">
            <v>36633</v>
          </cell>
          <cell r="H41">
            <v>200000000</v>
          </cell>
          <cell r="J41">
            <v>2833000</v>
          </cell>
          <cell r="K41">
            <v>36617</v>
          </cell>
        </row>
        <row r="42">
          <cell r="B42">
            <v>36635</v>
          </cell>
          <cell r="H42">
            <v>200000000</v>
          </cell>
          <cell r="J42">
            <v>6000000</v>
          </cell>
          <cell r="K42">
            <v>36617</v>
          </cell>
        </row>
        <row r="43">
          <cell r="B43">
            <v>36636</v>
          </cell>
          <cell r="H43">
            <v>200000000</v>
          </cell>
          <cell r="J43">
            <v>4926890.7</v>
          </cell>
          <cell r="K43">
            <v>36617</v>
          </cell>
        </row>
        <row r="44">
          <cell r="B44">
            <v>36642</v>
          </cell>
          <cell r="H44">
            <v>200000000</v>
          </cell>
          <cell r="J44">
            <v>1575519.13</v>
          </cell>
          <cell r="K44">
            <v>36617</v>
          </cell>
        </row>
        <row r="45">
          <cell r="B45">
            <v>36676</v>
          </cell>
          <cell r="H45">
            <v>200000000</v>
          </cell>
        </row>
        <row r="46">
          <cell r="B46">
            <v>36707</v>
          </cell>
          <cell r="H46">
            <v>200000000</v>
          </cell>
        </row>
        <row r="47">
          <cell r="B47">
            <v>36726</v>
          </cell>
          <cell r="H47">
            <v>200000000</v>
          </cell>
          <cell r="J47">
            <v>378026.57</v>
          </cell>
          <cell r="K47">
            <v>36708</v>
          </cell>
        </row>
        <row r="48">
          <cell r="B48">
            <v>36727</v>
          </cell>
          <cell r="H48">
            <v>200000000</v>
          </cell>
          <cell r="J48">
            <v>1555716.43</v>
          </cell>
          <cell r="K48">
            <v>36708</v>
          </cell>
        </row>
        <row r="49">
          <cell r="B49">
            <v>36728</v>
          </cell>
          <cell r="H49">
            <v>200000000</v>
          </cell>
          <cell r="J49">
            <v>20903.57</v>
          </cell>
          <cell r="K49" t="str">
            <v>штраф</v>
          </cell>
        </row>
        <row r="50">
          <cell r="B50">
            <v>36729</v>
          </cell>
          <cell r="H50">
            <v>200000000</v>
          </cell>
          <cell r="J50">
            <v>10944430.300000001</v>
          </cell>
          <cell r="K50">
            <v>36708</v>
          </cell>
        </row>
        <row r="51">
          <cell r="B51">
            <v>36731</v>
          </cell>
          <cell r="H51">
            <v>200000000</v>
          </cell>
          <cell r="J51">
            <v>55569.7</v>
          </cell>
          <cell r="K51" t="str">
            <v>штраф</v>
          </cell>
        </row>
        <row r="52">
          <cell r="B52">
            <v>36734</v>
          </cell>
          <cell r="H52">
            <v>200000000</v>
          </cell>
          <cell r="J52">
            <v>1161826.7</v>
          </cell>
          <cell r="K52">
            <v>36708</v>
          </cell>
        </row>
        <row r="53">
          <cell r="B53">
            <v>36734</v>
          </cell>
          <cell r="H53">
            <v>200000000</v>
          </cell>
          <cell r="J53">
            <v>5332.98</v>
          </cell>
          <cell r="K53" t="str">
            <v>штраф</v>
          </cell>
        </row>
        <row r="54">
          <cell r="B54">
            <v>36769</v>
          </cell>
          <cell r="H54">
            <v>200000000</v>
          </cell>
        </row>
        <row r="55">
          <cell r="B55">
            <v>36799</v>
          </cell>
          <cell r="H55">
            <v>200000000</v>
          </cell>
        </row>
        <row r="56">
          <cell r="B56">
            <v>36822</v>
          </cell>
          <cell r="H56">
            <v>200000000</v>
          </cell>
          <cell r="J56">
            <v>10301947.859999999</v>
          </cell>
          <cell r="K56">
            <v>36800</v>
          </cell>
        </row>
        <row r="57">
          <cell r="B57">
            <v>36822</v>
          </cell>
          <cell r="H57">
            <v>200000000</v>
          </cell>
          <cell r="J57">
            <v>47505.69</v>
          </cell>
          <cell r="K57" t="str">
            <v>пени</v>
          </cell>
        </row>
        <row r="58">
          <cell r="B58">
            <v>36823</v>
          </cell>
          <cell r="H58">
            <v>200000000</v>
          </cell>
          <cell r="J58">
            <v>47505.69</v>
          </cell>
          <cell r="K58">
            <v>36800</v>
          </cell>
        </row>
        <row r="59">
          <cell r="B59">
            <v>36823</v>
          </cell>
          <cell r="H59">
            <v>200000000</v>
          </cell>
          <cell r="J59">
            <v>72.69</v>
          </cell>
          <cell r="K59" t="str">
            <v>пени</v>
          </cell>
        </row>
        <row r="60">
          <cell r="B60">
            <v>36860</v>
          </cell>
          <cell r="H60">
            <v>200000000</v>
          </cell>
        </row>
        <row r="61">
          <cell r="B61">
            <v>36889</v>
          </cell>
          <cell r="H61">
            <v>200000000</v>
          </cell>
        </row>
        <row r="62">
          <cell r="B62">
            <v>36914</v>
          </cell>
          <cell r="H62">
            <v>200000000</v>
          </cell>
          <cell r="J62">
            <v>9913982.7599999998</v>
          </cell>
          <cell r="K62">
            <v>36892</v>
          </cell>
        </row>
        <row r="63">
          <cell r="B63">
            <v>36914</v>
          </cell>
          <cell r="H63">
            <v>200000000</v>
          </cell>
          <cell r="J63">
            <v>13580.81</v>
          </cell>
          <cell r="K63" t="str">
            <v>пени</v>
          </cell>
        </row>
      </sheetData>
      <sheetData sheetId="45" refreshError="1">
        <row r="1">
          <cell r="B1" t="str">
            <v>Кредитор</v>
          </cell>
          <cell r="E1" t="str">
            <v>УИК</v>
          </cell>
        </row>
        <row r="2">
          <cell r="B2" t="str">
            <v>Заёмщик</v>
          </cell>
          <cell r="E2" t="str">
            <v>ЗАО "РОЗА ВЕТРОВ"</v>
          </cell>
        </row>
        <row r="3">
          <cell r="B3" t="str">
            <v>Правовая форма</v>
          </cell>
          <cell r="E3" t="str">
            <v>ЗАО</v>
          </cell>
        </row>
        <row r="4">
          <cell r="B4" t="str">
            <v>Объект стрительства</v>
          </cell>
          <cell r="E4" t="str">
            <v xml:space="preserve">                                                                        завершение стр-ва, эксплуатация и реализация коттеджей</v>
          </cell>
        </row>
        <row r="5">
          <cell r="B5" t="str">
            <v>Кредитный договор №</v>
          </cell>
          <cell r="E5">
            <v>183</v>
          </cell>
        </row>
        <row r="6">
          <cell r="B6" t="str">
            <v>От</v>
          </cell>
          <cell r="E6">
            <v>36229</v>
          </cell>
        </row>
        <row r="7">
          <cell r="B7" t="str">
            <v>Тип договора</v>
          </cell>
        </row>
        <row r="8">
          <cell r="B8" t="str">
            <v>Размер кредита</v>
          </cell>
          <cell r="E8">
            <v>24400000</v>
          </cell>
          <cell r="F8" t="str">
            <v>руб.</v>
          </cell>
        </row>
        <row r="9">
          <cell r="B9" t="str">
            <v>Вид обеспечения кредита</v>
          </cell>
          <cell r="E9" t="str">
            <v xml:space="preserve">                                                            договор залога на незавершенное строительство</v>
          </cell>
        </row>
        <row r="10">
          <cell r="B10" t="str">
            <v>Размер обеспечения</v>
          </cell>
          <cell r="E10">
            <v>25000000</v>
          </cell>
        </row>
        <row r="11">
          <cell r="B11" t="str">
            <v>Номер ссудного счета</v>
          </cell>
          <cell r="E11" t="str">
            <v>45206810938000050183</v>
          </cell>
        </row>
        <row r="12">
          <cell r="B12" t="str">
            <v>Дата открытия счета</v>
          </cell>
          <cell r="E12">
            <v>36238</v>
          </cell>
        </row>
        <row r="13">
          <cell r="B13" t="str">
            <v>Дата погашения кредита</v>
          </cell>
          <cell r="E13">
            <v>36595</v>
          </cell>
        </row>
        <row r="14">
          <cell r="B14" t="str">
            <v>Пролонгации  до</v>
          </cell>
        </row>
        <row r="15">
          <cell r="B15" t="str">
            <v>Процентная ставка</v>
          </cell>
          <cell r="D15" t="str">
            <v>c</v>
          </cell>
          <cell r="E15">
            <v>55</v>
          </cell>
          <cell r="F15">
            <v>36238</v>
          </cell>
          <cell r="G15">
            <v>50</v>
          </cell>
          <cell r="H15">
            <v>36368</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row>
        <row r="25">
          <cell r="B25">
            <v>36238</v>
          </cell>
          <cell r="D25">
            <v>4343291.8099999996</v>
          </cell>
          <cell r="H25">
            <v>4343291.8099999996</v>
          </cell>
        </row>
        <row r="26">
          <cell r="B26">
            <v>36239</v>
          </cell>
          <cell r="F26">
            <v>208610.93</v>
          </cell>
          <cell r="H26">
            <v>4134680.88</v>
          </cell>
          <cell r="J26">
            <v>6544.69</v>
          </cell>
        </row>
        <row r="27">
          <cell r="B27">
            <v>36255</v>
          </cell>
          <cell r="F27">
            <v>1400000</v>
          </cell>
          <cell r="H27">
            <v>2734680.88</v>
          </cell>
        </row>
        <row r="28">
          <cell r="B28">
            <v>36257</v>
          </cell>
          <cell r="F28">
            <v>53000</v>
          </cell>
          <cell r="H28">
            <v>2681680.88</v>
          </cell>
        </row>
        <row r="29">
          <cell r="B29">
            <v>36266</v>
          </cell>
          <cell r="D29">
            <v>835572</v>
          </cell>
          <cell r="H29">
            <v>3517252.88</v>
          </cell>
        </row>
        <row r="30">
          <cell r="B30">
            <v>36279</v>
          </cell>
          <cell r="D30">
            <v>376825.8</v>
          </cell>
          <cell r="H30">
            <v>3894078.68</v>
          </cell>
        </row>
        <row r="31">
          <cell r="B31">
            <v>36279</v>
          </cell>
          <cell r="D31">
            <v>142929.35999999999</v>
          </cell>
          <cell r="H31">
            <v>4037008.04</v>
          </cell>
        </row>
        <row r="32">
          <cell r="B32">
            <v>36285</v>
          </cell>
          <cell r="D32">
            <v>470906.76</v>
          </cell>
          <cell r="H32">
            <v>4507914.8</v>
          </cell>
        </row>
        <row r="33">
          <cell r="B33">
            <v>36286</v>
          </cell>
          <cell r="H33">
            <v>4507914.8</v>
          </cell>
          <cell r="J33">
            <v>500000</v>
          </cell>
        </row>
        <row r="34">
          <cell r="B34">
            <v>36294</v>
          </cell>
          <cell r="D34">
            <v>600000</v>
          </cell>
          <cell r="H34">
            <v>5107914.8</v>
          </cell>
        </row>
        <row r="35">
          <cell r="B35">
            <v>36305</v>
          </cell>
          <cell r="F35">
            <v>800000</v>
          </cell>
          <cell r="H35">
            <v>4307914.8</v>
          </cell>
        </row>
        <row r="36">
          <cell r="B36">
            <v>36311</v>
          </cell>
          <cell r="D36">
            <v>39107.4</v>
          </cell>
          <cell r="H36">
            <v>4347022.2</v>
          </cell>
        </row>
        <row r="37">
          <cell r="B37">
            <v>36320</v>
          </cell>
          <cell r="D37">
            <v>13706.14</v>
          </cell>
          <cell r="H37">
            <v>4360728.34</v>
          </cell>
        </row>
        <row r="38">
          <cell r="B38">
            <v>36321</v>
          </cell>
          <cell r="D38">
            <v>24480</v>
          </cell>
          <cell r="H38">
            <v>4385208.34</v>
          </cell>
        </row>
        <row r="39">
          <cell r="B39">
            <v>36328</v>
          </cell>
          <cell r="F39">
            <v>433000</v>
          </cell>
          <cell r="H39">
            <v>3952208.34</v>
          </cell>
        </row>
        <row r="40">
          <cell r="B40">
            <v>36332</v>
          </cell>
          <cell r="H40">
            <v>3952208.34</v>
          </cell>
          <cell r="J40">
            <v>66127.38</v>
          </cell>
        </row>
        <row r="41">
          <cell r="B41">
            <v>36339</v>
          </cell>
          <cell r="D41">
            <v>710713</v>
          </cell>
          <cell r="H41">
            <v>4662921.34</v>
          </cell>
        </row>
        <row r="42">
          <cell r="B42">
            <v>36340</v>
          </cell>
          <cell r="D42">
            <v>490000</v>
          </cell>
          <cell r="H42">
            <v>5152921.34</v>
          </cell>
        </row>
        <row r="43">
          <cell r="B43">
            <v>36342</v>
          </cell>
          <cell r="F43">
            <v>2050000</v>
          </cell>
          <cell r="H43">
            <v>3102921.34</v>
          </cell>
          <cell r="J43">
            <v>74874.36</v>
          </cell>
        </row>
        <row r="44">
          <cell r="B44">
            <v>36343</v>
          </cell>
          <cell r="F44">
            <v>3102921.34</v>
          </cell>
          <cell r="H44">
            <v>0</v>
          </cell>
        </row>
        <row r="45">
          <cell r="B45">
            <v>36402</v>
          </cell>
        </row>
        <row r="46">
          <cell r="B46">
            <v>36433</v>
          </cell>
        </row>
        <row r="47">
          <cell r="B47">
            <v>36463</v>
          </cell>
        </row>
        <row r="48">
          <cell r="B48">
            <v>36494</v>
          </cell>
        </row>
        <row r="49">
          <cell r="B49">
            <v>36525</v>
          </cell>
        </row>
        <row r="50">
          <cell r="B50">
            <v>36555</v>
          </cell>
        </row>
        <row r="51">
          <cell r="B51">
            <v>36584</v>
          </cell>
        </row>
      </sheetData>
      <sheetData sheetId="46" refreshError="1">
        <row r="1">
          <cell r="B1" t="str">
            <v>Кредитор</v>
          </cell>
          <cell r="E1" t="str">
            <v>УИК</v>
          </cell>
        </row>
        <row r="2">
          <cell r="B2" t="str">
            <v>Заёмщик</v>
          </cell>
          <cell r="E2" t="str">
            <v xml:space="preserve">             ЗАО "Мосбанкремстрой"</v>
          </cell>
        </row>
        <row r="3">
          <cell r="B3" t="str">
            <v>Правовая форма</v>
          </cell>
          <cell r="E3" t="str">
            <v>ЗАО</v>
          </cell>
        </row>
        <row r="4">
          <cell r="B4" t="str">
            <v>Объект стрительства</v>
          </cell>
          <cell r="E4" t="str">
            <v>для приобретения в собственность незавершенной строительством базы и выкуп прав аренды земельного участка</v>
          </cell>
        </row>
        <row r="5">
          <cell r="B5" t="str">
            <v>Кредитный договор №</v>
          </cell>
          <cell r="E5" t="str">
            <v>406_1</v>
          </cell>
        </row>
        <row r="6">
          <cell r="B6" t="str">
            <v>От</v>
          </cell>
          <cell r="E6">
            <v>35550</v>
          </cell>
        </row>
        <row r="7">
          <cell r="B7" t="str">
            <v>Тип договора</v>
          </cell>
          <cell r="E7" t="str">
            <v>инвестиционный</v>
          </cell>
        </row>
        <row r="8">
          <cell r="B8" t="str">
            <v>Размер кредита</v>
          </cell>
          <cell r="E8">
            <v>8480000</v>
          </cell>
          <cell r="F8" t="str">
            <v>руб.</v>
          </cell>
        </row>
        <row r="9">
          <cell r="B9" t="str">
            <v>Вид обеспечения кредита</v>
          </cell>
          <cell r="E9" t="str">
            <v>100% акций принадлежит Московскому банку</v>
          </cell>
        </row>
        <row r="10">
          <cell r="B10" t="str">
            <v>Размер обеспечения</v>
          </cell>
          <cell r="E10" t="str">
            <v>8480000руб</v>
          </cell>
        </row>
        <row r="11">
          <cell r="B11" t="str">
            <v>Номер ссудного счета</v>
          </cell>
          <cell r="E11" t="str">
            <v xml:space="preserve">          45208810738000050035</v>
          </cell>
        </row>
        <row r="12">
          <cell r="B12" t="str">
            <v>Дата открытия счета</v>
          </cell>
          <cell r="E12">
            <v>35550</v>
          </cell>
        </row>
        <row r="13">
          <cell r="B13" t="str">
            <v>Дата погашения кредита</v>
          </cell>
          <cell r="E13">
            <v>39568</v>
          </cell>
        </row>
        <row r="14">
          <cell r="B14" t="str">
            <v>Пролонгации  до</v>
          </cell>
        </row>
        <row r="15">
          <cell r="B15" t="str">
            <v>Процентная ставка</v>
          </cell>
          <cell r="D15" t="str">
            <v>c</v>
          </cell>
          <cell r="E15">
            <v>3</v>
          </cell>
          <cell r="F15">
            <v>35550</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row>
        <row r="25">
          <cell r="B25">
            <v>35550</v>
          </cell>
          <cell r="D25">
            <v>5613000</v>
          </cell>
          <cell r="F25">
            <v>0</v>
          </cell>
          <cell r="H25">
            <v>5613000</v>
          </cell>
        </row>
        <row r="26">
          <cell r="B26">
            <v>35580</v>
          </cell>
          <cell r="H26">
            <v>5613000</v>
          </cell>
        </row>
        <row r="27">
          <cell r="B27">
            <v>35600</v>
          </cell>
          <cell r="D27">
            <v>418190.18</v>
          </cell>
          <cell r="H27">
            <v>6031190.1799999997</v>
          </cell>
        </row>
        <row r="28">
          <cell r="B28">
            <v>35614</v>
          </cell>
          <cell r="D28">
            <v>47206.59</v>
          </cell>
          <cell r="H28">
            <v>6078396.7699999996</v>
          </cell>
        </row>
        <row r="29">
          <cell r="B29">
            <v>35640</v>
          </cell>
          <cell r="D29">
            <v>363765.65</v>
          </cell>
          <cell r="H29">
            <v>6442162.4199999999</v>
          </cell>
        </row>
        <row r="30">
          <cell r="B30">
            <v>35669</v>
          </cell>
          <cell r="D30">
            <v>192445.64</v>
          </cell>
          <cell r="H30">
            <v>6634608.0599999996</v>
          </cell>
        </row>
        <row r="31">
          <cell r="B31">
            <v>35703</v>
          </cell>
          <cell r="H31">
            <v>6634608.0599999996</v>
          </cell>
        </row>
        <row r="32">
          <cell r="B32">
            <v>35726</v>
          </cell>
          <cell r="D32">
            <v>708554.07</v>
          </cell>
          <cell r="H32">
            <v>7343162.1299999999</v>
          </cell>
        </row>
        <row r="33">
          <cell r="B33">
            <v>35754</v>
          </cell>
          <cell r="D33">
            <v>163942.06</v>
          </cell>
          <cell r="H33">
            <v>7507104.1900000004</v>
          </cell>
        </row>
        <row r="34">
          <cell r="B34">
            <v>35788</v>
          </cell>
          <cell r="D34">
            <v>482823.98</v>
          </cell>
          <cell r="H34">
            <v>7989928.1699999999</v>
          </cell>
        </row>
        <row r="35">
          <cell r="B35">
            <v>35825</v>
          </cell>
          <cell r="H35">
            <v>7989928.1600000001</v>
          </cell>
        </row>
        <row r="36">
          <cell r="B36">
            <v>35842</v>
          </cell>
          <cell r="D36">
            <v>155554.35</v>
          </cell>
          <cell r="H36">
            <v>8145482.5099999998</v>
          </cell>
        </row>
        <row r="37">
          <cell r="B37">
            <v>35885</v>
          </cell>
          <cell r="H37">
            <v>8145482.5099999998</v>
          </cell>
        </row>
        <row r="38">
          <cell r="B38">
            <v>35899</v>
          </cell>
          <cell r="D38">
            <v>285234.03999999998</v>
          </cell>
          <cell r="H38">
            <v>8430716.5500000007</v>
          </cell>
        </row>
        <row r="39">
          <cell r="B39">
            <v>35940</v>
          </cell>
          <cell r="D39">
            <v>25315.19</v>
          </cell>
          <cell r="H39">
            <v>8456031.7400000002</v>
          </cell>
        </row>
        <row r="40">
          <cell r="B40">
            <v>35965</v>
          </cell>
          <cell r="F40">
            <v>50000</v>
          </cell>
          <cell r="H40">
            <v>8406031.7400000002</v>
          </cell>
          <cell r="J40">
            <v>247321.82</v>
          </cell>
          <cell r="K40">
            <v>35947</v>
          </cell>
        </row>
        <row r="41">
          <cell r="B41">
            <v>36006</v>
          </cell>
          <cell r="H41">
            <v>8406031.7400000002</v>
          </cell>
        </row>
        <row r="42">
          <cell r="B42">
            <v>36038</v>
          </cell>
          <cell r="H42">
            <v>8406031.7400000002</v>
          </cell>
        </row>
        <row r="43">
          <cell r="B43">
            <v>36054</v>
          </cell>
          <cell r="H43">
            <v>8406031.7400000002</v>
          </cell>
          <cell r="J43">
            <v>63018.57</v>
          </cell>
          <cell r="K43">
            <v>36039</v>
          </cell>
        </row>
        <row r="44">
          <cell r="B44">
            <v>36054</v>
          </cell>
          <cell r="F44">
            <v>80000</v>
          </cell>
          <cell r="H44">
            <v>8326031.7400000002</v>
          </cell>
        </row>
        <row r="45">
          <cell r="B45">
            <v>36098</v>
          </cell>
          <cell r="H45">
            <v>8326031.7400000002</v>
          </cell>
        </row>
        <row r="46">
          <cell r="B46">
            <v>36129</v>
          </cell>
          <cell r="H46">
            <v>8326031.7400000002</v>
          </cell>
        </row>
        <row r="47">
          <cell r="B47">
            <v>36150</v>
          </cell>
          <cell r="H47">
            <v>8326031.7400000002</v>
          </cell>
          <cell r="J47">
            <v>62418.57</v>
          </cell>
          <cell r="K47">
            <v>36130</v>
          </cell>
        </row>
        <row r="48">
          <cell r="B48">
            <v>36150</v>
          </cell>
          <cell r="F48">
            <v>211600</v>
          </cell>
          <cell r="H48">
            <v>8114431.7400000002</v>
          </cell>
          <cell r="J48">
            <v>26.67</v>
          </cell>
          <cell r="K48">
            <v>36130</v>
          </cell>
        </row>
        <row r="49">
          <cell r="B49">
            <v>36189</v>
          </cell>
          <cell r="H49">
            <v>8114431.7400000002</v>
          </cell>
        </row>
        <row r="50">
          <cell r="B50">
            <v>36217</v>
          </cell>
          <cell r="H50">
            <v>8114431.7400000002</v>
          </cell>
        </row>
        <row r="51">
          <cell r="B51">
            <v>36231</v>
          </cell>
          <cell r="F51">
            <v>211600</v>
          </cell>
          <cell r="H51">
            <v>7902831.7400000002</v>
          </cell>
          <cell r="J51">
            <v>60734.8</v>
          </cell>
          <cell r="K51">
            <v>36220</v>
          </cell>
        </row>
        <row r="52">
          <cell r="B52">
            <v>36280</v>
          </cell>
          <cell r="H52">
            <v>7902831.7400000002</v>
          </cell>
        </row>
        <row r="53">
          <cell r="B53">
            <v>36307</v>
          </cell>
          <cell r="F53">
            <v>211600</v>
          </cell>
          <cell r="H53">
            <v>7691231.7400000002</v>
          </cell>
        </row>
        <row r="54">
          <cell r="B54">
            <v>36329</v>
          </cell>
          <cell r="H54">
            <v>7691231.7400000002</v>
          </cell>
          <cell r="J54">
            <v>58865.67</v>
          </cell>
          <cell r="K54">
            <v>36312</v>
          </cell>
        </row>
        <row r="55">
          <cell r="B55">
            <v>36368</v>
          </cell>
          <cell r="H55">
            <v>7691231.7400000002</v>
          </cell>
        </row>
        <row r="56">
          <cell r="B56">
            <v>36403</v>
          </cell>
          <cell r="H56">
            <v>7691231.7400000002</v>
          </cell>
        </row>
        <row r="57">
          <cell r="B57">
            <v>36405</v>
          </cell>
          <cell r="F57">
            <v>211600</v>
          </cell>
          <cell r="H57">
            <v>7479631.7400000002</v>
          </cell>
        </row>
        <row r="58">
          <cell r="B58">
            <v>36417</v>
          </cell>
          <cell r="H58">
            <v>7479631.7400000002</v>
          </cell>
          <cell r="J58">
            <v>57366.84</v>
          </cell>
          <cell r="K58">
            <v>36404</v>
          </cell>
        </row>
        <row r="59">
          <cell r="B59">
            <v>36440</v>
          </cell>
          <cell r="F59">
            <v>211600</v>
          </cell>
          <cell r="H59">
            <v>7268031.7400000002</v>
          </cell>
        </row>
        <row r="60">
          <cell r="B60">
            <v>36483</v>
          </cell>
          <cell r="H60">
            <v>7268031.7400000002</v>
          </cell>
          <cell r="J60">
            <v>54810</v>
          </cell>
          <cell r="K60">
            <v>36495</v>
          </cell>
        </row>
        <row r="61">
          <cell r="B61">
            <v>36524</v>
          </cell>
          <cell r="H61">
            <v>7268031.7400000002</v>
          </cell>
        </row>
        <row r="62">
          <cell r="B62">
            <v>36552</v>
          </cell>
          <cell r="F62">
            <v>211600</v>
          </cell>
          <cell r="H62">
            <v>7056431.7400000002</v>
          </cell>
        </row>
        <row r="63">
          <cell r="B63">
            <v>36585</v>
          </cell>
          <cell r="H63">
            <v>7056431.7400000002</v>
          </cell>
        </row>
        <row r="64">
          <cell r="B64">
            <v>36605</v>
          </cell>
          <cell r="H64">
            <v>7056431.7400000002</v>
          </cell>
          <cell r="J64">
            <v>53575.67</v>
          </cell>
          <cell r="K64">
            <v>36586</v>
          </cell>
        </row>
        <row r="65">
          <cell r="B65">
            <v>36621</v>
          </cell>
          <cell r="F65">
            <v>211600</v>
          </cell>
          <cell r="H65">
            <v>6844831.7400000002</v>
          </cell>
        </row>
        <row r="66">
          <cell r="B66">
            <v>36677</v>
          </cell>
          <cell r="H66">
            <v>6844831.7400000002</v>
          </cell>
        </row>
        <row r="67">
          <cell r="B67">
            <v>36686</v>
          </cell>
          <cell r="H67">
            <v>6844831.7400000002</v>
          </cell>
          <cell r="J67">
            <v>51600.74</v>
          </cell>
          <cell r="K67">
            <v>36678</v>
          </cell>
        </row>
        <row r="68">
          <cell r="B68">
            <v>36738</v>
          </cell>
          <cell r="H68">
            <v>6844831.7400000002</v>
          </cell>
        </row>
        <row r="69">
          <cell r="B69">
            <v>36769</v>
          </cell>
          <cell r="H69">
            <v>6844831.7400000002</v>
          </cell>
        </row>
        <row r="70">
          <cell r="B70">
            <v>36774</v>
          </cell>
          <cell r="H70">
            <v>6844831.7400000002</v>
          </cell>
          <cell r="J70">
            <v>51336.23</v>
          </cell>
          <cell r="K70">
            <v>36770</v>
          </cell>
        </row>
        <row r="71">
          <cell r="B71">
            <v>36784</v>
          </cell>
          <cell r="F71">
            <v>211600</v>
          </cell>
          <cell r="H71">
            <v>6633231.7400000002</v>
          </cell>
        </row>
        <row r="72">
          <cell r="B72">
            <v>36829</v>
          </cell>
          <cell r="H72">
            <v>6633231.7400000002</v>
          </cell>
        </row>
        <row r="73">
          <cell r="B73">
            <v>36860</v>
          </cell>
          <cell r="H73">
            <v>6633231.7400000002</v>
          </cell>
        </row>
        <row r="74">
          <cell r="B74">
            <v>36867</v>
          </cell>
          <cell r="F74">
            <v>211600</v>
          </cell>
          <cell r="H74">
            <v>6421631.7400000002</v>
          </cell>
          <cell r="J74">
            <v>49431.839999999997</v>
          </cell>
          <cell r="K74">
            <v>36861</v>
          </cell>
        </row>
        <row r="75">
          <cell r="B75">
            <v>36892</v>
          </cell>
          <cell r="H75">
            <v>6421631.7400000002</v>
          </cell>
        </row>
        <row r="76">
          <cell r="B76" t="str">
            <v/>
          </cell>
        </row>
        <row r="77">
          <cell r="B77" t="str">
            <v/>
          </cell>
        </row>
        <row r="78">
          <cell r="B78" t="str">
            <v/>
          </cell>
        </row>
        <row r="79">
          <cell r="B79" t="str">
            <v/>
          </cell>
        </row>
        <row r="80">
          <cell r="B80" t="str">
            <v/>
          </cell>
        </row>
        <row r="81">
          <cell r="B81" t="str">
            <v/>
          </cell>
        </row>
        <row r="82">
          <cell r="B82" t="str">
            <v/>
          </cell>
        </row>
        <row r="83">
          <cell r="B83" t="str">
            <v/>
          </cell>
        </row>
        <row r="84">
          <cell r="B84" t="str">
            <v/>
          </cell>
        </row>
        <row r="85">
          <cell r="B85" t="str">
            <v/>
          </cell>
        </row>
        <row r="86">
          <cell r="B86" t="str">
            <v/>
          </cell>
        </row>
        <row r="87">
          <cell r="B87" t="str">
            <v/>
          </cell>
        </row>
        <row r="88">
          <cell r="B88" t="str">
            <v/>
          </cell>
        </row>
        <row r="89">
          <cell r="B89" t="str">
            <v/>
          </cell>
        </row>
        <row r="90">
          <cell r="B90" t="str">
            <v/>
          </cell>
        </row>
        <row r="91">
          <cell r="B91" t="str">
            <v/>
          </cell>
        </row>
        <row r="92">
          <cell r="B92" t="str">
            <v/>
          </cell>
        </row>
        <row r="93">
          <cell r="B93" t="str">
            <v/>
          </cell>
        </row>
        <row r="94">
          <cell r="B94" t="str">
            <v/>
          </cell>
        </row>
        <row r="96">
          <cell r="B96" t="str">
            <v/>
          </cell>
        </row>
        <row r="97">
          <cell r="B97" t="str">
            <v/>
          </cell>
        </row>
        <row r="98">
          <cell r="B98" t="str">
            <v/>
          </cell>
        </row>
        <row r="99">
          <cell r="B99" t="str">
            <v/>
          </cell>
        </row>
        <row r="100">
          <cell r="B100" t="str">
            <v/>
          </cell>
        </row>
        <row r="101">
          <cell r="B101" t="str">
            <v/>
          </cell>
        </row>
        <row r="102">
          <cell r="B102" t="str">
            <v/>
          </cell>
        </row>
        <row r="103">
          <cell r="B103" t="str">
            <v/>
          </cell>
        </row>
        <row r="104">
          <cell r="B104" t="str">
            <v/>
          </cell>
        </row>
        <row r="105">
          <cell r="B105" t="str">
            <v/>
          </cell>
        </row>
        <row r="106">
          <cell r="B106" t="str">
            <v/>
          </cell>
        </row>
        <row r="107">
          <cell r="B107" t="str">
            <v/>
          </cell>
        </row>
        <row r="108">
          <cell r="B108" t="str">
            <v/>
          </cell>
        </row>
        <row r="109">
          <cell r="B109" t="str">
            <v/>
          </cell>
        </row>
        <row r="110">
          <cell r="B110" t="str">
            <v/>
          </cell>
        </row>
        <row r="111">
          <cell r="B111" t="str">
            <v/>
          </cell>
        </row>
        <row r="112">
          <cell r="B112" t="str">
            <v/>
          </cell>
        </row>
        <row r="113">
          <cell r="B113" t="str">
            <v/>
          </cell>
        </row>
        <row r="114">
          <cell r="B114" t="str">
            <v/>
          </cell>
        </row>
        <row r="115">
          <cell r="B115" t="str">
            <v/>
          </cell>
        </row>
        <row r="116">
          <cell r="B116" t="str">
            <v/>
          </cell>
        </row>
        <row r="117">
          <cell r="B117" t="str">
            <v/>
          </cell>
        </row>
        <row r="118">
          <cell r="B118" t="str">
            <v/>
          </cell>
        </row>
        <row r="119">
          <cell r="B119" t="str">
            <v/>
          </cell>
        </row>
        <row r="120">
          <cell r="B120" t="str">
            <v/>
          </cell>
        </row>
        <row r="121">
          <cell r="B121" t="str">
            <v/>
          </cell>
        </row>
        <row r="122">
          <cell r="B122" t="str">
            <v/>
          </cell>
        </row>
        <row r="123">
          <cell r="B123" t="str">
            <v/>
          </cell>
        </row>
        <row r="124">
          <cell r="B124" t="str">
            <v/>
          </cell>
        </row>
        <row r="125">
          <cell r="B125" t="str">
            <v/>
          </cell>
        </row>
        <row r="126">
          <cell r="B126" t="str">
            <v/>
          </cell>
        </row>
        <row r="127">
          <cell r="B127" t="str">
            <v/>
          </cell>
        </row>
        <row r="128">
          <cell r="B128" t="str">
            <v/>
          </cell>
        </row>
        <row r="129">
          <cell r="B129" t="str">
            <v/>
          </cell>
        </row>
        <row r="130">
          <cell r="B130" t="str">
            <v/>
          </cell>
        </row>
        <row r="131">
          <cell r="B131" t="str">
            <v/>
          </cell>
        </row>
        <row r="132">
          <cell r="B132" t="str">
            <v/>
          </cell>
        </row>
        <row r="133">
          <cell r="B133" t="str">
            <v/>
          </cell>
        </row>
        <row r="134">
          <cell r="B134" t="str">
            <v/>
          </cell>
        </row>
        <row r="135">
          <cell r="B135" t="str">
            <v/>
          </cell>
        </row>
        <row r="136">
          <cell r="B136" t="str">
            <v/>
          </cell>
        </row>
        <row r="137">
          <cell r="B137" t="str">
            <v/>
          </cell>
        </row>
        <row r="138">
          <cell r="B138" t="str">
            <v/>
          </cell>
        </row>
        <row r="139">
          <cell r="B139" t="str">
            <v/>
          </cell>
        </row>
        <row r="140">
          <cell r="B140" t="str">
            <v/>
          </cell>
        </row>
        <row r="141">
          <cell r="B141" t="str">
            <v/>
          </cell>
        </row>
        <row r="142">
          <cell r="B142" t="str">
            <v/>
          </cell>
        </row>
        <row r="143">
          <cell r="B143" t="str">
            <v/>
          </cell>
        </row>
        <row r="144">
          <cell r="B144" t="str">
            <v/>
          </cell>
        </row>
        <row r="145">
          <cell r="B145" t="str">
            <v/>
          </cell>
        </row>
        <row r="146">
          <cell r="B146" t="str">
            <v/>
          </cell>
        </row>
        <row r="147">
          <cell r="B147" t="str">
            <v/>
          </cell>
        </row>
        <row r="148">
          <cell r="B148" t="str">
            <v/>
          </cell>
        </row>
        <row r="149">
          <cell r="B149" t="str">
            <v/>
          </cell>
        </row>
        <row r="150">
          <cell r="B150" t="str">
            <v/>
          </cell>
        </row>
        <row r="151">
          <cell r="B151" t="str">
            <v/>
          </cell>
        </row>
        <row r="152">
          <cell r="B152" t="str">
            <v/>
          </cell>
        </row>
        <row r="153">
          <cell r="B153" t="str">
            <v/>
          </cell>
        </row>
        <row r="154">
          <cell r="B154" t="str">
            <v/>
          </cell>
        </row>
        <row r="155">
          <cell r="B155" t="str">
            <v/>
          </cell>
        </row>
        <row r="156">
          <cell r="B156" t="str">
            <v/>
          </cell>
        </row>
        <row r="157">
          <cell r="B157" t="str">
            <v/>
          </cell>
        </row>
        <row r="158">
          <cell r="B158" t="str">
            <v/>
          </cell>
        </row>
        <row r="159">
          <cell r="B159" t="str">
            <v/>
          </cell>
        </row>
        <row r="160">
          <cell r="B160" t="str">
            <v/>
          </cell>
        </row>
        <row r="161">
          <cell r="B161" t="str">
            <v/>
          </cell>
        </row>
        <row r="162">
          <cell r="B162" t="str">
            <v/>
          </cell>
        </row>
        <row r="163">
          <cell r="B163" t="str">
            <v/>
          </cell>
        </row>
        <row r="164">
          <cell r="B164" t="str">
            <v/>
          </cell>
        </row>
        <row r="165">
          <cell r="B165" t="str">
            <v/>
          </cell>
        </row>
        <row r="166">
          <cell r="B166" t="str">
            <v/>
          </cell>
        </row>
        <row r="167">
          <cell r="B167" t="str">
            <v/>
          </cell>
        </row>
        <row r="168">
          <cell r="B168" t="str">
            <v/>
          </cell>
        </row>
        <row r="169">
          <cell r="B169" t="str">
            <v/>
          </cell>
        </row>
        <row r="170">
          <cell r="B170" t="str">
            <v/>
          </cell>
        </row>
        <row r="171">
          <cell r="B171" t="str">
            <v/>
          </cell>
        </row>
        <row r="172">
          <cell r="B172" t="str">
            <v/>
          </cell>
        </row>
        <row r="173">
          <cell r="B173" t="str">
            <v/>
          </cell>
        </row>
        <row r="174">
          <cell r="B174" t="str">
            <v/>
          </cell>
        </row>
        <row r="175">
          <cell r="B175" t="str">
            <v/>
          </cell>
        </row>
        <row r="176">
          <cell r="B176" t="str">
            <v/>
          </cell>
        </row>
        <row r="177">
          <cell r="B177" t="str">
            <v/>
          </cell>
        </row>
        <row r="178">
          <cell r="B178" t="str">
            <v/>
          </cell>
        </row>
        <row r="179">
          <cell r="B179" t="str">
            <v/>
          </cell>
        </row>
        <row r="180">
          <cell r="B180" t="str">
            <v/>
          </cell>
        </row>
        <row r="181">
          <cell r="B181" t="str">
            <v/>
          </cell>
        </row>
        <row r="182">
          <cell r="B182" t="str">
            <v/>
          </cell>
        </row>
        <row r="183">
          <cell r="B183" t="str">
            <v/>
          </cell>
        </row>
        <row r="184">
          <cell r="B184" t="str">
            <v/>
          </cell>
        </row>
        <row r="185">
          <cell r="B185" t="str">
            <v/>
          </cell>
        </row>
        <row r="186">
          <cell r="B186" t="str">
            <v/>
          </cell>
        </row>
        <row r="187">
          <cell r="B187" t="str">
            <v/>
          </cell>
        </row>
        <row r="188">
          <cell r="B188" t="str">
            <v/>
          </cell>
        </row>
        <row r="189">
          <cell r="B189" t="str">
            <v/>
          </cell>
        </row>
        <row r="190">
          <cell r="B190" t="str">
            <v/>
          </cell>
        </row>
        <row r="191">
          <cell r="B191" t="str">
            <v/>
          </cell>
        </row>
        <row r="192">
          <cell r="B192" t="str">
            <v/>
          </cell>
        </row>
        <row r="193">
          <cell r="B193" t="str">
            <v/>
          </cell>
        </row>
        <row r="194">
          <cell r="B194" t="str">
            <v/>
          </cell>
        </row>
        <row r="195">
          <cell r="B195" t="str">
            <v/>
          </cell>
        </row>
        <row r="196">
          <cell r="B196" t="str">
            <v/>
          </cell>
        </row>
        <row r="197">
          <cell r="B197" t="str">
            <v/>
          </cell>
        </row>
        <row r="198">
          <cell r="B198" t="str">
            <v/>
          </cell>
        </row>
        <row r="199">
          <cell r="B199" t="str">
            <v/>
          </cell>
        </row>
        <row r="200">
          <cell r="B200" t="str">
            <v/>
          </cell>
        </row>
        <row r="201">
          <cell r="B201" t="str">
            <v/>
          </cell>
        </row>
        <row r="202">
          <cell r="B202" t="str">
            <v/>
          </cell>
        </row>
        <row r="203">
          <cell r="B203" t="str">
            <v/>
          </cell>
        </row>
        <row r="204">
          <cell r="B204" t="str">
            <v/>
          </cell>
        </row>
        <row r="205">
          <cell r="B205" t="str">
            <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С"/>
      <sheetName val="СПК"/>
      <sheetName val="БИН"/>
      <sheetName val="Алькор272"/>
      <sheetName val="ГруппаТема427В"/>
      <sheetName val="Линн102"/>
      <sheetName val="Ингеоком285"/>
      <sheetName val="Ингеоком358"/>
      <sheetName val="Ингеоком412"/>
      <sheetName val="ЕТС314"/>
      <sheetName val="КОНТИ"/>
      <sheetName val="Арион"/>
      <sheetName val="ЗАО_ТЕМА"/>
      <sheetName val="Дир_МНФ_ВПС"/>
      <sheetName val="ЭКОСТРОЙ"/>
      <sheetName val="Свеагент"/>
      <sheetName val="ТОРГОВЫЙ_ДОМ"/>
      <sheetName val="Авгур_Эстейт"/>
      <sheetName val="АТВ"/>
      <sheetName val="МЕТА_ДОМ383"/>
      <sheetName val="Фронт280"/>
      <sheetName val="МегаРакурс277"/>
      <sheetName val="Мосбанкрем406_1"/>
      <sheetName val="Мосбанкрем406_3 "/>
      <sheetName val="ДВПС156_2"/>
      <sheetName val="ДВПС156_3"/>
      <sheetName val="ДВПС156_4"/>
      <sheetName val="ДВПС156_5"/>
      <sheetName val="ДВПС156_6"/>
      <sheetName val="ДВПС156_7"/>
      <sheetName val="ДВПС156_8"/>
      <sheetName val="ДВПС156_9"/>
      <sheetName val="ДВПС156_10"/>
      <sheetName val="ДВПС156_11"/>
      <sheetName val="Москапстрой401"/>
      <sheetName val="ЗападМост407"/>
      <sheetName val="календарь"/>
    </sheetNames>
    <sheetDataSet>
      <sheetData sheetId="0"/>
      <sheetData sheetId="1"/>
      <sheetData sheetId="2"/>
      <sheetData sheetId="3">
        <row r="1">
          <cell r="B1" t="str">
            <v>Кредитор</v>
          </cell>
          <cell r="E1" t="str">
            <v>УФСП</v>
          </cell>
        </row>
        <row r="2">
          <cell r="B2" t="str">
            <v>Заёмщик</v>
          </cell>
          <cell r="E2" t="str">
            <v xml:space="preserve">       ЗАО  Алькор+</v>
          </cell>
        </row>
        <row r="3">
          <cell r="B3" t="str">
            <v>Правовая форма</v>
          </cell>
          <cell r="E3" t="str">
            <v>ЗАО</v>
          </cell>
        </row>
        <row r="4">
          <cell r="B4" t="str">
            <v>Объект стрительства</v>
          </cell>
          <cell r="E4" t="str">
            <v xml:space="preserve">                                                  г.Москва,Крылатские холмы, д.15 корп.2</v>
          </cell>
        </row>
        <row r="5">
          <cell r="B5" t="str">
            <v>Кредитный договор №</v>
          </cell>
          <cell r="E5">
            <v>272</v>
          </cell>
        </row>
        <row r="6">
          <cell r="B6" t="str">
            <v>От</v>
          </cell>
          <cell r="E6">
            <v>36420</v>
          </cell>
        </row>
        <row r="7">
          <cell r="B7" t="str">
            <v>Тип договора</v>
          </cell>
          <cell r="E7" t="str">
            <v>инвестиционный</v>
          </cell>
        </row>
        <row r="8">
          <cell r="B8" t="str">
            <v>Размер кредита</v>
          </cell>
          <cell r="E8">
            <v>29282000</v>
          </cell>
          <cell r="F8" t="str">
            <v>USD</v>
          </cell>
        </row>
        <row r="9">
          <cell r="B9" t="str">
            <v>Вид обеспечения кредита</v>
          </cell>
          <cell r="E9" t="str">
            <v>залог имущественных прав по инвестиц. контракту; поручительство руководителей фирмы; поручительство ЗАО "ПКФ"Старкис"; залог оборудования; предварительный договор об ипотеке.</v>
          </cell>
        </row>
        <row r="10">
          <cell r="B10" t="str">
            <v>Размер обеспечения</v>
          </cell>
          <cell r="E10" t="str">
            <v xml:space="preserve">                         32 149 717,40 долларов США</v>
          </cell>
        </row>
        <row r="11">
          <cell r="B11" t="str">
            <v>Номер ссудного счета</v>
          </cell>
          <cell r="E11" t="str">
            <v>45207840038000050272</v>
          </cell>
        </row>
        <row r="12">
          <cell r="B12" t="str">
            <v>Дата открытия счета</v>
          </cell>
          <cell r="E12">
            <v>36425</v>
          </cell>
        </row>
        <row r="13">
          <cell r="B13" t="str">
            <v>Дата погашения кредита</v>
          </cell>
          <cell r="E13">
            <v>37149</v>
          </cell>
        </row>
        <row r="14">
          <cell r="B14" t="str">
            <v>Пролонгации  до</v>
          </cell>
          <cell r="E14">
            <v>36786</v>
          </cell>
          <cell r="F14">
            <v>37149</v>
          </cell>
          <cell r="G14">
            <v>37509</v>
          </cell>
        </row>
        <row r="15">
          <cell r="B15" t="str">
            <v>Процентная ставка</v>
          </cell>
          <cell r="D15" t="str">
            <v>с</v>
          </cell>
          <cell r="E15">
            <v>12</v>
          </cell>
          <cell r="F15">
            <v>36425</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row>
        <row r="25">
          <cell r="B25">
            <v>36425</v>
          </cell>
          <cell r="C25">
            <v>29282000</v>
          </cell>
          <cell r="D25">
            <v>742005880</v>
          </cell>
          <cell r="E25">
            <v>0</v>
          </cell>
          <cell r="F25">
            <v>0</v>
          </cell>
          <cell r="G25">
            <v>29282000</v>
          </cell>
          <cell r="H25">
            <v>742005880</v>
          </cell>
          <cell r="J25">
            <v>0</v>
          </cell>
        </row>
        <row r="26">
          <cell r="B26">
            <v>36455</v>
          </cell>
          <cell r="F26">
            <v>0</v>
          </cell>
          <cell r="G26">
            <v>29282000</v>
          </cell>
          <cell r="H26">
            <v>755182780</v>
          </cell>
          <cell r="I26">
            <v>346570.52</v>
          </cell>
          <cell r="J26">
            <v>8938053.7100000009</v>
          </cell>
        </row>
        <row r="27">
          <cell r="B27">
            <v>36460</v>
          </cell>
          <cell r="E27">
            <v>27946.85</v>
          </cell>
          <cell r="F27">
            <v>717675.11</v>
          </cell>
          <cell r="G27">
            <v>29254053.149999999</v>
          </cell>
          <cell r="H27">
            <v>751244084.88999999</v>
          </cell>
          <cell r="J27">
            <v>0</v>
          </cell>
        </row>
        <row r="28">
          <cell r="B28">
            <v>36462</v>
          </cell>
          <cell r="E28">
            <v>503409.09</v>
          </cell>
          <cell r="F28">
            <v>13133943.16</v>
          </cell>
          <cell r="G28">
            <v>28750644.059999999</v>
          </cell>
          <cell r="H28">
            <v>750104303.52999997</v>
          </cell>
          <cell r="J28">
            <v>0</v>
          </cell>
        </row>
        <row r="29">
          <cell r="B29">
            <v>36467</v>
          </cell>
          <cell r="E29">
            <v>63011.78</v>
          </cell>
          <cell r="F29">
            <v>1661620.64</v>
          </cell>
          <cell r="G29">
            <v>28687632.280000001</v>
          </cell>
          <cell r="H29">
            <v>756492863.22000003</v>
          </cell>
          <cell r="J29">
            <v>0</v>
          </cell>
        </row>
        <row r="30">
          <cell r="B30">
            <v>36469</v>
          </cell>
          <cell r="E30">
            <v>120943.39</v>
          </cell>
          <cell r="F30">
            <v>3173554.55</v>
          </cell>
          <cell r="G30">
            <v>28566688.890000001</v>
          </cell>
          <cell r="H30">
            <v>749589916.47000003</v>
          </cell>
          <cell r="J30">
            <v>0</v>
          </cell>
        </row>
        <row r="31">
          <cell r="B31">
            <v>36474</v>
          </cell>
          <cell r="E31">
            <v>283782.51</v>
          </cell>
          <cell r="F31">
            <v>7432263.9400000004</v>
          </cell>
          <cell r="G31">
            <v>28282906.379999999</v>
          </cell>
          <cell r="H31">
            <v>740729318.09000003</v>
          </cell>
          <cell r="J31">
            <v>0</v>
          </cell>
        </row>
        <row r="32">
          <cell r="B32">
            <v>36476</v>
          </cell>
          <cell r="E32">
            <v>90970.84</v>
          </cell>
          <cell r="F32">
            <v>2375248.63</v>
          </cell>
          <cell r="G32">
            <v>28191935.539999999</v>
          </cell>
          <cell r="H32">
            <v>736091436.95000005</v>
          </cell>
          <cell r="J32">
            <v>0</v>
          </cell>
        </row>
        <row r="33">
          <cell r="B33">
            <v>36487</v>
          </cell>
          <cell r="E33">
            <v>113421.55</v>
          </cell>
          <cell r="F33">
            <v>3004536.86</v>
          </cell>
          <cell r="G33">
            <v>28078513.989999998</v>
          </cell>
          <cell r="H33">
            <v>743799835.60000002</v>
          </cell>
          <cell r="J33">
            <v>0</v>
          </cell>
        </row>
        <row r="34">
          <cell r="B34">
            <v>36488</v>
          </cell>
          <cell r="F34">
            <v>0</v>
          </cell>
          <cell r="G34">
            <v>28078513.989999998</v>
          </cell>
          <cell r="H34">
            <v>743238265.32000005</v>
          </cell>
          <cell r="I34">
            <v>289399.78999999998</v>
          </cell>
          <cell r="J34">
            <v>7660412.4400000004</v>
          </cell>
        </row>
        <row r="35">
          <cell r="B35">
            <v>36490</v>
          </cell>
          <cell r="E35">
            <v>559700</v>
          </cell>
          <cell r="F35">
            <v>14792871</v>
          </cell>
          <cell r="G35">
            <v>27518813.989999998</v>
          </cell>
          <cell r="H35">
            <v>727322253.75999999</v>
          </cell>
          <cell r="J35">
            <v>0</v>
          </cell>
        </row>
        <row r="36">
          <cell r="B36">
            <v>36497</v>
          </cell>
          <cell r="E36">
            <v>820895.52</v>
          </cell>
          <cell r="F36">
            <v>21901492.469999999</v>
          </cell>
          <cell r="G36">
            <v>26697918.469999999</v>
          </cell>
          <cell r="H36">
            <v>712300464.77999997</v>
          </cell>
          <cell r="J36">
            <v>0</v>
          </cell>
        </row>
        <row r="37">
          <cell r="B37">
            <v>36508</v>
          </cell>
          <cell r="F37">
            <v>0</v>
          </cell>
          <cell r="G37">
            <v>26697918.469999999</v>
          </cell>
          <cell r="H37">
            <v>716305152.54999995</v>
          </cell>
          <cell r="I37">
            <v>188523.41</v>
          </cell>
          <cell r="J37">
            <v>5058083.09</v>
          </cell>
        </row>
        <row r="38">
          <cell r="B38">
            <v>36516</v>
          </cell>
          <cell r="F38">
            <v>0</v>
          </cell>
          <cell r="G38">
            <v>26697918.469999999</v>
          </cell>
          <cell r="H38">
            <v>713368381.51999998</v>
          </cell>
          <cell r="I38">
            <v>75779.929999999993</v>
          </cell>
          <cell r="J38">
            <v>2024839.73</v>
          </cell>
        </row>
        <row r="39">
          <cell r="B39">
            <v>36522</v>
          </cell>
          <cell r="E39">
            <v>142560</v>
          </cell>
          <cell r="F39">
            <v>3841992</v>
          </cell>
          <cell r="G39">
            <v>26555358.469999999</v>
          </cell>
          <cell r="H39">
            <v>715666910.76999998</v>
          </cell>
          <cell r="J39">
            <v>0</v>
          </cell>
        </row>
        <row r="40">
          <cell r="B40">
            <v>36553</v>
          </cell>
          <cell r="F40">
            <v>0</v>
          </cell>
          <cell r="G40">
            <v>26555358.469999999</v>
          </cell>
          <cell r="H40">
            <v>758155484.32000005</v>
          </cell>
          <cell r="I40">
            <v>238663.87</v>
          </cell>
          <cell r="J40">
            <v>6813853.4900000002</v>
          </cell>
        </row>
        <row r="41">
          <cell r="B41">
            <v>36556</v>
          </cell>
          <cell r="F41">
            <v>0</v>
          </cell>
          <cell r="G41">
            <v>26555358.469999999</v>
          </cell>
          <cell r="H41">
            <v>758155484.32000005</v>
          </cell>
          <cell r="I41">
            <v>147.41999999999999</v>
          </cell>
          <cell r="J41">
            <v>4208.84</v>
          </cell>
        </row>
        <row r="42">
          <cell r="B42">
            <v>36556</v>
          </cell>
          <cell r="F42">
            <v>0</v>
          </cell>
          <cell r="G42">
            <v>26555358.469999999</v>
          </cell>
          <cell r="H42">
            <v>758155484.32000005</v>
          </cell>
          <cell r="J42">
            <v>1758.68</v>
          </cell>
          <cell r="K42">
            <v>61.6</v>
          </cell>
        </row>
        <row r="43">
          <cell r="B43">
            <v>36556</v>
          </cell>
          <cell r="F43">
            <v>0</v>
          </cell>
          <cell r="G43">
            <v>26555358.469999999</v>
          </cell>
          <cell r="H43">
            <v>758155484.32000005</v>
          </cell>
          <cell r="I43">
            <v>31314.62</v>
          </cell>
          <cell r="J43">
            <v>894032.4</v>
          </cell>
        </row>
        <row r="44">
          <cell r="B44">
            <v>36557</v>
          </cell>
          <cell r="G44">
            <v>26555358.469999999</v>
          </cell>
          <cell r="H44">
            <v>758155484.32000005</v>
          </cell>
          <cell r="I44">
            <v>825.57</v>
          </cell>
          <cell r="J44">
            <v>23570.02</v>
          </cell>
        </row>
        <row r="45">
          <cell r="B45">
            <v>36560</v>
          </cell>
          <cell r="E45">
            <v>326320</v>
          </cell>
          <cell r="F45">
            <v>9388226.4000000004</v>
          </cell>
          <cell r="G45">
            <v>26229038.469999999</v>
          </cell>
          <cell r="H45">
            <v>754609436.77999997</v>
          </cell>
          <cell r="J45">
            <v>0</v>
          </cell>
        </row>
        <row r="46">
          <cell r="B46">
            <v>36577</v>
          </cell>
          <cell r="F46">
            <v>0</v>
          </cell>
          <cell r="G46">
            <v>26229038.469999999</v>
          </cell>
          <cell r="H46">
            <v>753822565.63</v>
          </cell>
          <cell r="I46">
            <v>242214.53</v>
          </cell>
          <cell r="J46">
            <v>6961245.5899999999</v>
          </cell>
        </row>
        <row r="47">
          <cell r="B47">
            <v>36582</v>
          </cell>
          <cell r="F47">
            <v>0</v>
          </cell>
          <cell r="G47">
            <v>26229038.469999999</v>
          </cell>
          <cell r="H47">
            <v>752773404.09000003</v>
          </cell>
          <cell r="I47">
            <v>24151.63</v>
          </cell>
          <cell r="J47">
            <v>693151.78</v>
          </cell>
        </row>
        <row r="48">
          <cell r="B48">
            <v>36588</v>
          </cell>
          <cell r="F48">
            <v>0</v>
          </cell>
          <cell r="G48">
            <v>26229038.469999999</v>
          </cell>
          <cell r="H48">
            <v>750150500.24000001</v>
          </cell>
          <cell r="I48">
            <v>213864.48</v>
          </cell>
          <cell r="J48">
            <v>6116524.1299999999</v>
          </cell>
        </row>
        <row r="49">
          <cell r="B49">
            <v>36612</v>
          </cell>
          <cell r="E49">
            <v>152522.82999999999</v>
          </cell>
          <cell r="F49">
            <v>4320971.7699999996</v>
          </cell>
          <cell r="G49">
            <v>26076515.640000001</v>
          </cell>
          <cell r="H49">
            <v>738747688.08000004</v>
          </cell>
          <cell r="I49">
            <v>35526.379999999997</v>
          </cell>
          <cell r="J49">
            <v>1006462.35</v>
          </cell>
        </row>
        <row r="50">
          <cell r="B50">
            <v>36635</v>
          </cell>
          <cell r="E50">
            <v>209424.08</v>
          </cell>
          <cell r="F50">
            <v>6027225.0199999996</v>
          </cell>
          <cell r="G50">
            <v>25867091.559999999</v>
          </cell>
          <cell r="H50">
            <v>744454895.10000002</v>
          </cell>
          <cell r="J50">
            <v>0</v>
          </cell>
        </row>
        <row r="51">
          <cell r="B51">
            <v>36636</v>
          </cell>
          <cell r="E51">
            <v>81981.259999999995</v>
          </cell>
          <cell r="F51">
            <v>2346303.66</v>
          </cell>
          <cell r="G51">
            <v>25785110.300000001</v>
          </cell>
          <cell r="H51">
            <v>737969856.78999996</v>
          </cell>
          <cell r="I51">
            <v>264088.32000000001</v>
          </cell>
          <cell r="J51">
            <v>7558207.7199999997</v>
          </cell>
        </row>
        <row r="52">
          <cell r="B52">
            <v>36642</v>
          </cell>
          <cell r="E52">
            <v>176871</v>
          </cell>
          <cell r="F52">
            <v>5046129.63</v>
          </cell>
          <cell r="G52">
            <v>25608239.300000001</v>
          </cell>
          <cell r="H52">
            <v>730603067.23000002</v>
          </cell>
          <cell r="J52">
            <v>0</v>
          </cell>
        </row>
        <row r="53">
          <cell r="B53">
            <v>36642</v>
          </cell>
          <cell r="E53">
            <v>25000</v>
          </cell>
          <cell r="F53">
            <v>713250</v>
          </cell>
          <cell r="G53">
            <v>25583239.300000001</v>
          </cell>
          <cell r="H53">
            <v>729889817.23000002</v>
          </cell>
          <cell r="J53">
            <v>0</v>
          </cell>
        </row>
        <row r="54">
          <cell r="B54">
            <v>36645</v>
          </cell>
          <cell r="F54">
            <v>0</v>
          </cell>
          <cell r="G54">
            <v>25583239.300000001</v>
          </cell>
          <cell r="H54">
            <v>726563996.12</v>
          </cell>
          <cell r="I54">
            <v>911.68</v>
          </cell>
          <cell r="J54">
            <v>25891.71</v>
          </cell>
        </row>
        <row r="55">
          <cell r="B55">
            <v>36652</v>
          </cell>
          <cell r="E55">
            <v>228070.18</v>
          </cell>
          <cell r="F55">
            <v>6468070.2999999998</v>
          </cell>
          <cell r="G55">
            <v>25355169.120000001</v>
          </cell>
          <cell r="H55">
            <v>719072596.24000001</v>
          </cell>
          <cell r="J55">
            <v>0</v>
          </cell>
        </row>
        <row r="56">
          <cell r="B56">
            <v>36668</v>
          </cell>
          <cell r="E56">
            <v>104407.63</v>
          </cell>
          <cell r="F56">
            <v>2955780.01</v>
          </cell>
          <cell r="G56">
            <v>25250761.489999998</v>
          </cell>
          <cell r="H56">
            <v>714849057.77999997</v>
          </cell>
          <cell r="I56">
            <v>248743.87</v>
          </cell>
          <cell r="J56">
            <v>7041938.96</v>
          </cell>
        </row>
        <row r="57">
          <cell r="B57">
            <v>36691</v>
          </cell>
          <cell r="F57">
            <v>0</v>
          </cell>
          <cell r="G57">
            <v>25250761.489999998</v>
          </cell>
          <cell r="H57">
            <v>717879149.15999997</v>
          </cell>
          <cell r="I57">
            <v>25000</v>
          </cell>
          <cell r="J57">
            <v>710750</v>
          </cell>
        </row>
        <row r="58">
          <cell r="B58">
            <v>36700</v>
          </cell>
          <cell r="F58">
            <v>0</v>
          </cell>
          <cell r="G58">
            <v>25250761.489999998</v>
          </cell>
          <cell r="H58">
            <v>711818966.39999998</v>
          </cell>
          <cell r="I58">
            <v>56537.1</v>
          </cell>
          <cell r="J58">
            <v>1593780.85</v>
          </cell>
        </row>
        <row r="59">
          <cell r="B59">
            <v>36703</v>
          </cell>
          <cell r="F59">
            <v>0</v>
          </cell>
          <cell r="G59">
            <v>25250761.489999998</v>
          </cell>
          <cell r="H59">
            <v>711313951.16999996</v>
          </cell>
          <cell r="I59">
            <v>50000</v>
          </cell>
          <cell r="J59">
            <v>1408500</v>
          </cell>
        </row>
        <row r="60">
          <cell r="B60">
            <v>36705</v>
          </cell>
          <cell r="F60">
            <v>0</v>
          </cell>
          <cell r="G60">
            <v>25250761.489999998</v>
          </cell>
          <cell r="H60">
            <v>709798905.48000002</v>
          </cell>
          <cell r="I60">
            <v>68066.59</v>
          </cell>
          <cell r="J60">
            <v>1913351.84</v>
          </cell>
        </row>
        <row r="61">
          <cell r="B61">
            <v>36705</v>
          </cell>
          <cell r="E61">
            <v>2981.37</v>
          </cell>
          <cell r="F61">
            <v>83806.31</v>
          </cell>
          <cell r="G61">
            <v>25247780.120000001</v>
          </cell>
          <cell r="H61">
            <v>709715099.16999996</v>
          </cell>
          <cell r="I61">
            <v>56838</v>
          </cell>
          <cell r="J61">
            <v>1597716.18</v>
          </cell>
        </row>
        <row r="62">
          <cell r="B62">
            <v>36728</v>
          </cell>
          <cell r="E62">
            <v>769179.19</v>
          </cell>
          <cell r="F62">
            <v>21275496.399999999</v>
          </cell>
          <cell r="G62">
            <v>24478600.93</v>
          </cell>
          <cell r="H62">
            <v>677078101.72000003</v>
          </cell>
          <cell r="I62">
            <v>134000</v>
          </cell>
          <cell r="J62">
            <v>3706440</v>
          </cell>
        </row>
        <row r="63">
          <cell r="B63">
            <v>36735</v>
          </cell>
          <cell r="F63">
            <v>0</v>
          </cell>
          <cell r="G63">
            <v>24478600.93</v>
          </cell>
          <cell r="H63">
            <v>678057245.75999999</v>
          </cell>
          <cell r="I63">
            <v>112573.5</v>
          </cell>
          <cell r="J63">
            <v>3118285.95</v>
          </cell>
        </row>
        <row r="64">
          <cell r="B64">
            <v>36761</v>
          </cell>
          <cell r="F64">
            <v>0</v>
          </cell>
          <cell r="G64">
            <v>24478600.93</v>
          </cell>
          <cell r="H64">
            <v>678302031.76999998</v>
          </cell>
          <cell r="I64">
            <v>144058.15</v>
          </cell>
          <cell r="J64">
            <v>3991851.34</v>
          </cell>
        </row>
        <row r="65">
          <cell r="B65">
            <v>36766</v>
          </cell>
          <cell r="F65">
            <v>0</v>
          </cell>
          <cell r="G65">
            <v>24478600.93</v>
          </cell>
          <cell r="H65">
            <v>678057245.75999999</v>
          </cell>
          <cell r="I65">
            <v>32140.74</v>
          </cell>
          <cell r="J65">
            <v>890298.5</v>
          </cell>
        </row>
        <row r="66">
          <cell r="B66">
            <v>36766</v>
          </cell>
          <cell r="E66">
            <v>168400</v>
          </cell>
          <cell r="F66">
            <v>4664680</v>
          </cell>
          <cell r="G66">
            <v>24310200.93</v>
          </cell>
          <cell r="H66">
            <v>673392565.75999999</v>
          </cell>
          <cell r="I66">
            <v>72600</v>
          </cell>
          <cell r="J66">
            <v>2011020</v>
          </cell>
        </row>
        <row r="67">
          <cell r="B67">
            <v>36767</v>
          </cell>
          <cell r="E67">
            <v>196800</v>
          </cell>
          <cell r="F67">
            <v>5451360</v>
          </cell>
          <cell r="G67">
            <v>24113400.93</v>
          </cell>
          <cell r="H67">
            <v>667941205.75999999</v>
          </cell>
          <cell r="J67">
            <v>0</v>
          </cell>
        </row>
        <row r="68">
          <cell r="B68">
            <v>36767</v>
          </cell>
          <cell r="E68">
            <v>121465</v>
          </cell>
          <cell r="F68">
            <v>3364580.5</v>
          </cell>
          <cell r="G68">
            <v>23991935.93</v>
          </cell>
          <cell r="H68">
            <v>664576625.25999999</v>
          </cell>
          <cell r="J68">
            <v>0</v>
          </cell>
        </row>
        <row r="69">
          <cell r="B69">
            <v>36769</v>
          </cell>
          <cell r="E69">
            <v>143000</v>
          </cell>
          <cell r="F69">
            <v>3968250</v>
          </cell>
          <cell r="G69">
            <v>23848935.93</v>
          </cell>
          <cell r="H69">
            <v>661807972.05999994</v>
          </cell>
          <cell r="J69">
            <v>0</v>
          </cell>
        </row>
        <row r="70">
          <cell r="B70">
            <v>36769</v>
          </cell>
          <cell r="E70">
            <v>247152</v>
          </cell>
          <cell r="F70">
            <v>6858468</v>
          </cell>
          <cell r="G70">
            <v>23601783.93</v>
          </cell>
          <cell r="H70">
            <v>654949504.05999994</v>
          </cell>
          <cell r="J70">
            <v>0</v>
          </cell>
        </row>
        <row r="71">
          <cell r="B71">
            <v>36769</v>
          </cell>
          <cell r="E71">
            <v>364.47</v>
          </cell>
          <cell r="F71">
            <v>10114.040000000001</v>
          </cell>
          <cell r="G71">
            <v>23601419.460000001</v>
          </cell>
          <cell r="H71">
            <v>654939390.01999998</v>
          </cell>
          <cell r="J71">
            <v>0</v>
          </cell>
        </row>
        <row r="72">
          <cell r="B72">
            <v>36770</v>
          </cell>
          <cell r="E72">
            <v>50000</v>
          </cell>
          <cell r="F72">
            <v>1387500</v>
          </cell>
          <cell r="G72">
            <v>23551419.460000001</v>
          </cell>
          <cell r="H72">
            <v>653551890.01999998</v>
          </cell>
          <cell r="J72">
            <v>0</v>
          </cell>
        </row>
        <row r="73">
          <cell r="B73">
            <v>36776</v>
          </cell>
          <cell r="E73">
            <v>100000</v>
          </cell>
          <cell r="F73">
            <v>2788000</v>
          </cell>
          <cell r="G73">
            <v>23451419.460000001</v>
          </cell>
          <cell r="H73">
            <v>653825574.53999996</v>
          </cell>
          <cell r="J73">
            <v>0</v>
          </cell>
        </row>
        <row r="74">
          <cell r="B74">
            <v>36788</v>
          </cell>
          <cell r="E74">
            <v>60000</v>
          </cell>
          <cell r="F74">
            <v>1663800</v>
          </cell>
          <cell r="G74">
            <v>23391419.460000001</v>
          </cell>
          <cell r="H74">
            <v>648644061.63</v>
          </cell>
          <cell r="J74">
            <v>0</v>
          </cell>
        </row>
        <row r="75">
          <cell r="B75">
            <v>36789</v>
          </cell>
          <cell r="E75">
            <v>143884.89000000001</v>
          </cell>
          <cell r="F75">
            <v>3995683.4</v>
          </cell>
          <cell r="G75">
            <v>23247534.57</v>
          </cell>
          <cell r="H75">
            <v>645584035.00999999</v>
          </cell>
          <cell r="J75">
            <v>0</v>
          </cell>
        </row>
        <row r="76">
          <cell r="B76">
            <v>36794</v>
          </cell>
          <cell r="E76">
            <v>29684.38</v>
          </cell>
          <cell r="F76">
            <v>824928.92</v>
          </cell>
          <cell r="G76">
            <v>23217850.190000001</v>
          </cell>
          <cell r="H76">
            <v>645224056.77999997</v>
          </cell>
          <cell r="I76">
            <v>216145.63</v>
          </cell>
          <cell r="J76">
            <v>6006687.0599999996</v>
          </cell>
        </row>
        <row r="77">
          <cell r="B77">
            <v>36795</v>
          </cell>
          <cell r="E77">
            <v>345447.6</v>
          </cell>
          <cell r="F77">
            <v>9620715.6600000001</v>
          </cell>
          <cell r="G77">
            <v>22872402.59</v>
          </cell>
          <cell r="H77">
            <v>636996412.13</v>
          </cell>
          <cell r="I77">
            <v>7332.4</v>
          </cell>
          <cell r="J77">
            <v>204207.34</v>
          </cell>
        </row>
        <row r="78">
          <cell r="B78">
            <v>36796</v>
          </cell>
          <cell r="E78">
            <v>235628.26</v>
          </cell>
          <cell r="F78">
            <v>6555178.1900000004</v>
          </cell>
          <cell r="G78">
            <v>22636774.329999998</v>
          </cell>
          <cell r="H78">
            <v>629755061.86000001</v>
          </cell>
          <cell r="I78">
            <v>14998.3</v>
          </cell>
          <cell r="J78">
            <v>417252.71</v>
          </cell>
        </row>
        <row r="79">
          <cell r="B79">
            <v>36798</v>
          </cell>
          <cell r="E79">
            <v>121465</v>
          </cell>
          <cell r="F79">
            <v>3370653.75</v>
          </cell>
          <cell r="G79">
            <v>22515309.329999998</v>
          </cell>
          <cell r="H79">
            <v>624799833.90999997</v>
          </cell>
        </row>
        <row r="80">
          <cell r="B80">
            <v>36804</v>
          </cell>
          <cell r="E80">
            <v>40000</v>
          </cell>
          <cell r="F80">
            <v>1112400</v>
          </cell>
          <cell r="G80">
            <v>22475309.329999998</v>
          </cell>
          <cell r="H80">
            <v>625038352.47000003</v>
          </cell>
        </row>
        <row r="81">
          <cell r="B81">
            <v>36811</v>
          </cell>
          <cell r="E81">
            <v>53825.46</v>
          </cell>
          <cell r="F81">
            <v>1499577.32</v>
          </cell>
          <cell r="G81">
            <v>22421483.870000001</v>
          </cell>
          <cell r="H81">
            <v>624662540.62</v>
          </cell>
        </row>
        <row r="82">
          <cell r="B82">
            <v>36823</v>
          </cell>
          <cell r="F82">
            <v>0</v>
          </cell>
          <cell r="G82">
            <v>22421483.870000001</v>
          </cell>
          <cell r="H82">
            <v>626232044.49000001</v>
          </cell>
          <cell r="I82">
            <v>60000</v>
          </cell>
          <cell r="J82">
            <v>1675800</v>
          </cell>
        </row>
        <row r="83">
          <cell r="B83">
            <v>36824</v>
          </cell>
          <cell r="E83">
            <v>469979.38</v>
          </cell>
          <cell r="F83">
            <v>13117124.5</v>
          </cell>
          <cell r="G83">
            <v>21951504.489999998</v>
          </cell>
          <cell r="H83">
            <v>612666490.32000005</v>
          </cell>
          <cell r="I83">
            <v>160378.34</v>
          </cell>
          <cell r="J83">
            <v>4476159.47</v>
          </cell>
        </row>
        <row r="84">
          <cell r="B84">
            <v>36826</v>
          </cell>
          <cell r="E84">
            <v>193495</v>
          </cell>
          <cell r="F84">
            <v>5402380.4000000004</v>
          </cell>
          <cell r="G84">
            <v>21758009.489999998</v>
          </cell>
          <cell r="H84">
            <v>607483624.96000004</v>
          </cell>
          <cell r="J84">
            <v>0</v>
          </cell>
        </row>
        <row r="85">
          <cell r="B85">
            <v>36829</v>
          </cell>
          <cell r="F85">
            <v>0</v>
          </cell>
          <cell r="G85">
            <v>21758009.489999998</v>
          </cell>
          <cell r="H85">
            <v>606830884.67999995</v>
          </cell>
          <cell r="J85">
            <v>0</v>
          </cell>
        </row>
        <row r="86">
          <cell r="B86">
            <v>36830</v>
          </cell>
          <cell r="E86">
            <v>390000</v>
          </cell>
          <cell r="F86">
            <v>10853700</v>
          </cell>
          <cell r="G86">
            <v>21368009.489999998</v>
          </cell>
          <cell r="H86">
            <v>594671704.11000001</v>
          </cell>
          <cell r="I86">
            <v>357337</v>
          </cell>
          <cell r="J86">
            <v>9944688.7100000009</v>
          </cell>
        </row>
        <row r="87">
          <cell r="B87">
            <v>36833</v>
          </cell>
          <cell r="E87">
            <v>429491.77</v>
          </cell>
          <cell r="F87">
            <v>11957050.880000001</v>
          </cell>
          <cell r="G87">
            <v>20938517.719999999</v>
          </cell>
          <cell r="H87">
            <v>582928333.32000005</v>
          </cell>
          <cell r="J87">
            <v>0</v>
          </cell>
        </row>
        <row r="88">
          <cell r="B88">
            <v>36887</v>
          </cell>
          <cell r="E88">
            <v>297.25</v>
          </cell>
          <cell r="F88">
            <v>8314.08</v>
          </cell>
          <cell r="G88">
            <v>20938220.469999999</v>
          </cell>
          <cell r="H88">
            <v>585642026.54999995</v>
          </cell>
          <cell r="I88">
            <v>61624.66</v>
          </cell>
          <cell r="J88">
            <v>1723641.74</v>
          </cell>
        </row>
        <row r="89">
          <cell r="B89">
            <v>36892</v>
          </cell>
          <cell r="F89">
            <v>0</v>
          </cell>
          <cell r="G89">
            <v>20938220.469999999</v>
          </cell>
          <cell r="H89">
            <v>589620288.44000006</v>
          </cell>
          <cell r="J89">
            <v>0</v>
          </cell>
        </row>
        <row r="90">
          <cell r="B90">
            <v>36920</v>
          </cell>
          <cell r="G90">
            <v>20938220.469999999</v>
          </cell>
          <cell r="H90">
            <v>593807932.52999997</v>
          </cell>
          <cell r="I90">
            <v>27929.89</v>
          </cell>
          <cell r="J90">
            <v>792091.68</v>
          </cell>
        </row>
        <row r="91">
          <cell r="B91">
            <v>36921</v>
          </cell>
          <cell r="G91">
            <v>20938220.469999999</v>
          </cell>
          <cell r="H91">
            <v>593807932.52999997</v>
          </cell>
          <cell r="I91">
            <v>0</v>
          </cell>
          <cell r="J91">
            <v>0</v>
          </cell>
          <cell r="K91">
            <v>140.22999999999999</v>
          </cell>
        </row>
        <row r="92">
          <cell r="B92">
            <v>36927</v>
          </cell>
          <cell r="G92">
            <v>20938220.469999999</v>
          </cell>
          <cell r="H92">
            <v>595692372.37</v>
          </cell>
          <cell r="J92">
            <v>20249.86</v>
          </cell>
          <cell r="K92">
            <v>711.77</v>
          </cell>
        </row>
        <row r="93">
          <cell r="B93">
            <v>36927</v>
          </cell>
          <cell r="G93">
            <v>20938220.469999999</v>
          </cell>
          <cell r="H93">
            <v>595692372.37</v>
          </cell>
          <cell r="I93">
            <v>27162.95</v>
          </cell>
          <cell r="J93">
            <v>772785.93</v>
          </cell>
          <cell r="K93">
            <v>19.72</v>
          </cell>
        </row>
        <row r="94">
          <cell r="B94">
            <v>36929</v>
          </cell>
          <cell r="G94">
            <v>20938220.469999999</v>
          </cell>
          <cell r="H94">
            <v>595692372.37</v>
          </cell>
          <cell r="I94">
            <v>158248.49</v>
          </cell>
          <cell r="J94">
            <v>4502169.54</v>
          </cell>
          <cell r="K94">
            <v>208.11</v>
          </cell>
        </row>
        <row r="95">
          <cell r="B95">
            <v>36934</v>
          </cell>
          <cell r="E95">
            <v>16668.68</v>
          </cell>
          <cell r="F95">
            <v>476557.56</v>
          </cell>
          <cell r="G95">
            <v>20921551.789999999</v>
          </cell>
          <cell r="H95">
            <v>598147165.67999995</v>
          </cell>
          <cell r="J95">
            <v>0</v>
          </cell>
          <cell r="K95">
            <v>919.88</v>
          </cell>
        </row>
        <row r="96">
          <cell r="B96">
            <v>36944</v>
          </cell>
          <cell r="G96">
            <v>20921551.789999999</v>
          </cell>
          <cell r="I96">
            <v>104044.44</v>
          </cell>
        </row>
        <row r="97">
          <cell r="B97">
            <v>36950</v>
          </cell>
          <cell r="G97">
            <v>20921551.789999999</v>
          </cell>
          <cell r="H97">
            <v>600866967.40999997</v>
          </cell>
          <cell r="I97">
            <v>61000</v>
          </cell>
        </row>
        <row r="98">
          <cell r="B98">
            <v>36951</v>
          </cell>
          <cell r="E98">
            <v>1912.77</v>
          </cell>
          <cell r="G98">
            <v>20919639.02</v>
          </cell>
          <cell r="H98">
            <v>598720068.75</v>
          </cell>
          <cell r="I98">
            <v>48087.23</v>
          </cell>
          <cell r="K98">
            <v>31.6</v>
          </cell>
        </row>
        <row r="99">
          <cell r="B99">
            <v>36957</v>
          </cell>
          <cell r="G99">
            <v>20919639.02</v>
          </cell>
          <cell r="H99">
            <v>598929265.13999999</v>
          </cell>
          <cell r="I99">
            <v>387.41</v>
          </cell>
          <cell r="J99">
            <v>11091.55</v>
          </cell>
        </row>
        <row r="100">
          <cell r="B100">
            <v>36962</v>
          </cell>
          <cell r="E100">
            <v>313000</v>
          </cell>
          <cell r="G100">
            <v>20606639.02</v>
          </cell>
          <cell r="H100">
            <v>589762008.75</v>
          </cell>
        </row>
        <row r="101">
          <cell r="B101">
            <v>36966</v>
          </cell>
          <cell r="G101">
            <v>20606639.02</v>
          </cell>
          <cell r="H101">
            <v>590586274.30999994</v>
          </cell>
          <cell r="I101">
            <v>370.47</v>
          </cell>
        </row>
        <row r="102">
          <cell r="B102">
            <v>36979</v>
          </cell>
          <cell r="G102">
            <v>20606639.02</v>
          </cell>
          <cell r="H102">
            <v>592646938.22000003</v>
          </cell>
          <cell r="I102">
            <v>61974.96</v>
          </cell>
          <cell r="K102">
            <v>125.04</v>
          </cell>
        </row>
        <row r="103">
          <cell r="B103">
            <v>36980</v>
          </cell>
          <cell r="E103">
            <v>3232.39</v>
          </cell>
          <cell r="G103">
            <v>20603406.629999999</v>
          </cell>
          <cell r="H103">
            <v>592553974.67999995</v>
          </cell>
          <cell r="I103">
            <v>127967.61</v>
          </cell>
          <cell r="K103">
            <v>84.29</v>
          </cell>
        </row>
        <row r="104">
          <cell r="B104">
            <v>36986</v>
          </cell>
          <cell r="G104">
            <v>20603406.629999999</v>
          </cell>
          <cell r="H104">
            <v>594614315.34000003</v>
          </cell>
          <cell r="I104">
            <v>698.65</v>
          </cell>
        </row>
        <row r="105">
          <cell r="B105">
            <v>36990</v>
          </cell>
          <cell r="E105">
            <v>220000</v>
          </cell>
          <cell r="G105">
            <v>20383406.629999999</v>
          </cell>
          <cell r="H105">
            <v>588265115.34000003</v>
          </cell>
        </row>
        <row r="106">
          <cell r="B106">
            <v>36993</v>
          </cell>
          <cell r="E106">
            <v>258600</v>
          </cell>
          <cell r="G106">
            <v>20124806.629999999</v>
          </cell>
          <cell r="H106">
            <v>581003167.40999997</v>
          </cell>
        </row>
        <row r="107">
          <cell r="B107">
            <v>36998</v>
          </cell>
          <cell r="E107">
            <v>2052.7600000000002</v>
          </cell>
          <cell r="G107">
            <v>20124806.629999999</v>
          </cell>
          <cell r="H107">
            <v>580600671.27999997</v>
          </cell>
          <cell r="I107">
            <v>2052.7600000000002</v>
          </cell>
        </row>
        <row r="108">
          <cell r="B108">
            <v>37000</v>
          </cell>
          <cell r="E108">
            <v>41000</v>
          </cell>
          <cell r="G108">
            <v>20083806.629999999</v>
          </cell>
          <cell r="H108">
            <v>579819497.40999997</v>
          </cell>
          <cell r="I108">
            <v>200000</v>
          </cell>
        </row>
        <row r="109">
          <cell r="B109">
            <v>37008</v>
          </cell>
          <cell r="E109">
            <v>899.01</v>
          </cell>
          <cell r="G109">
            <v>20082907.620000001</v>
          </cell>
          <cell r="H109">
            <v>579592713.90999997</v>
          </cell>
          <cell r="I109">
            <v>3583.75</v>
          </cell>
        </row>
        <row r="110">
          <cell r="B110">
            <v>37039</v>
          </cell>
          <cell r="G110">
            <v>20082907.620000001</v>
          </cell>
          <cell r="H110">
            <v>583810124.50999999</v>
          </cell>
          <cell r="I110">
            <v>34200</v>
          </cell>
        </row>
        <row r="111">
          <cell r="B111">
            <v>37042</v>
          </cell>
          <cell r="G111">
            <v>20082907.620000001</v>
          </cell>
          <cell r="H111">
            <v>584211782.66999996</v>
          </cell>
          <cell r="I111">
            <v>1133.04</v>
          </cell>
          <cell r="K111">
            <v>323.27</v>
          </cell>
        </row>
        <row r="112">
          <cell r="B112">
            <v>37046</v>
          </cell>
          <cell r="G112">
            <v>20082907.620000001</v>
          </cell>
          <cell r="H112">
            <v>585416757.12</v>
          </cell>
          <cell r="K112">
            <v>27.780100000000001</v>
          </cell>
        </row>
        <row r="113">
          <cell r="B113">
            <v>37075</v>
          </cell>
          <cell r="G113">
            <v>20082907.620000001</v>
          </cell>
          <cell r="H113">
            <v>585617586.20000005</v>
          </cell>
          <cell r="I113">
            <v>25733.87</v>
          </cell>
          <cell r="K113">
            <v>4176.4799999999996</v>
          </cell>
        </row>
        <row r="114">
          <cell r="B114">
            <v>37077</v>
          </cell>
          <cell r="G114">
            <v>20082907.620000001</v>
          </cell>
          <cell r="H114">
            <v>586019244.35000002</v>
          </cell>
          <cell r="I114">
            <v>19595.54</v>
          </cell>
          <cell r="K114">
            <v>449.35</v>
          </cell>
        </row>
        <row r="115">
          <cell r="B115">
            <v>37081</v>
          </cell>
          <cell r="G115">
            <v>20082907.620000001</v>
          </cell>
          <cell r="H115">
            <v>586019244.35000002</v>
          </cell>
          <cell r="I115">
            <v>26456.59</v>
          </cell>
          <cell r="K115">
            <v>847.16</v>
          </cell>
        </row>
        <row r="116">
          <cell r="B116">
            <v>37092</v>
          </cell>
          <cell r="G116">
            <v>20082907.620000001</v>
          </cell>
          <cell r="H116">
            <v>586019244.35000002</v>
          </cell>
          <cell r="I116">
            <v>8032.9</v>
          </cell>
          <cell r="K116">
            <v>2138.3200000000002</v>
          </cell>
        </row>
        <row r="117">
          <cell r="B117">
            <v>37106</v>
          </cell>
          <cell r="G117">
            <v>20082907.620000001</v>
          </cell>
          <cell r="H117">
            <v>586019244.35000002</v>
          </cell>
        </row>
        <row r="118">
          <cell r="B118">
            <v>37110</v>
          </cell>
          <cell r="G118">
            <v>20082907.620000001</v>
          </cell>
          <cell r="H118">
            <v>586019244.35000002</v>
          </cell>
          <cell r="I118">
            <v>258322.3</v>
          </cell>
          <cell r="K118">
            <v>4445.9399999999996</v>
          </cell>
        </row>
        <row r="119">
          <cell r="B119">
            <v>37116</v>
          </cell>
          <cell r="G119">
            <v>20082907.620000001</v>
          </cell>
          <cell r="H119">
            <v>586019244.35000002</v>
          </cell>
          <cell r="I119">
            <v>20859.55</v>
          </cell>
          <cell r="K119">
            <v>896.99</v>
          </cell>
        </row>
        <row r="120">
          <cell r="B120">
            <v>37132</v>
          </cell>
          <cell r="G120">
            <v>20082907.620000001</v>
          </cell>
          <cell r="H120">
            <v>586019244.35000002</v>
          </cell>
        </row>
        <row r="121">
          <cell r="B121">
            <v>37145</v>
          </cell>
          <cell r="G121">
            <v>20082907.620000001</v>
          </cell>
          <cell r="H121">
            <v>586019244.35000002</v>
          </cell>
          <cell r="I121">
            <v>37817.64</v>
          </cell>
          <cell r="K121">
            <v>5821.88</v>
          </cell>
        </row>
        <row r="122">
          <cell r="B122">
            <v>37148</v>
          </cell>
          <cell r="G122">
            <v>20082907.620000001</v>
          </cell>
          <cell r="H122">
            <v>586019244.35000002</v>
          </cell>
          <cell r="I122">
            <v>24195.82</v>
          </cell>
          <cell r="K122">
            <v>736.5</v>
          </cell>
        </row>
        <row r="123">
          <cell r="B123">
            <v>37151</v>
          </cell>
          <cell r="G123" t="str">
            <v>переоформление</v>
          </cell>
          <cell r="H123">
            <v>591441629.40999997</v>
          </cell>
        </row>
        <row r="124">
          <cell r="B124">
            <v>37158</v>
          </cell>
          <cell r="H124">
            <v>591441629.40999997</v>
          </cell>
          <cell r="J124">
            <v>9992411.3000000007</v>
          </cell>
          <cell r="K124">
            <v>20284.28</v>
          </cell>
        </row>
        <row r="125">
          <cell r="B125">
            <v>37161</v>
          </cell>
          <cell r="H125">
            <v>591441629.40999997</v>
          </cell>
          <cell r="J125">
            <v>156240.84</v>
          </cell>
        </row>
        <row r="126">
          <cell r="B126">
            <v>37166</v>
          </cell>
          <cell r="H126">
            <v>591441629.40999997</v>
          </cell>
          <cell r="J126">
            <v>88000</v>
          </cell>
        </row>
        <row r="127">
          <cell r="B127">
            <v>37167</v>
          </cell>
          <cell r="H127">
            <v>591441629.40999997</v>
          </cell>
          <cell r="J127">
            <v>46401.71</v>
          </cell>
        </row>
        <row r="128">
          <cell r="B128">
            <v>37174</v>
          </cell>
          <cell r="F128">
            <v>18000</v>
          </cell>
          <cell r="H128">
            <v>591423629.40999997</v>
          </cell>
        </row>
        <row r="129">
          <cell r="B129">
            <v>37181</v>
          </cell>
          <cell r="F129">
            <v>1000000</v>
          </cell>
          <cell r="H129">
            <v>590423629.40999997</v>
          </cell>
        </row>
        <row r="130">
          <cell r="B130">
            <v>37181</v>
          </cell>
          <cell r="F130">
            <v>4000000</v>
          </cell>
          <cell r="H130">
            <v>586423629.40999997</v>
          </cell>
        </row>
        <row r="131">
          <cell r="B131">
            <v>37200</v>
          </cell>
          <cell r="F131">
            <v>3000000</v>
          </cell>
          <cell r="H131">
            <v>583423629.40999997</v>
          </cell>
        </row>
        <row r="132">
          <cell r="B132">
            <v>37208</v>
          </cell>
          <cell r="F132">
            <v>6000000</v>
          </cell>
          <cell r="H132">
            <v>577423629.40999997</v>
          </cell>
        </row>
        <row r="133">
          <cell r="B133">
            <v>37221</v>
          </cell>
          <cell r="F133">
            <v>3000000</v>
          </cell>
          <cell r="H133">
            <v>574423629.40999997</v>
          </cell>
        </row>
        <row r="134">
          <cell r="B134">
            <v>37236</v>
          </cell>
          <cell r="F134">
            <v>3641549.84</v>
          </cell>
          <cell r="H134">
            <v>556441629.40999997</v>
          </cell>
        </row>
        <row r="135">
          <cell r="B135">
            <v>37244</v>
          </cell>
          <cell r="F135">
            <v>495565</v>
          </cell>
          <cell r="H135">
            <v>556441629.40999997</v>
          </cell>
        </row>
        <row r="136">
          <cell r="B136" t="str">
            <v/>
          </cell>
        </row>
        <row r="137">
          <cell r="B137" t="str">
            <v/>
          </cell>
        </row>
        <row r="138">
          <cell r="B138" t="str">
            <v/>
          </cell>
        </row>
        <row r="139">
          <cell r="B139" t="str">
            <v/>
          </cell>
        </row>
        <row r="140">
          <cell r="B140" t="str">
            <v/>
          </cell>
        </row>
        <row r="141">
          <cell r="B141" t="str">
            <v/>
          </cell>
        </row>
        <row r="142">
          <cell r="B142" t="str">
            <v/>
          </cell>
        </row>
        <row r="143">
          <cell r="B143" t="str">
            <v/>
          </cell>
        </row>
        <row r="144">
          <cell r="B144" t="str">
            <v/>
          </cell>
        </row>
        <row r="145">
          <cell r="B145" t="str">
            <v/>
          </cell>
        </row>
        <row r="146">
          <cell r="B146" t="str">
            <v/>
          </cell>
        </row>
        <row r="147">
          <cell r="B147" t="str">
            <v/>
          </cell>
        </row>
        <row r="148">
          <cell r="B148" t="str">
            <v/>
          </cell>
        </row>
        <row r="149">
          <cell r="B149" t="str">
            <v/>
          </cell>
        </row>
        <row r="150">
          <cell r="B150" t="str">
            <v/>
          </cell>
        </row>
        <row r="151">
          <cell r="B151" t="str">
            <v/>
          </cell>
        </row>
        <row r="152">
          <cell r="B152" t="str">
            <v/>
          </cell>
        </row>
        <row r="153">
          <cell r="B153" t="str">
            <v/>
          </cell>
        </row>
        <row r="154">
          <cell r="B154" t="str">
            <v/>
          </cell>
        </row>
        <row r="155">
          <cell r="B155" t="str">
            <v/>
          </cell>
        </row>
        <row r="156">
          <cell r="B156" t="str">
            <v/>
          </cell>
        </row>
        <row r="157">
          <cell r="B157" t="str">
            <v/>
          </cell>
        </row>
        <row r="158">
          <cell r="B158" t="str">
            <v/>
          </cell>
        </row>
        <row r="159">
          <cell r="B159" t="str">
            <v/>
          </cell>
        </row>
        <row r="160">
          <cell r="B160" t="str">
            <v/>
          </cell>
        </row>
        <row r="161">
          <cell r="B161" t="str">
            <v/>
          </cell>
        </row>
        <row r="162">
          <cell r="B162" t="str">
            <v/>
          </cell>
        </row>
        <row r="163">
          <cell r="B163" t="str">
            <v/>
          </cell>
        </row>
        <row r="164">
          <cell r="B164" t="str">
            <v/>
          </cell>
        </row>
        <row r="165">
          <cell r="B165" t="str">
            <v/>
          </cell>
        </row>
        <row r="166">
          <cell r="B166" t="str">
            <v/>
          </cell>
        </row>
        <row r="167">
          <cell r="B167" t="str">
            <v/>
          </cell>
        </row>
        <row r="168">
          <cell r="B168" t="str">
            <v/>
          </cell>
        </row>
        <row r="169">
          <cell r="B169" t="str">
            <v/>
          </cell>
        </row>
        <row r="170">
          <cell r="B170" t="str">
            <v/>
          </cell>
        </row>
        <row r="171">
          <cell r="B171" t="str">
            <v/>
          </cell>
        </row>
        <row r="172">
          <cell r="B172" t="str">
            <v/>
          </cell>
        </row>
        <row r="173">
          <cell r="B173" t="str">
            <v/>
          </cell>
        </row>
        <row r="174">
          <cell r="B174" t="str">
            <v/>
          </cell>
        </row>
        <row r="175">
          <cell r="B175" t="str">
            <v/>
          </cell>
        </row>
        <row r="176">
          <cell r="B176" t="str">
            <v/>
          </cell>
        </row>
        <row r="177">
          <cell r="B177" t="str">
            <v/>
          </cell>
        </row>
        <row r="178">
          <cell r="B178" t="str">
            <v/>
          </cell>
        </row>
        <row r="179">
          <cell r="B179" t="str">
            <v/>
          </cell>
        </row>
        <row r="180">
          <cell r="B180" t="str">
            <v/>
          </cell>
        </row>
        <row r="181">
          <cell r="B181" t="str">
            <v/>
          </cell>
        </row>
        <row r="182">
          <cell r="B182" t="str">
            <v/>
          </cell>
        </row>
        <row r="183">
          <cell r="B183" t="str">
            <v/>
          </cell>
        </row>
        <row r="184">
          <cell r="B184" t="str">
            <v/>
          </cell>
        </row>
        <row r="185">
          <cell r="B185" t="str">
            <v/>
          </cell>
        </row>
        <row r="186">
          <cell r="B186" t="str">
            <v/>
          </cell>
        </row>
        <row r="187">
          <cell r="B187" t="str">
            <v/>
          </cell>
        </row>
        <row r="188">
          <cell r="B188" t="str">
            <v/>
          </cell>
        </row>
        <row r="189">
          <cell r="B189" t="str">
            <v/>
          </cell>
        </row>
        <row r="190">
          <cell r="B190" t="str">
            <v/>
          </cell>
        </row>
        <row r="191">
          <cell r="B191" t="str">
            <v/>
          </cell>
        </row>
        <row r="192">
          <cell r="B192" t="str">
            <v/>
          </cell>
        </row>
        <row r="193">
          <cell r="B193" t="str">
            <v/>
          </cell>
        </row>
        <row r="194">
          <cell r="B194" t="str">
            <v/>
          </cell>
        </row>
        <row r="195">
          <cell r="B195" t="str">
            <v/>
          </cell>
        </row>
        <row r="196">
          <cell r="B196" t="str">
            <v/>
          </cell>
        </row>
        <row r="197">
          <cell r="B197" t="str">
            <v/>
          </cell>
        </row>
        <row r="198">
          <cell r="B198" t="str">
            <v/>
          </cell>
        </row>
        <row r="199">
          <cell r="B199" t="str">
            <v/>
          </cell>
        </row>
        <row r="200">
          <cell r="B200" t="str">
            <v/>
          </cell>
        </row>
      </sheetData>
      <sheetData sheetId="4"/>
      <sheetData sheetId="5"/>
      <sheetData sheetId="6">
        <row r="1">
          <cell r="B1" t="str">
            <v>Кредитор</v>
          </cell>
          <cell r="E1" t="str">
            <v>УФСП</v>
          </cell>
        </row>
        <row r="2">
          <cell r="B2" t="str">
            <v>Заёмщик</v>
          </cell>
          <cell r="E2" t="str">
            <v xml:space="preserve">                    ЗАО "Ингеоком КРК"</v>
          </cell>
        </row>
        <row r="3">
          <cell r="B3" t="str">
            <v>Правовая форма</v>
          </cell>
          <cell r="E3" t="str">
            <v>ЗАО</v>
          </cell>
        </row>
        <row r="4">
          <cell r="B4" t="str">
            <v>Объект стрительства</v>
          </cell>
          <cell r="E4" t="str">
            <v xml:space="preserve">                                                                                               строительство торгового обслуж комплекса на площади Курского вокзала</v>
          </cell>
        </row>
        <row r="5">
          <cell r="B5" t="str">
            <v>Кредитный договор №</v>
          </cell>
          <cell r="E5">
            <v>285</v>
          </cell>
        </row>
        <row r="6">
          <cell r="B6" t="str">
            <v>От</v>
          </cell>
          <cell r="E6">
            <v>36480</v>
          </cell>
        </row>
        <row r="7">
          <cell r="B7" t="str">
            <v>Тип договора</v>
          </cell>
          <cell r="E7" t="str">
            <v>инвестиционный</v>
          </cell>
        </row>
        <row r="8">
          <cell r="B8" t="str">
            <v>Размер кредита</v>
          </cell>
          <cell r="E8">
            <v>22000000</v>
          </cell>
          <cell r="F8" t="str">
            <v>USD</v>
          </cell>
        </row>
        <row r="9">
          <cell r="B9" t="str">
            <v>Вид обеспечения кредита</v>
          </cell>
          <cell r="E9" t="str">
            <v>Залог имущественных прав, договор залога поручительства,залог ценных бумаг</v>
          </cell>
        </row>
        <row r="10">
          <cell r="B10" t="str">
            <v>Размер обеспечения</v>
          </cell>
          <cell r="E10" t="str">
            <v xml:space="preserve">                        48 434 178 долларов США</v>
          </cell>
        </row>
        <row r="11">
          <cell r="B11" t="str">
            <v>Номер ссудного счета</v>
          </cell>
          <cell r="E11" t="str">
            <v xml:space="preserve">                  45208840338000050285</v>
          </cell>
        </row>
        <row r="12">
          <cell r="B12" t="str">
            <v>Дата открытия счета</v>
          </cell>
          <cell r="E12">
            <v>36539</v>
          </cell>
        </row>
        <row r="13">
          <cell r="B13" t="str">
            <v>Дата погашения кредита</v>
          </cell>
          <cell r="E13">
            <v>38306</v>
          </cell>
        </row>
        <row r="14">
          <cell r="B14" t="str">
            <v>Пролонгации  до</v>
          </cell>
        </row>
        <row r="15">
          <cell r="B15" t="str">
            <v>Процентная ставка</v>
          </cell>
          <cell r="D15" t="str">
            <v>с</v>
          </cell>
          <cell r="E15">
            <v>15.2</v>
          </cell>
          <cell r="F15">
            <v>36539</v>
          </cell>
          <cell r="G15">
            <v>14.2</v>
          </cell>
          <cell r="H15">
            <v>36669</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36539</v>
          </cell>
          <cell r="C25">
            <v>4800000</v>
          </cell>
          <cell r="D25">
            <v>137520000</v>
          </cell>
          <cell r="E25">
            <v>0</v>
          </cell>
          <cell r="F25">
            <v>0</v>
          </cell>
          <cell r="G25">
            <v>4800000</v>
          </cell>
          <cell r="H25">
            <v>137520000</v>
          </cell>
          <cell r="J25">
            <v>0</v>
          </cell>
        </row>
        <row r="26">
          <cell r="B26">
            <v>36585</v>
          </cell>
          <cell r="D26">
            <v>0</v>
          </cell>
          <cell r="G26">
            <v>4800000</v>
          </cell>
          <cell r="H26">
            <v>137568000</v>
          </cell>
          <cell r="J26">
            <v>0</v>
          </cell>
        </row>
        <row r="27">
          <cell r="B27">
            <v>36588</v>
          </cell>
          <cell r="C27">
            <v>4800000</v>
          </cell>
          <cell r="D27">
            <v>137280000</v>
          </cell>
          <cell r="G27">
            <v>9600000</v>
          </cell>
          <cell r="H27">
            <v>274560000</v>
          </cell>
          <cell r="J27">
            <v>0</v>
          </cell>
        </row>
        <row r="28">
          <cell r="B28">
            <v>36626</v>
          </cell>
          <cell r="C28">
            <v>4800000</v>
          </cell>
          <cell r="D28">
            <v>137568000</v>
          </cell>
          <cell r="G28">
            <v>14400000</v>
          </cell>
          <cell r="H28">
            <v>412704000</v>
          </cell>
          <cell r="J28">
            <v>0</v>
          </cell>
        </row>
        <row r="29">
          <cell r="B29">
            <v>36640</v>
          </cell>
          <cell r="C29">
            <v>606000</v>
          </cell>
          <cell r="D29">
            <v>17301300</v>
          </cell>
          <cell r="G29">
            <v>15006000</v>
          </cell>
          <cell r="H29">
            <v>428421300</v>
          </cell>
          <cell r="J29">
            <v>0</v>
          </cell>
        </row>
        <row r="30">
          <cell r="B30">
            <v>36649</v>
          </cell>
          <cell r="C30">
            <v>46285.7</v>
          </cell>
          <cell r="D30">
            <v>1314513.8799999999</v>
          </cell>
          <cell r="G30">
            <v>15052285.699999999</v>
          </cell>
          <cell r="H30">
            <v>427484913.88</v>
          </cell>
          <cell r="J30">
            <v>0</v>
          </cell>
        </row>
        <row r="31">
          <cell r="B31">
            <v>36670</v>
          </cell>
          <cell r="C31">
            <v>6000000</v>
          </cell>
          <cell r="D31">
            <v>169800000</v>
          </cell>
          <cell r="G31">
            <v>21052285.699999999</v>
          </cell>
          <cell r="H31">
            <v>595779685.30999994</v>
          </cell>
          <cell r="J31">
            <v>0</v>
          </cell>
        </row>
        <row r="32">
          <cell r="B32">
            <v>36679</v>
          </cell>
          <cell r="C32">
            <v>56000</v>
          </cell>
          <cell r="D32">
            <v>1582000</v>
          </cell>
          <cell r="G32">
            <v>21108285.699999999</v>
          </cell>
          <cell r="H32">
            <v>596309071.02999997</v>
          </cell>
          <cell r="J32">
            <v>0</v>
          </cell>
        </row>
        <row r="33">
          <cell r="B33">
            <v>36703</v>
          </cell>
          <cell r="G33">
            <v>21108285.699999999</v>
          </cell>
          <cell r="H33">
            <v>594620408.16999996</v>
          </cell>
          <cell r="I33">
            <v>806296.16</v>
          </cell>
          <cell r="J33">
            <v>22713362.829999998</v>
          </cell>
        </row>
        <row r="34">
          <cell r="B34">
            <v>36735</v>
          </cell>
          <cell r="C34">
            <v>145700</v>
          </cell>
          <cell r="D34">
            <v>4035890</v>
          </cell>
          <cell r="G34">
            <v>21253985.699999999</v>
          </cell>
          <cell r="H34">
            <v>588735403.88999999</v>
          </cell>
          <cell r="J34">
            <v>0</v>
          </cell>
        </row>
        <row r="35">
          <cell r="B35">
            <v>36749</v>
          </cell>
          <cell r="C35">
            <v>20000</v>
          </cell>
          <cell r="D35">
            <v>554000</v>
          </cell>
          <cell r="G35">
            <v>21273985.699999999</v>
          </cell>
          <cell r="H35">
            <v>589289403.88999999</v>
          </cell>
          <cell r="J35">
            <v>0</v>
          </cell>
        </row>
        <row r="36">
          <cell r="B36">
            <v>36770</v>
          </cell>
          <cell r="C36">
            <v>89700</v>
          </cell>
          <cell r="D36">
            <v>2489175</v>
          </cell>
          <cell r="G36">
            <v>21363685.699999999</v>
          </cell>
          <cell r="H36">
            <v>592842278.17999995</v>
          </cell>
          <cell r="J36">
            <v>0</v>
          </cell>
        </row>
        <row r="37">
          <cell r="B37">
            <v>36776</v>
          </cell>
          <cell r="C37">
            <v>165120</v>
          </cell>
          <cell r="D37">
            <v>4603545.5999999996</v>
          </cell>
          <cell r="G37">
            <v>21528805.699999999</v>
          </cell>
          <cell r="H37">
            <v>600223102.91999996</v>
          </cell>
          <cell r="J37">
            <v>0</v>
          </cell>
        </row>
        <row r="38">
          <cell r="B38">
            <v>36780</v>
          </cell>
          <cell r="C38">
            <v>8000</v>
          </cell>
          <cell r="D38">
            <v>222880</v>
          </cell>
          <cell r="G38">
            <v>21536805.699999999</v>
          </cell>
          <cell r="H38">
            <v>600015406.79999995</v>
          </cell>
          <cell r="J38">
            <v>0</v>
          </cell>
        </row>
        <row r="39">
          <cell r="B39">
            <v>36787</v>
          </cell>
          <cell r="C39">
            <v>76200</v>
          </cell>
          <cell r="D39">
            <v>2113026</v>
          </cell>
          <cell r="G39">
            <v>21613005.699999999</v>
          </cell>
          <cell r="H39">
            <v>599328648.05999994</v>
          </cell>
          <cell r="J39">
            <v>0</v>
          </cell>
        </row>
        <row r="40">
          <cell r="B40">
            <v>36790</v>
          </cell>
          <cell r="C40">
            <v>27600</v>
          </cell>
          <cell r="D40">
            <v>767832</v>
          </cell>
          <cell r="G40">
            <v>21640605.699999999</v>
          </cell>
          <cell r="H40">
            <v>602041650.57000005</v>
          </cell>
          <cell r="J40">
            <v>0</v>
          </cell>
        </row>
        <row r="41">
          <cell r="B41">
            <v>36797</v>
          </cell>
          <cell r="D41">
            <v>0</v>
          </cell>
          <cell r="G41">
            <v>21640605.699999999</v>
          </cell>
          <cell r="H41">
            <v>601825244.51999998</v>
          </cell>
          <cell r="I41">
            <v>760024.46</v>
          </cell>
          <cell r="J41">
            <v>21136280.23</v>
          </cell>
        </row>
        <row r="42">
          <cell r="B42">
            <v>36811</v>
          </cell>
          <cell r="C42">
            <v>359394.3</v>
          </cell>
          <cell r="D42">
            <v>10012725.199999999</v>
          </cell>
          <cell r="G42">
            <v>22000000</v>
          </cell>
          <cell r="H42">
            <v>612920000</v>
          </cell>
          <cell r="J42">
            <v>0</v>
          </cell>
        </row>
        <row r="43">
          <cell r="B43">
            <v>36860</v>
          </cell>
          <cell r="G43">
            <v>22000000</v>
          </cell>
          <cell r="H43">
            <v>612700000</v>
          </cell>
          <cell r="J43">
            <v>0</v>
          </cell>
        </row>
        <row r="44">
          <cell r="B44">
            <v>36888</v>
          </cell>
          <cell r="G44">
            <v>22000000</v>
          </cell>
          <cell r="H44">
            <v>619520000</v>
          </cell>
          <cell r="I44">
            <v>271426</v>
          </cell>
          <cell r="J44">
            <v>7643356.1600000001</v>
          </cell>
        </row>
        <row r="45">
          <cell r="B45">
            <v>36889</v>
          </cell>
          <cell r="G45">
            <v>22000000</v>
          </cell>
          <cell r="H45">
            <v>619520000</v>
          </cell>
          <cell r="I45">
            <v>503354.12</v>
          </cell>
          <cell r="J45">
            <v>14174452.02</v>
          </cell>
        </row>
        <row r="46">
          <cell r="B46">
            <v>36889</v>
          </cell>
          <cell r="G46">
            <v>22000000</v>
          </cell>
          <cell r="H46">
            <v>619520000</v>
          </cell>
          <cell r="I46">
            <v>418.09</v>
          </cell>
          <cell r="J46">
            <v>11773.41</v>
          </cell>
        </row>
        <row r="47">
          <cell r="B47">
            <v>36892</v>
          </cell>
          <cell r="G47">
            <v>22000000</v>
          </cell>
          <cell r="H47">
            <v>619520000</v>
          </cell>
        </row>
        <row r="48">
          <cell r="B48">
            <v>36923</v>
          </cell>
          <cell r="G48">
            <v>22000000</v>
          </cell>
          <cell r="H48">
            <v>624800000</v>
          </cell>
        </row>
        <row r="49">
          <cell r="B49">
            <v>36951</v>
          </cell>
          <cell r="G49">
            <v>22000000</v>
          </cell>
          <cell r="H49">
            <v>629640000</v>
          </cell>
        </row>
        <row r="50">
          <cell r="B50">
            <v>36978</v>
          </cell>
          <cell r="G50">
            <v>22000000</v>
          </cell>
          <cell r="I50">
            <v>770207.83</v>
          </cell>
        </row>
        <row r="51">
          <cell r="B51">
            <v>36982</v>
          </cell>
          <cell r="G51">
            <v>22000000</v>
          </cell>
        </row>
        <row r="52">
          <cell r="B52">
            <v>37070</v>
          </cell>
          <cell r="G52">
            <v>22000000</v>
          </cell>
          <cell r="I52">
            <v>787419.18</v>
          </cell>
        </row>
        <row r="53">
          <cell r="B53">
            <v>37162</v>
          </cell>
          <cell r="G53">
            <v>22000000</v>
          </cell>
          <cell r="I53">
            <v>787419.18</v>
          </cell>
        </row>
        <row r="54">
          <cell r="B54" t="str">
            <v/>
          </cell>
          <cell r="G54" t="str">
            <v/>
          </cell>
        </row>
        <row r="55">
          <cell r="B55" t="str">
            <v/>
          </cell>
          <cell r="G55" t="str">
            <v/>
          </cell>
        </row>
        <row r="56">
          <cell r="B56" t="str">
            <v/>
          </cell>
          <cell r="G56" t="str">
            <v/>
          </cell>
        </row>
        <row r="57">
          <cell r="B57" t="str">
            <v/>
          </cell>
          <cell r="G57" t="str">
            <v/>
          </cell>
        </row>
        <row r="58">
          <cell r="B58" t="str">
            <v/>
          </cell>
          <cell r="G58" t="str">
            <v/>
          </cell>
        </row>
        <row r="59">
          <cell r="B59" t="str">
            <v/>
          </cell>
          <cell r="G59" t="str">
            <v/>
          </cell>
        </row>
        <row r="60">
          <cell r="B60" t="str">
            <v/>
          </cell>
          <cell r="G60" t="str">
            <v/>
          </cell>
        </row>
        <row r="61">
          <cell r="B61" t="str">
            <v/>
          </cell>
          <cell r="G61" t="str">
            <v/>
          </cell>
        </row>
        <row r="62">
          <cell r="B62" t="str">
            <v/>
          </cell>
          <cell r="G62" t="str">
            <v/>
          </cell>
        </row>
        <row r="63">
          <cell r="B63" t="str">
            <v/>
          </cell>
          <cell r="G63" t="str">
            <v/>
          </cell>
        </row>
        <row r="64">
          <cell r="B64" t="str">
            <v/>
          </cell>
          <cell r="G64" t="str">
            <v/>
          </cell>
        </row>
        <row r="65">
          <cell r="B65" t="str">
            <v/>
          </cell>
          <cell r="G65" t="str">
            <v/>
          </cell>
        </row>
        <row r="66">
          <cell r="B66" t="str">
            <v/>
          </cell>
          <cell r="G66" t="str">
            <v/>
          </cell>
        </row>
        <row r="67">
          <cell r="B67" t="str">
            <v/>
          </cell>
          <cell r="G67" t="str">
            <v/>
          </cell>
        </row>
        <row r="68">
          <cell r="B68" t="str">
            <v/>
          </cell>
          <cell r="G68" t="str">
            <v/>
          </cell>
        </row>
        <row r="69">
          <cell r="B69" t="str">
            <v/>
          </cell>
          <cell r="G69" t="str">
            <v/>
          </cell>
        </row>
        <row r="70">
          <cell r="B70" t="str">
            <v/>
          </cell>
          <cell r="G70" t="str">
            <v/>
          </cell>
        </row>
        <row r="71">
          <cell r="B71" t="str">
            <v/>
          </cell>
          <cell r="G71" t="str">
            <v/>
          </cell>
        </row>
        <row r="72">
          <cell r="B72" t="str">
            <v/>
          </cell>
          <cell r="G72" t="str">
            <v/>
          </cell>
        </row>
        <row r="73">
          <cell r="B73" t="str">
            <v/>
          </cell>
          <cell r="G73" t="str">
            <v/>
          </cell>
        </row>
        <row r="74">
          <cell r="B74" t="str">
            <v/>
          </cell>
          <cell r="G74" t="str">
            <v/>
          </cell>
        </row>
        <row r="75">
          <cell r="B75" t="str">
            <v/>
          </cell>
          <cell r="G75" t="str">
            <v/>
          </cell>
        </row>
        <row r="76">
          <cell r="B76" t="str">
            <v/>
          </cell>
          <cell r="G76" t="str">
            <v/>
          </cell>
        </row>
        <row r="77">
          <cell r="B77" t="str">
            <v/>
          </cell>
          <cell r="G77" t="str">
            <v/>
          </cell>
        </row>
      </sheetData>
      <sheetData sheetId="7">
        <row r="1">
          <cell r="B1" t="str">
            <v>Кредитор</v>
          </cell>
          <cell r="E1" t="str">
            <v>УФСП</v>
          </cell>
        </row>
        <row r="2">
          <cell r="B2" t="str">
            <v>Заёмщик</v>
          </cell>
          <cell r="E2" t="str">
            <v xml:space="preserve">                    ЗАО "Ингеоком КРК"</v>
          </cell>
        </row>
        <row r="3">
          <cell r="B3" t="str">
            <v>Правовая форма</v>
          </cell>
          <cell r="E3" t="str">
            <v>ЗАО</v>
          </cell>
        </row>
        <row r="4">
          <cell r="B4" t="str">
            <v>Объект стрительства</v>
          </cell>
          <cell r="E4" t="str">
            <v xml:space="preserve">                                                                                               строительство торгового обслуж комплекса на площади Курского вокзала</v>
          </cell>
        </row>
        <row r="5">
          <cell r="B5" t="str">
            <v>Кредитный договор №</v>
          </cell>
          <cell r="E5">
            <v>358</v>
          </cell>
        </row>
        <row r="6">
          <cell r="B6" t="str">
            <v>От</v>
          </cell>
          <cell r="E6">
            <v>36696</v>
          </cell>
        </row>
        <row r="7">
          <cell r="B7" t="str">
            <v>Тип договора</v>
          </cell>
          <cell r="E7" t="str">
            <v>инвестиционный</v>
          </cell>
        </row>
        <row r="8">
          <cell r="B8" t="str">
            <v>Размер кредита</v>
          </cell>
          <cell r="E8">
            <v>17000000</v>
          </cell>
          <cell r="F8" t="str">
            <v>USD</v>
          </cell>
        </row>
        <row r="9">
          <cell r="B9" t="str">
            <v>Вид обеспечения кредита</v>
          </cell>
          <cell r="E9" t="str">
            <v>Залог имущественных прав, договор залога поручительства,залог ценных бумаг</v>
          </cell>
        </row>
        <row r="10">
          <cell r="B10" t="str">
            <v>Размер обеспечения</v>
          </cell>
          <cell r="E10" t="str">
            <v xml:space="preserve">                        48 434 178 долларов США</v>
          </cell>
        </row>
        <row r="11">
          <cell r="B11" t="str">
            <v>Номер ссудного счета</v>
          </cell>
          <cell r="E11" t="str">
            <v xml:space="preserve">                 45208840838000050358</v>
          </cell>
        </row>
        <row r="12">
          <cell r="B12" t="str">
            <v>Дата открытия счета</v>
          </cell>
          <cell r="E12">
            <v>36704</v>
          </cell>
        </row>
        <row r="13">
          <cell r="B13" t="str">
            <v>Дата погашения кредита</v>
          </cell>
          <cell r="E13">
            <v>38522</v>
          </cell>
        </row>
        <row r="14">
          <cell r="B14" t="str">
            <v>Пролонгации  до</v>
          </cell>
        </row>
        <row r="15">
          <cell r="B15" t="str">
            <v>Процентная ставка</v>
          </cell>
          <cell r="D15" t="str">
            <v>с</v>
          </cell>
          <cell r="E15">
            <v>14.2</v>
          </cell>
          <cell r="F15">
            <v>36704</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36704</v>
          </cell>
          <cell r="C25">
            <v>2841754.63</v>
          </cell>
          <cell r="D25">
            <v>79938557.739999995</v>
          </cell>
          <cell r="E25">
            <v>0</v>
          </cell>
          <cell r="F25">
            <v>0</v>
          </cell>
          <cell r="G25">
            <v>2841754.63</v>
          </cell>
          <cell r="H25">
            <v>79938557.739999995</v>
          </cell>
          <cell r="J25">
            <v>0</v>
          </cell>
        </row>
        <row r="26">
          <cell r="B26">
            <v>36705</v>
          </cell>
          <cell r="C26">
            <v>1892400</v>
          </cell>
          <cell r="D26">
            <v>53195364</v>
          </cell>
          <cell r="G26">
            <v>4734154.63</v>
          </cell>
          <cell r="H26">
            <v>133077086.65000001</v>
          </cell>
          <cell r="J26">
            <v>0</v>
          </cell>
        </row>
        <row r="27">
          <cell r="B27">
            <v>36705</v>
          </cell>
          <cell r="C27">
            <v>1276497.81</v>
          </cell>
          <cell r="D27">
            <v>35882353.439999998</v>
          </cell>
          <cell r="G27">
            <v>6010652.4400000004</v>
          </cell>
          <cell r="H27">
            <v>168959440.09</v>
          </cell>
          <cell r="J27">
            <v>0</v>
          </cell>
        </row>
        <row r="28">
          <cell r="B28">
            <v>36734</v>
          </cell>
          <cell r="C28">
            <v>141792.66</v>
          </cell>
          <cell r="D28">
            <v>3919149.12</v>
          </cell>
          <cell r="G28">
            <v>6152445.0999999996</v>
          </cell>
          <cell r="H28">
            <v>170053582.56</v>
          </cell>
          <cell r="J28">
            <v>0</v>
          </cell>
        </row>
        <row r="29">
          <cell r="B29">
            <v>36742</v>
          </cell>
          <cell r="C29">
            <v>2585921.3199999998</v>
          </cell>
          <cell r="D29">
            <v>71888612.700000003</v>
          </cell>
          <cell r="G29">
            <v>8738366.4199999999</v>
          </cell>
          <cell r="H29">
            <v>242926586.47999999</v>
          </cell>
          <cell r="J29">
            <v>0</v>
          </cell>
        </row>
        <row r="30">
          <cell r="B30">
            <v>36749</v>
          </cell>
          <cell r="C30">
            <v>133700</v>
          </cell>
          <cell r="D30">
            <v>3703490</v>
          </cell>
          <cell r="G30">
            <v>8872066.4199999999</v>
          </cell>
          <cell r="H30">
            <v>245756239.83000001</v>
          </cell>
          <cell r="J30">
            <v>0</v>
          </cell>
        </row>
        <row r="31">
          <cell r="B31">
            <v>36797</v>
          </cell>
          <cell r="D31">
            <v>0</v>
          </cell>
          <cell r="G31">
            <v>8872066.4199999999</v>
          </cell>
          <cell r="H31">
            <v>246732167.13999999</v>
          </cell>
          <cell r="I31">
            <v>276782.83</v>
          </cell>
          <cell r="J31">
            <v>7697330.5</v>
          </cell>
        </row>
        <row r="32">
          <cell r="B32">
            <v>36811</v>
          </cell>
          <cell r="C32">
            <v>1838178.09</v>
          </cell>
          <cell r="D32">
            <v>51211641.590000004</v>
          </cell>
          <cell r="G32">
            <v>10710244.51</v>
          </cell>
          <cell r="H32">
            <v>298387412.05000001</v>
          </cell>
          <cell r="J32">
            <v>0</v>
          </cell>
        </row>
        <row r="33">
          <cell r="B33">
            <v>36812</v>
          </cell>
          <cell r="C33">
            <v>1656231.14</v>
          </cell>
          <cell r="D33">
            <v>46225411.119999997</v>
          </cell>
          <cell r="G33">
            <v>12366475.65</v>
          </cell>
          <cell r="H33">
            <v>345148335.38999999</v>
          </cell>
          <cell r="J33">
            <v>0</v>
          </cell>
        </row>
        <row r="34">
          <cell r="B34">
            <v>36831</v>
          </cell>
          <cell r="C34">
            <v>1664929.87</v>
          </cell>
          <cell r="D34">
            <v>46318348.979999997</v>
          </cell>
          <cell r="G34">
            <v>14031405.52</v>
          </cell>
          <cell r="H34">
            <v>390353701.56999999</v>
          </cell>
          <cell r="J34">
            <v>0</v>
          </cell>
        </row>
        <row r="35">
          <cell r="B35">
            <v>36839</v>
          </cell>
          <cell r="C35">
            <v>13500</v>
          </cell>
          <cell r="D35">
            <v>375165</v>
          </cell>
          <cell r="G35">
            <v>14044905.52</v>
          </cell>
          <cell r="H35">
            <v>390307924.39999998</v>
          </cell>
          <cell r="J35">
            <v>0</v>
          </cell>
        </row>
        <row r="36">
          <cell r="B36">
            <v>36840</v>
          </cell>
          <cell r="C36">
            <v>219600</v>
          </cell>
          <cell r="D36">
            <v>6087312</v>
          </cell>
          <cell r="G36">
            <v>14264505.52</v>
          </cell>
          <cell r="H36">
            <v>395412093.00999999</v>
          </cell>
          <cell r="J36">
            <v>0</v>
          </cell>
        </row>
        <row r="37">
          <cell r="B37">
            <v>36840</v>
          </cell>
          <cell r="C37">
            <v>27600</v>
          </cell>
          <cell r="D37">
            <v>765072</v>
          </cell>
          <cell r="G37">
            <v>14292105.52</v>
          </cell>
          <cell r="H37">
            <v>396177165.00999999</v>
          </cell>
          <cell r="J37">
            <v>0</v>
          </cell>
        </row>
        <row r="38">
          <cell r="B38">
            <v>36845</v>
          </cell>
          <cell r="C38">
            <v>2810</v>
          </cell>
          <cell r="D38">
            <v>77837</v>
          </cell>
          <cell r="G38">
            <v>14294915.52</v>
          </cell>
          <cell r="H38">
            <v>395969159.89999998</v>
          </cell>
          <cell r="J38">
            <v>0</v>
          </cell>
        </row>
        <row r="39">
          <cell r="B39">
            <v>36852</v>
          </cell>
          <cell r="C39">
            <v>103800</v>
          </cell>
          <cell r="D39">
            <v>2888754</v>
          </cell>
          <cell r="G39">
            <v>14398715.52</v>
          </cell>
          <cell r="H39">
            <v>400716252.92000002</v>
          </cell>
          <cell r="J39">
            <v>0</v>
          </cell>
        </row>
        <row r="40">
          <cell r="B40">
            <v>36854</v>
          </cell>
          <cell r="C40">
            <v>64000</v>
          </cell>
          <cell r="D40">
            <v>1782400</v>
          </cell>
          <cell r="G40">
            <v>14462715.52</v>
          </cell>
          <cell r="H40">
            <v>402786627.23000002</v>
          </cell>
          <cell r="J40">
            <v>0</v>
          </cell>
        </row>
        <row r="41">
          <cell r="B41">
            <v>36860</v>
          </cell>
          <cell r="C41">
            <v>12000</v>
          </cell>
          <cell r="D41">
            <v>334200</v>
          </cell>
          <cell r="G41">
            <v>14474715.52</v>
          </cell>
          <cell r="H41">
            <v>403120827.23000002</v>
          </cell>
          <cell r="J41">
            <v>0</v>
          </cell>
        </row>
        <row r="42">
          <cell r="B42">
            <v>36861</v>
          </cell>
          <cell r="C42">
            <v>48000</v>
          </cell>
          <cell r="D42">
            <v>1338720</v>
          </cell>
          <cell r="G42">
            <v>14522715.52</v>
          </cell>
          <cell r="H42">
            <v>405038535.85000002</v>
          </cell>
          <cell r="J42">
            <v>0</v>
          </cell>
        </row>
        <row r="43">
          <cell r="B43">
            <v>36868</v>
          </cell>
          <cell r="C43">
            <v>1561759.89</v>
          </cell>
          <cell r="D43">
            <v>43619953.729999997</v>
          </cell>
          <cell r="G43">
            <v>16084475.41</v>
          </cell>
          <cell r="H43">
            <v>449239398.19999999</v>
          </cell>
          <cell r="J43">
            <v>0</v>
          </cell>
        </row>
        <row r="44">
          <cell r="B44">
            <v>36874</v>
          </cell>
          <cell r="C44">
            <v>76200</v>
          </cell>
          <cell r="D44">
            <v>2131314</v>
          </cell>
          <cell r="G44">
            <v>16160675.41</v>
          </cell>
          <cell r="H44">
            <v>452014091.22000003</v>
          </cell>
          <cell r="J44">
            <v>0</v>
          </cell>
        </row>
        <row r="45">
          <cell r="B45">
            <v>36878</v>
          </cell>
          <cell r="C45">
            <v>35710</v>
          </cell>
          <cell r="D45">
            <v>998808.7</v>
          </cell>
          <cell r="G45">
            <v>16196385.41</v>
          </cell>
          <cell r="H45">
            <v>453012899.92000002</v>
          </cell>
          <cell r="J45">
            <v>0</v>
          </cell>
        </row>
        <row r="46">
          <cell r="B46">
            <v>36888</v>
          </cell>
          <cell r="G46">
            <v>16196385.41</v>
          </cell>
          <cell r="H46">
            <v>456090213.14999998</v>
          </cell>
          <cell r="I46">
            <v>474312.64</v>
          </cell>
          <cell r="J46">
            <v>13356643.939999999</v>
          </cell>
        </row>
        <row r="47">
          <cell r="B47">
            <v>36892</v>
          </cell>
          <cell r="G47">
            <v>16196385.41</v>
          </cell>
          <cell r="H47">
            <v>456090213.14999998</v>
          </cell>
        </row>
        <row r="48">
          <cell r="B48">
            <v>36923</v>
          </cell>
          <cell r="G48">
            <v>16196385.41</v>
          </cell>
          <cell r="H48">
            <v>459977345.63999999</v>
          </cell>
        </row>
        <row r="49">
          <cell r="B49">
            <v>36978</v>
          </cell>
          <cell r="G49">
            <v>16196385.41</v>
          </cell>
          <cell r="H49">
            <v>465322152.82999998</v>
          </cell>
          <cell r="I49">
            <v>567026.49</v>
          </cell>
        </row>
        <row r="50">
          <cell r="B50">
            <v>36985</v>
          </cell>
          <cell r="C50">
            <v>803614.59</v>
          </cell>
          <cell r="G50">
            <v>17000000</v>
          </cell>
          <cell r="H50">
            <v>490620000</v>
          </cell>
        </row>
        <row r="51">
          <cell r="B51">
            <v>37070</v>
          </cell>
          <cell r="G51">
            <v>17000000</v>
          </cell>
          <cell r="I51">
            <v>606271.80000000005</v>
          </cell>
        </row>
        <row r="52">
          <cell r="B52">
            <v>37162</v>
          </cell>
          <cell r="G52">
            <v>17000000</v>
          </cell>
          <cell r="I52">
            <v>608460.27</v>
          </cell>
        </row>
        <row r="53">
          <cell r="B53" t="str">
            <v/>
          </cell>
          <cell r="G53" t="str">
            <v/>
          </cell>
        </row>
        <row r="54">
          <cell r="B54" t="str">
            <v/>
          </cell>
          <cell r="G54" t="str">
            <v/>
          </cell>
        </row>
        <row r="55">
          <cell r="B55" t="str">
            <v/>
          </cell>
          <cell r="G55" t="str">
            <v/>
          </cell>
        </row>
        <row r="56">
          <cell r="B56" t="str">
            <v/>
          </cell>
          <cell r="G56" t="str">
            <v/>
          </cell>
        </row>
        <row r="57">
          <cell r="B57" t="str">
            <v/>
          </cell>
          <cell r="G57" t="str">
            <v/>
          </cell>
        </row>
        <row r="58">
          <cell r="B58" t="str">
            <v/>
          </cell>
          <cell r="G58" t="str">
            <v/>
          </cell>
        </row>
        <row r="59">
          <cell r="B59" t="str">
            <v/>
          </cell>
          <cell r="G59" t="str">
            <v/>
          </cell>
        </row>
        <row r="60">
          <cell r="B60" t="str">
            <v/>
          </cell>
          <cell r="G60" t="str">
            <v/>
          </cell>
        </row>
        <row r="61">
          <cell r="B61" t="str">
            <v/>
          </cell>
          <cell r="G61" t="str">
            <v/>
          </cell>
        </row>
        <row r="62">
          <cell r="B62" t="str">
            <v/>
          </cell>
          <cell r="G62" t="str">
            <v/>
          </cell>
        </row>
        <row r="63">
          <cell r="B63" t="str">
            <v/>
          </cell>
          <cell r="G63" t="str">
            <v/>
          </cell>
        </row>
        <row r="64">
          <cell r="B64" t="str">
            <v/>
          </cell>
          <cell r="G64" t="str">
            <v/>
          </cell>
        </row>
        <row r="65">
          <cell r="B65" t="str">
            <v/>
          </cell>
          <cell r="G65" t="str">
            <v/>
          </cell>
        </row>
        <row r="66">
          <cell r="B66" t="str">
            <v/>
          </cell>
          <cell r="G66" t="str">
            <v/>
          </cell>
        </row>
        <row r="67">
          <cell r="B67" t="str">
            <v/>
          </cell>
          <cell r="G67" t="str">
            <v/>
          </cell>
        </row>
        <row r="68">
          <cell r="B68" t="str">
            <v/>
          </cell>
          <cell r="G68" t="str">
            <v/>
          </cell>
        </row>
        <row r="69">
          <cell r="B69" t="str">
            <v/>
          </cell>
          <cell r="G69" t="str">
            <v/>
          </cell>
        </row>
        <row r="70">
          <cell r="B70" t="str">
            <v/>
          </cell>
          <cell r="G70" t="str">
            <v/>
          </cell>
        </row>
        <row r="71">
          <cell r="B71" t="str">
            <v/>
          </cell>
          <cell r="G71" t="str">
            <v/>
          </cell>
        </row>
      </sheetData>
      <sheetData sheetId="8">
        <row r="1">
          <cell r="B1" t="str">
            <v>Кредитор</v>
          </cell>
          <cell r="E1" t="str">
            <v>УФСП</v>
          </cell>
        </row>
        <row r="2">
          <cell r="B2" t="str">
            <v>Заёмщик</v>
          </cell>
          <cell r="E2" t="str">
            <v xml:space="preserve">                    ЗАО "Ингеоком КРК"</v>
          </cell>
        </row>
        <row r="3">
          <cell r="B3" t="str">
            <v>Правовая форма</v>
          </cell>
          <cell r="E3" t="str">
            <v>ЗАО</v>
          </cell>
        </row>
        <row r="4">
          <cell r="B4" t="str">
            <v>Объект стрительства</v>
          </cell>
          <cell r="E4" t="str">
            <v xml:space="preserve">                                                                                               строительство торгового обслуж комплекса на площади Курского вокзала</v>
          </cell>
        </row>
        <row r="5">
          <cell r="B5" t="str">
            <v>Кредитный договор №</v>
          </cell>
          <cell r="E5">
            <v>412</v>
          </cell>
        </row>
        <row r="6">
          <cell r="B6" t="str">
            <v>От</v>
          </cell>
          <cell r="E6">
            <v>36861</v>
          </cell>
        </row>
        <row r="7">
          <cell r="B7" t="str">
            <v>Тип договора</v>
          </cell>
          <cell r="E7" t="str">
            <v>инвестиционный</v>
          </cell>
        </row>
        <row r="8">
          <cell r="B8" t="str">
            <v>Размер кредита</v>
          </cell>
          <cell r="E8">
            <v>22000000</v>
          </cell>
          <cell r="F8" t="str">
            <v>USD</v>
          </cell>
        </row>
        <row r="9">
          <cell r="B9" t="str">
            <v>Вид обеспечения кредита</v>
          </cell>
          <cell r="E9" t="str">
            <v>Залог имущественных прав, договор залога поручительства,залог ценных бумаг</v>
          </cell>
        </row>
        <row r="10">
          <cell r="B10" t="str">
            <v>Размер обеспечения</v>
          </cell>
          <cell r="E10" t="str">
            <v xml:space="preserve">                        48 434 178 долларов США</v>
          </cell>
        </row>
        <row r="11">
          <cell r="B11" t="str">
            <v>Номер ссудного счета</v>
          </cell>
          <cell r="E11" t="str">
            <v xml:space="preserve">                         45208840538000050412</v>
          </cell>
        </row>
        <row r="12">
          <cell r="B12" t="str">
            <v>Дата открытия счета</v>
          </cell>
          <cell r="E12">
            <v>36887</v>
          </cell>
        </row>
        <row r="13">
          <cell r="B13" t="str">
            <v>Дата погашения кредита</v>
          </cell>
          <cell r="E13">
            <v>38687</v>
          </cell>
        </row>
        <row r="14">
          <cell r="B14" t="str">
            <v>Пролонгации  до</v>
          </cell>
        </row>
        <row r="15">
          <cell r="B15" t="str">
            <v>Процентная ставка</v>
          </cell>
          <cell r="D15" t="str">
            <v>с</v>
          </cell>
          <cell r="E15">
            <v>14.2</v>
          </cell>
          <cell r="F15">
            <v>36887</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36887</v>
          </cell>
          <cell r="C25">
            <v>3933580.84</v>
          </cell>
          <cell r="D25">
            <v>110022256.09</v>
          </cell>
          <cell r="E25">
            <v>0</v>
          </cell>
          <cell r="F25">
            <v>0</v>
          </cell>
          <cell r="G25">
            <v>3933580.84</v>
          </cell>
          <cell r="H25">
            <v>110022256.09</v>
          </cell>
          <cell r="J25">
            <v>0</v>
          </cell>
        </row>
        <row r="26">
          <cell r="B26">
            <v>36892</v>
          </cell>
          <cell r="G26">
            <v>3933580.84</v>
          </cell>
          <cell r="H26">
            <v>110769636.45</v>
          </cell>
        </row>
        <row r="27">
          <cell r="B27">
            <v>36923</v>
          </cell>
          <cell r="G27">
            <v>3933580.84</v>
          </cell>
          <cell r="H27">
            <v>111713695.86</v>
          </cell>
        </row>
        <row r="28">
          <cell r="B28">
            <v>36951</v>
          </cell>
          <cell r="G28">
            <v>3933580.84</v>
          </cell>
          <cell r="H28">
            <v>112579083.64</v>
          </cell>
        </row>
        <row r="29">
          <cell r="B29">
            <v>36978</v>
          </cell>
          <cell r="G29">
            <v>3933580.84</v>
          </cell>
          <cell r="H29">
            <v>113011777.53</v>
          </cell>
          <cell r="I29">
            <v>139238.64000000001</v>
          </cell>
        </row>
        <row r="30">
          <cell r="B30">
            <v>36985</v>
          </cell>
          <cell r="C30">
            <v>996385.41</v>
          </cell>
          <cell r="G30">
            <v>4929966.25</v>
          </cell>
        </row>
        <row r="31">
          <cell r="B31">
            <v>37070</v>
          </cell>
          <cell r="G31">
            <v>4929966.25</v>
          </cell>
          <cell r="I31">
            <v>173738.83</v>
          </cell>
        </row>
        <row r="32">
          <cell r="B32">
            <v>37162</v>
          </cell>
          <cell r="G32">
            <v>4929966.25</v>
          </cell>
          <cell r="I32">
            <v>176452.27</v>
          </cell>
        </row>
        <row r="33">
          <cell r="B33" t="str">
            <v/>
          </cell>
          <cell r="G33" t="str">
            <v/>
          </cell>
        </row>
        <row r="34">
          <cell r="B34" t="str">
            <v/>
          </cell>
          <cell r="G34" t="str">
            <v/>
          </cell>
        </row>
        <row r="35">
          <cell r="B35" t="str">
            <v/>
          </cell>
          <cell r="G35" t="str">
            <v/>
          </cell>
        </row>
        <row r="36">
          <cell r="B36" t="str">
            <v/>
          </cell>
          <cell r="G36" t="str">
            <v/>
          </cell>
        </row>
        <row r="37">
          <cell r="B37" t="str">
            <v/>
          </cell>
          <cell r="G37" t="str">
            <v/>
          </cell>
        </row>
        <row r="38">
          <cell r="B38" t="str">
            <v/>
          </cell>
          <cell r="G38" t="str">
            <v/>
          </cell>
        </row>
        <row r="39">
          <cell r="B39" t="str">
            <v/>
          </cell>
          <cell r="G39" t="str">
            <v/>
          </cell>
        </row>
        <row r="40">
          <cell r="B40" t="str">
            <v/>
          </cell>
          <cell r="G40" t="str">
            <v/>
          </cell>
        </row>
        <row r="41">
          <cell r="B41" t="str">
            <v/>
          </cell>
          <cell r="G41" t="str">
            <v/>
          </cell>
        </row>
        <row r="42">
          <cell r="B42" t="str">
            <v/>
          </cell>
          <cell r="G42" t="str">
            <v/>
          </cell>
        </row>
        <row r="43">
          <cell r="B43" t="str">
            <v/>
          </cell>
          <cell r="G43" t="str">
            <v/>
          </cell>
        </row>
        <row r="44">
          <cell r="B44" t="str">
            <v/>
          </cell>
          <cell r="G44" t="str">
            <v/>
          </cell>
        </row>
        <row r="45">
          <cell r="B45" t="str">
            <v/>
          </cell>
          <cell r="G45" t="str">
            <v/>
          </cell>
        </row>
        <row r="46">
          <cell r="B46" t="str">
            <v/>
          </cell>
          <cell r="G46" t="str">
            <v/>
          </cell>
        </row>
        <row r="47">
          <cell r="B47" t="str">
            <v/>
          </cell>
          <cell r="G47" t="str">
            <v/>
          </cell>
        </row>
        <row r="48">
          <cell r="B48" t="str">
            <v/>
          </cell>
        </row>
        <row r="49">
          <cell r="B49" t="str">
            <v/>
          </cell>
        </row>
        <row r="50">
          <cell r="B50" t="str">
            <v/>
          </cell>
        </row>
        <row r="51">
          <cell r="B51" t="str">
            <v/>
          </cell>
        </row>
        <row r="52">
          <cell r="B52" t="str">
            <v/>
          </cell>
        </row>
        <row r="53">
          <cell r="B53" t="str">
            <v/>
          </cell>
        </row>
        <row r="54">
          <cell r="B54" t="str">
            <v/>
          </cell>
        </row>
        <row r="55">
          <cell r="B55" t="str">
            <v/>
          </cell>
        </row>
        <row r="56">
          <cell r="B56" t="str">
            <v/>
          </cell>
        </row>
        <row r="57">
          <cell r="B57" t="str">
            <v/>
          </cell>
        </row>
        <row r="58">
          <cell r="B58" t="str">
            <v/>
          </cell>
        </row>
        <row r="59">
          <cell r="B59" t="str">
            <v/>
          </cell>
        </row>
        <row r="60">
          <cell r="B60" t="str">
            <v/>
          </cell>
        </row>
        <row r="61">
          <cell r="B61" t="str">
            <v/>
          </cell>
        </row>
        <row r="62">
          <cell r="B62" t="str">
            <v/>
          </cell>
        </row>
        <row r="63">
          <cell r="B63" t="str">
            <v/>
          </cell>
        </row>
        <row r="64">
          <cell r="B64" t="str">
            <v/>
          </cell>
        </row>
        <row r="65">
          <cell r="B65" t="str">
            <v/>
          </cell>
        </row>
        <row r="66">
          <cell r="B66" t="str">
            <v/>
          </cell>
        </row>
        <row r="67">
          <cell r="B67" t="str">
            <v/>
          </cell>
        </row>
        <row r="68">
          <cell r="B68" t="str">
            <v/>
          </cell>
        </row>
        <row r="69">
          <cell r="B69" t="str">
            <v/>
          </cell>
        </row>
        <row r="70">
          <cell r="B70" t="str">
            <v/>
          </cell>
        </row>
        <row r="71">
          <cell r="B71" t="str">
            <v/>
          </cell>
        </row>
        <row r="72">
          <cell r="B72" t="str">
            <v/>
          </cell>
        </row>
        <row r="73">
          <cell r="B73" t="str">
            <v/>
          </cell>
        </row>
        <row r="74">
          <cell r="B74" t="str">
            <v/>
          </cell>
        </row>
        <row r="75">
          <cell r="B75" t="str">
            <v/>
          </cell>
        </row>
        <row r="76">
          <cell r="B76" t="str">
            <v/>
          </cell>
        </row>
        <row r="77">
          <cell r="B77" t="str">
            <v/>
          </cell>
        </row>
        <row r="78">
          <cell r="B78" t="str">
            <v/>
          </cell>
        </row>
        <row r="79">
          <cell r="B79" t="str">
            <v/>
          </cell>
        </row>
        <row r="80">
          <cell r="B80" t="str">
            <v/>
          </cell>
        </row>
        <row r="81">
          <cell r="B81" t="str">
            <v/>
          </cell>
        </row>
        <row r="82">
          <cell r="B82" t="str">
            <v/>
          </cell>
        </row>
        <row r="83">
          <cell r="B83" t="str">
            <v/>
          </cell>
        </row>
        <row r="84">
          <cell r="B84" t="str">
            <v/>
          </cell>
        </row>
        <row r="85">
          <cell r="B85" t="str">
            <v/>
          </cell>
        </row>
        <row r="86">
          <cell r="B86" t="str">
            <v/>
          </cell>
        </row>
        <row r="87">
          <cell r="B87" t="str">
            <v/>
          </cell>
        </row>
        <row r="88">
          <cell r="B88" t="str">
            <v/>
          </cell>
        </row>
        <row r="89">
          <cell r="B89" t="str">
            <v/>
          </cell>
        </row>
        <row r="90">
          <cell r="B90" t="str">
            <v/>
          </cell>
        </row>
        <row r="91">
          <cell r="B91" t="str">
            <v/>
          </cell>
        </row>
        <row r="92">
          <cell r="B92" t="str">
            <v/>
          </cell>
        </row>
        <row r="93">
          <cell r="B93" t="str">
            <v/>
          </cell>
        </row>
        <row r="94">
          <cell r="B94" t="str">
            <v/>
          </cell>
        </row>
        <row r="95">
          <cell r="B95" t="str">
            <v/>
          </cell>
        </row>
        <row r="96">
          <cell r="B96" t="str">
            <v/>
          </cell>
        </row>
        <row r="97">
          <cell r="B97" t="str">
            <v/>
          </cell>
        </row>
        <row r="98">
          <cell r="B98" t="str">
            <v/>
          </cell>
        </row>
        <row r="99">
          <cell r="B99" t="str">
            <v/>
          </cell>
        </row>
      </sheetData>
      <sheetData sheetId="9">
        <row r="1">
          <cell r="B1" t="str">
            <v>Кредитор</v>
          </cell>
          <cell r="E1" t="str">
            <v>УФСП</v>
          </cell>
        </row>
        <row r="2">
          <cell r="B2" t="str">
            <v>Заёмщик</v>
          </cell>
          <cell r="E2" t="str">
            <v xml:space="preserve">                                            ЗАО "Европейские технологии и сервис"</v>
          </cell>
        </row>
        <row r="3">
          <cell r="B3" t="str">
            <v>Правовая форма</v>
          </cell>
          <cell r="E3" t="str">
            <v>ЗАО</v>
          </cell>
        </row>
        <row r="4">
          <cell r="B4" t="str">
            <v>Объект стрительства</v>
          </cell>
          <cell r="E4" t="str">
            <v xml:space="preserve">                                                              строительство спортивно-оздоровительного комплекса с аквапарком</v>
          </cell>
        </row>
        <row r="5">
          <cell r="B5" t="str">
            <v>Кредитный договор №</v>
          </cell>
          <cell r="E5">
            <v>314</v>
          </cell>
        </row>
        <row r="6">
          <cell r="B6" t="str">
            <v>От</v>
          </cell>
          <cell r="E6">
            <v>36707</v>
          </cell>
        </row>
        <row r="7">
          <cell r="B7" t="str">
            <v>Тип договора</v>
          </cell>
          <cell r="E7" t="str">
            <v>инвестиционный</v>
          </cell>
        </row>
        <row r="8">
          <cell r="B8" t="str">
            <v>Размер кредита</v>
          </cell>
          <cell r="E8">
            <v>17330000</v>
          </cell>
          <cell r="F8" t="str">
            <v>USD</v>
          </cell>
        </row>
        <row r="9">
          <cell r="B9" t="str">
            <v>Вид обеспечения кредита</v>
          </cell>
        </row>
        <row r="10">
          <cell r="B10" t="str">
            <v>Размер обеспечения</v>
          </cell>
        </row>
        <row r="11">
          <cell r="B11" t="str">
            <v>Номер ссудного счета</v>
          </cell>
          <cell r="E11" t="str">
            <v xml:space="preserve">              45208840238000050314</v>
          </cell>
        </row>
        <row r="12">
          <cell r="B12" t="str">
            <v>Дата открытия счета</v>
          </cell>
          <cell r="E12">
            <v>36860</v>
          </cell>
        </row>
        <row r="13">
          <cell r="B13" t="str">
            <v>Дата погашения кредита</v>
          </cell>
          <cell r="E13">
            <v>38655</v>
          </cell>
        </row>
        <row r="14">
          <cell r="B14" t="str">
            <v>Пролонгации  до</v>
          </cell>
        </row>
        <row r="15">
          <cell r="B15" t="str">
            <v>Процентная ставка</v>
          </cell>
          <cell r="D15" t="str">
            <v>с</v>
          </cell>
          <cell r="E15">
            <v>15.2</v>
          </cell>
          <cell r="F15">
            <v>36860</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36860</v>
          </cell>
          <cell r="C25">
            <v>279702</v>
          </cell>
          <cell r="D25">
            <v>7789700.7000000002</v>
          </cell>
          <cell r="E25">
            <v>0</v>
          </cell>
          <cell r="F25">
            <v>0</v>
          </cell>
          <cell r="G25">
            <v>279702</v>
          </cell>
          <cell r="H25">
            <v>7789700.7000000002</v>
          </cell>
          <cell r="J25">
            <v>0</v>
          </cell>
        </row>
        <row r="26">
          <cell r="B26">
            <v>36889</v>
          </cell>
          <cell r="C26">
            <v>634033.82999999996</v>
          </cell>
          <cell r="D26">
            <v>17854392.649999999</v>
          </cell>
          <cell r="E26">
            <v>0</v>
          </cell>
          <cell r="F26">
            <v>0</v>
          </cell>
          <cell r="G26">
            <v>913735.83</v>
          </cell>
          <cell r="H26">
            <v>25730800.969999999</v>
          </cell>
        </row>
        <row r="27">
          <cell r="B27">
            <v>36892</v>
          </cell>
          <cell r="D27">
            <v>0</v>
          </cell>
          <cell r="E27">
            <v>0</v>
          </cell>
          <cell r="F27">
            <v>0</v>
          </cell>
          <cell r="G27">
            <v>913735.83</v>
          </cell>
          <cell r="H27">
            <v>25730800.969999999</v>
          </cell>
        </row>
        <row r="28">
          <cell r="B28">
            <v>36923</v>
          </cell>
          <cell r="D28">
            <v>0</v>
          </cell>
          <cell r="E28">
            <v>0</v>
          </cell>
          <cell r="F28">
            <v>0</v>
          </cell>
          <cell r="G28">
            <v>913735.83</v>
          </cell>
          <cell r="H28">
            <v>25950097.57</v>
          </cell>
        </row>
        <row r="29">
          <cell r="B29">
            <v>36948</v>
          </cell>
          <cell r="G29">
            <v>913735.83</v>
          </cell>
          <cell r="I29">
            <v>26572.92</v>
          </cell>
        </row>
        <row r="30">
          <cell r="B30">
            <v>36951</v>
          </cell>
          <cell r="G30">
            <v>913735.83</v>
          </cell>
          <cell r="H30">
            <v>26151119.449999999</v>
          </cell>
        </row>
        <row r="31">
          <cell r="B31">
            <v>36973</v>
          </cell>
          <cell r="C31">
            <v>1208191.52</v>
          </cell>
          <cell r="G31">
            <v>2121927.35</v>
          </cell>
        </row>
        <row r="32">
          <cell r="B32">
            <v>36994</v>
          </cell>
          <cell r="C32">
            <v>964218.9</v>
          </cell>
          <cell r="G32">
            <v>3086146.25</v>
          </cell>
        </row>
        <row r="33">
          <cell r="B33">
            <v>37001</v>
          </cell>
          <cell r="C33">
            <v>23000</v>
          </cell>
          <cell r="G33">
            <v>3109146.25</v>
          </cell>
        </row>
        <row r="34">
          <cell r="B34">
            <v>37032</v>
          </cell>
          <cell r="C34">
            <v>634472.21</v>
          </cell>
          <cell r="G34">
            <v>3743618.46</v>
          </cell>
        </row>
        <row r="35">
          <cell r="B35">
            <v>37035</v>
          </cell>
          <cell r="C35">
            <v>27000</v>
          </cell>
          <cell r="G35">
            <v>3770618.46</v>
          </cell>
        </row>
        <row r="36">
          <cell r="B36">
            <v>37039</v>
          </cell>
          <cell r="G36">
            <v>3770618.46</v>
          </cell>
          <cell r="I36">
            <v>10295.08</v>
          </cell>
        </row>
        <row r="37">
          <cell r="B37">
            <v>37042</v>
          </cell>
          <cell r="G37">
            <v>3770618.46</v>
          </cell>
          <cell r="I37">
            <v>77105.460000000006</v>
          </cell>
          <cell r="K37">
            <v>128.44</v>
          </cell>
        </row>
        <row r="38">
          <cell r="B38">
            <v>37050</v>
          </cell>
          <cell r="C38">
            <v>694948.82</v>
          </cell>
          <cell r="G38">
            <v>4465567.28</v>
          </cell>
        </row>
        <row r="39">
          <cell r="B39">
            <v>37062</v>
          </cell>
          <cell r="C39">
            <v>17000</v>
          </cell>
          <cell r="G39">
            <v>4482567.28</v>
          </cell>
        </row>
        <row r="40">
          <cell r="B40">
            <v>37083</v>
          </cell>
          <cell r="C40">
            <v>768646.7</v>
          </cell>
          <cell r="G40">
            <v>5251213.9800000004</v>
          </cell>
        </row>
        <row r="41">
          <cell r="B41">
            <v>37099</v>
          </cell>
          <cell r="C41">
            <v>12000</v>
          </cell>
          <cell r="G41">
            <v>5263213.9800000004</v>
          </cell>
        </row>
        <row r="42">
          <cell r="B42">
            <v>37113</v>
          </cell>
          <cell r="C42">
            <v>700448.14</v>
          </cell>
          <cell r="G42">
            <v>5963662.1200000001</v>
          </cell>
        </row>
        <row r="43">
          <cell r="B43">
            <v>37131</v>
          </cell>
          <cell r="C43">
            <v>24000</v>
          </cell>
          <cell r="G43">
            <v>5963662.1200000001</v>
          </cell>
          <cell r="I43">
            <v>189166.23</v>
          </cell>
        </row>
        <row r="44">
          <cell r="B44">
            <v>37132</v>
          </cell>
          <cell r="C44">
            <v>24000</v>
          </cell>
          <cell r="G44">
            <v>5987662.1200000001</v>
          </cell>
        </row>
        <row r="45">
          <cell r="B45">
            <v>37148</v>
          </cell>
          <cell r="C45">
            <v>958541.92</v>
          </cell>
          <cell r="G45">
            <v>6946204.04</v>
          </cell>
        </row>
        <row r="46">
          <cell r="B46">
            <v>37167</v>
          </cell>
          <cell r="C46">
            <v>22000</v>
          </cell>
          <cell r="G46">
            <v>6968204.04</v>
          </cell>
        </row>
        <row r="47">
          <cell r="B47">
            <v>37176</v>
          </cell>
          <cell r="C47">
            <v>1153516.8</v>
          </cell>
          <cell r="G47">
            <v>8121720.8399999999</v>
          </cell>
        </row>
        <row r="48">
          <cell r="B48">
            <v>37195</v>
          </cell>
          <cell r="C48">
            <v>24400</v>
          </cell>
          <cell r="G48">
            <v>8146120.8399999999</v>
          </cell>
        </row>
        <row r="49">
          <cell r="B49">
            <v>37217</v>
          </cell>
          <cell r="C49">
            <v>970617.63</v>
          </cell>
          <cell r="G49">
            <v>9116738.4700000007</v>
          </cell>
        </row>
        <row r="50">
          <cell r="B50">
            <v>37224</v>
          </cell>
          <cell r="G50">
            <v>9116738.4700000007</v>
          </cell>
          <cell r="I50">
            <v>285129.42</v>
          </cell>
          <cell r="K50">
            <v>234.48</v>
          </cell>
        </row>
        <row r="51">
          <cell r="B51">
            <v>37230</v>
          </cell>
          <cell r="C51">
            <v>36200</v>
          </cell>
          <cell r="G51">
            <v>9152938.4700000007</v>
          </cell>
        </row>
        <row r="52">
          <cell r="B52">
            <v>37239</v>
          </cell>
          <cell r="C52">
            <v>473504.56</v>
          </cell>
          <cell r="G52">
            <v>9626443.0299999993</v>
          </cell>
        </row>
        <row r="53">
          <cell r="B53">
            <v>37245</v>
          </cell>
          <cell r="C53">
            <v>535435.56000000006</v>
          </cell>
          <cell r="G53">
            <v>10161878.59</v>
          </cell>
        </row>
        <row r="54">
          <cell r="B54" t="str">
            <v/>
          </cell>
          <cell r="G54" t="str">
            <v/>
          </cell>
        </row>
        <row r="55">
          <cell r="B55" t="str">
            <v/>
          </cell>
          <cell r="G55" t="str">
            <v/>
          </cell>
        </row>
        <row r="56">
          <cell r="B56" t="str">
            <v/>
          </cell>
          <cell r="G56" t="str">
            <v/>
          </cell>
        </row>
        <row r="57">
          <cell r="B57" t="str">
            <v/>
          </cell>
          <cell r="G57" t="str">
            <v/>
          </cell>
        </row>
        <row r="58">
          <cell r="B58" t="str">
            <v/>
          </cell>
          <cell r="G58" t="str">
            <v/>
          </cell>
        </row>
        <row r="59">
          <cell r="B59" t="str">
            <v/>
          </cell>
          <cell r="G59" t="str">
            <v/>
          </cell>
        </row>
        <row r="60">
          <cell r="B60" t="str">
            <v/>
          </cell>
          <cell r="G60" t="str">
            <v/>
          </cell>
        </row>
        <row r="61">
          <cell r="B61" t="str">
            <v/>
          </cell>
          <cell r="G61" t="str">
            <v/>
          </cell>
        </row>
        <row r="62">
          <cell r="B62" t="str">
            <v/>
          </cell>
          <cell r="G62" t="str">
            <v/>
          </cell>
        </row>
        <row r="63">
          <cell r="B63" t="str">
            <v/>
          </cell>
          <cell r="G63" t="str">
            <v/>
          </cell>
        </row>
        <row r="64">
          <cell r="B64" t="str">
            <v/>
          </cell>
          <cell r="G64" t="str">
            <v/>
          </cell>
        </row>
        <row r="65">
          <cell r="B65" t="str">
            <v/>
          </cell>
          <cell r="G65" t="str">
            <v/>
          </cell>
        </row>
        <row r="66">
          <cell r="B66" t="str">
            <v/>
          </cell>
        </row>
        <row r="67">
          <cell r="B67" t="str">
            <v/>
          </cell>
        </row>
      </sheetData>
      <sheetData sheetId="10"/>
      <sheetData sheetId="11"/>
      <sheetData sheetId="12"/>
      <sheetData sheetId="13"/>
      <sheetData sheetId="14"/>
      <sheetData sheetId="15"/>
      <sheetData sheetId="16"/>
      <sheetData sheetId="17"/>
      <sheetData sheetId="18"/>
      <sheetData sheetId="19">
        <row r="1">
          <cell r="B1" t="str">
            <v>Кредитор</v>
          </cell>
          <cell r="E1" t="str">
            <v>УФСП</v>
          </cell>
        </row>
        <row r="2">
          <cell r="B2" t="str">
            <v>Заёмщик</v>
          </cell>
          <cell r="E2" t="str">
            <v>ЗАО "Мета-дом"</v>
          </cell>
        </row>
        <row r="3">
          <cell r="B3" t="str">
            <v>Правовая форма</v>
          </cell>
          <cell r="E3" t="str">
            <v>ЗАО</v>
          </cell>
        </row>
        <row r="4">
          <cell r="B4" t="str">
            <v>Объект стрительства</v>
          </cell>
          <cell r="E4" t="str">
            <v xml:space="preserve">                              г.Москва,шоссе Энтузиастов,14</v>
          </cell>
        </row>
        <row r="5">
          <cell r="B5" t="str">
            <v>Кредитный договор №</v>
          </cell>
          <cell r="E5">
            <v>383</v>
          </cell>
        </row>
        <row r="6">
          <cell r="B6" t="str">
            <v>От</v>
          </cell>
          <cell r="E6">
            <v>35185</v>
          </cell>
        </row>
        <row r="7">
          <cell r="B7" t="str">
            <v>Тип договора</v>
          </cell>
          <cell r="E7" t="str">
            <v>инвестиционный</v>
          </cell>
        </row>
        <row r="8">
          <cell r="B8" t="str">
            <v>Размер кредита</v>
          </cell>
          <cell r="E8">
            <v>704165000</v>
          </cell>
          <cell r="F8" t="str">
            <v>руб</v>
          </cell>
        </row>
        <row r="9">
          <cell r="B9" t="str">
            <v>Вид обеспечения кредита</v>
          </cell>
          <cell r="E9" t="str">
            <v>100% акций принадлежит Московскому банку</v>
          </cell>
        </row>
        <row r="10">
          <cell r="B10" t="str">
            <v>Размер обеспечения</v>
          </cell>
          <cell r="E10">
            <v>704165000</v>
          </cell>
          <cell r="F10" t="str">
            <v>руб</v>
          </cell>
        </row>
        <row r="11">
          <cell r="B11" t="str">
            <v>Номер ссудного счета</v>
          </cell>
          <cell r="E11" t="str">
            <v xml:space="preserve">               45208810038000050081</v>
          </cell>
        </row>
        <row r="12">
          <cell r="B12" t="str">
            <v>Дата открытия счета</v>
          </cell>
          <cell r="E12">
            <v>35185</v>
          </cell>
        </row>
        <row r="13">
          <cell r="B13" t="str">
            <v>Дата погашения кредита</v>
          </cell>
          <cell r="E13">
            <v>40663</v>
          </cell>
        </row>
        <row r="14">
          <cell r="B14" t="str">
            <v>Пролонгации  до</v>
          </cell>
        </row>
        <row r="15">
          <cell r="B15" t="str">
            <v>Процентная ставка</v>
          </cell>
          <cell r="D15" t="str">
            <v>c</v>
          </cell>
          <cell r="E15">
            <v>10</v>
          </cell>
          <cell r="F15">
            <v>35431</v>
          </cell>
          <cell r="G15">
            <v>5.5</v>
          </cell>
          <cell r="H15">
            <v>35710</v>
          </cell>
          <cell r="I15">
            <v>4</v>
          </cell>
          <cell r="J15">
            <v>36189</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35185</v>
          </cell>
          <cell r="C25">
            <v>3512964.47</v>
          </cell>
          <cell r="D25">
            <v>17325940.77</v>
          </cell>
          <cell r="E25">
            <v>0</v>
          </cell>
          <cell r="F25">
            <v>0</v>
          </cell>
          <cell r="G25">
            <v>3512964.47</v>
          </cell>
          <cell r="H25">
            <v>17325940.77</v>
          </cell>
          <cell r="J25">
            <v>0</v>
          </cell>
        </row>
        <row r="26">
          <cell r="B26">
            <v>35208</v>
          </cell>
          <cell r="C26">
            <v>500</v>
          </cell>
          <cell r="D26">
            <v>2497</v>
          </cell>
          <cell r="E26">
            <v>0</v>
          </cell>
          <cell r="F26">
            <v>0</v>
          </cell>
          <cell r="G26">
            <v>3513464.47</v>
          </cell>
          <cell r="H26">
            <v>17546241.559999999</v>
          </cell>
          <cell r="J26">
            <v>0</v>
          </cell>
        </row>
        <row r="27">
          <cell r="B27">
            <v>35208</v>
          </cell>
          <cell r="C27">
            <v>232350</v>
          </cell>
          <cell r="D27">
            <v>1160355.8999999999</v>
          </cell>
          <cell r="E27">
            <v>0</v>
          </cell>
          <cell r="F27">
            <v>0</v>
          </cell>
          <cell r="G27">
            <v>3745814.47</v>
          </cell>
          <cell r="H27">
            <v>18706597.460000001</v>
          </cell>
          <cell r="J27">
            <v>0</v>
          </cell>
        </row>
        <row r="28">
          <cell r="B28">
            <v>35233</v>
          </cell>
          <cell r="C28">
            <v>976462</v>
          </cell>
          <cell r="D28">
            <v>4934062.49</v>
          </cell>
          <cell r="E28">
            <v>0</v>
          </cell>
          <cell r="F28">
            <v>0</v>
          </cell>
          <cell r="G28">
            <v>4722276.47</v>
          </cell>
          <cell r="H28">
            <v>23861663</v>
          </cell>
          <cell r="J28">
            <v>0</v>
          </cell>
        </row>
        <row r="29">
          <cell r="B29">
            <v>35234</v>
          </cell>
          <cell r="C29">
            <v>1000</v>
          </cell>
          <cell r="D29">
            <v>5053</v>
          </cell>
          <cell r="E29">
            <v>0</v>
          </cell>
          <cell r="F29">
            <v>0</v>
          </cell>
          <cell r="G29">
            <v>4723276.47</v>
          </cell>
          <cell r="H29">
            <v>23866716</v>
          </cell>
          <cell r="J29">
            <v>0</v>
          </cell>
        </row>
        <row r="30">
          <cell r="B30">
            <v>35241</v>
          </cell>
          <cell r="C30">
            <v>109958</v>
          </cell>
          <cell r="D30">
            <v>556497.43999999994</v>
          </cell>
          <cell r="E30">
            <v>0</v>
          </cell>
          <cell r="F30">
            <v>0</v>
          </cell>
          <cell r="G30">
            <v>4833234.47</v>
          </cell>
          <cell r="H30">
            <v>24460999.649999999</v>
          </cell>
          <cell r="J30">
            <v>0</v>
          </cell>
        </row>
        <row r="31">
          <cell r="B31">
            <v>35241</v>
          </cell>
          <cell r="C31">
            <v>4525.96</v>
          </cell>
          <cell r="D31">
            <v>22905.88</v>
          </cell>
          <cell r="E31">
            <v>0</v>
          </cell>
          <cell r="F31">
            <v>0</v>
          </cell>
          <cell r="G31">
            <v>4837760.43</v>
          </cell>
          <cell r="H31">
            <v>24483905.539999999</v>
          </cell>
          <cell r="J31">
            <v>0</v>
          </cell>
        </row>
        <row r="32">
          <cell r="B32">
            <v>35257</v>
          </cell>
          <cell r="C32">
            <v>1130203</v>
          </cell>
          <cell r="D32">
            <v>5801332</v>
          </cell>
          <cell r="E32">
            <v>0</v>
          </cell>
          <cell r="F32">
            <v>0</v>
          </cell>
          <cell r="G32">
            <v>5967963.4299999997</v>
          </cell>
          <cell r="H32">
            <v>30633556.289999999</v>
          </cell>
          <cell r="J32">
            <v>0</v>
          </cell>
        </row>
        <row r="33">
          <cell r="B33">
            <v>35265</v>
          </cell>
          <cell r="C33">
            <v>45018.98</v>
          </cell>
          <cell r="D33">
            <v>231847.75</v>
          </cell>
          <cell r="E33">
            <v>0</v>
          </cell>
          <cell r="F33">
            <v>0</v>
          </cell>
          <cell r="G33">
            <v>6012982.4100000001</v>
          </cell>
          <cell r="H33">
            <v>30966859.41</v>
          </cell>
          <cell r="J33">
            <v>0</v>
          </cell>
        </row>
        <row r="34">
          <cell r="B34">
            <v>35265</v>
          </cell>
          <cell r="C34">
            <v>207378.64</v>
          </cell>
          <cell r="D34">
            <v>1068000</v>
          </cell>
          <cell r="E34">
            <v>0</v>
          </cell>
          <cell r="F34">
            <v>0</v>
          </cell>
          <cell r="G34">
            <v>6220361.0499999998</v>
          </cell>
          <cell r="H34">
            <v>32034859.41</v>
          </cell>
          <cell r="J34">
            <v>0</v>
          </cell>
        </row>
        <row r="35">
          <cell r="B35">
            <v>35272</v>
          </cell>
          <cell r="C35">
            <v>109666</v>
          </cell>
          <cell r="D35">
            <v>568069.88</v>
          </cell>
          <cell r="E35">
            <v>0</v>
          </cell>
          <cell r="F35">
            <v>0</v>
          </cell>
          <cell r="G35">
            <v>6330027.0499999998</v>
          </cell>
          <cell r="H35">
            <v>32789540.120000001</v>
          </cell>
          <cell r="J35">
            <v>0</v>
          </cell>
        </row>
        <row r="36">
          <cell r="B36">
            <v>35272</v>
          </cell>
          <cell r="C36">
            <v>27027.03</v>
          </cell>
          <cell r="D36">
            <v>140000.01999999999</v>
          </cell>
          <cell r="E36">
            <v>0</v>
          </cell>
          <cell r="F36">
            <v>0</v>
          </cell>
          <cell r="G36">
            <v>6357054.0800000001</v>
          </cell>
          <cell r="H36">
            <v>32929540.129999999</v>
          </cell>
          <cell r="J36">
            <v>0</v>
          </cell>
        </row>
        <row r="37">
          <cell r="B37">
            <v>35277</v>
          </cell>
          <cell r="C37">
            <v>1085741</v>
          </cell>
          <cell r="D37">
            <v>5636081.5300000003</v>
          </cell>
          <cell r="E37">
            <v>0</v>
          </cell>
          <cell r="F37">
            <v>0</v>
          </cell>
          <cell r="G37">
            <v>7442795.0800000001</v>
          </cell>
          <cell r="H37">
            <v>38635549.259999998</v>
          </cell>
          <cell r="J37">
            <v>0</v>
          </cell>
        </row>
        <row r="38">
          <cell r="B38">
            <v>35284</v>
          </cell>
          <cell r="C38">
            <v>134880.60999999999</v>
          </cell>
          <cell r="D38">
            <v>706099.99</v>
          </cell>
          <cell r="E38">
            <v>0</v>
          </cell>
          <cell r="F38">
            <v>0</v>
          </cell>
          <cell r="G38">
            <v>7577675.6900000004</v>
          </cell>
          <cell r="H38">
            <v>39669132.240000002</v>
          </cell>
          <cell r="J38">
            <v>0</v>
          </cell>
        </row>
        <row r="39">
          <cell r="B39">
            <v>35289</v>
          </cell>
          <cell r="C39">
            <v>1519510</v>
          </cell>
          <cell r="D39">
            <v>7994142.1100000003</v>
          </cell>
          <cell r="E39">
            <v>0</v>
          </cell>
          <cell r="F39">
            <v>0</v>
          </cell>
          <cell r="G39">
            <v>9097185.6899999995</v>
          </cell>
          <cell r="H39">
            <v>47860293.920000002</v>
          </cell>
          <cell r="J39">
            <v>0</v>
          </cell>
        </row>
        <row r="40">
          <cell r="B40">
            <v>35289</v>
          </cell>
          <cell r="C40">
            <v>7654.79</v>
          </cell>
          <cell r="D40">
            <v>40271.85</v>
          </cell>
          <cell r="E40">
            <v>0</v>
          </cell>
          <cell r="F40">
            <v>0</v>
          </cell>
          <cell r="G40">
            <v>9104840.4800000004</v>
          </cell>
          <cell r="H40">
            <v>47900565.770000003</v>
          </cell>
          <cell r="J40">
            <v>0</v>
          </cell>
        </row>
        <row r="41">
          <cell r="B41">
            <v>35293</v>
          </cell>
          <cell r="C41">
            <v>122873.35</v>
          </cell>
          <cell r="D41">
            <v>649385.65</v>
          </cell>
          <cell r="E41">
            <v>0</v>
          </cell>
          <cell r="F41">
            <v>0</v>
          </cell>
          <cell r="G41">
            <v>9227713.8300000001</v>
          </cell>
          <cell r="H41">
            <v>48768467.590000004</v>
          </cell>
          <cell r="J41">
            <v>0</v>
          </cell>
        </row>
        <row r="42">
          <cell r="B42">
            <v>35299</v>
          </cell>
          <cell r="C42">
            <v>94789.88</v>
          </cell>
          <cell r="D42">
            <v>502860.31</v>
          </cell>
          <cell r="E42">
            <v>0</v>
          </cell>
          <cell r="F42">
            <v>0</v>
          </cell>
          <cell r="G42">
            <v>9322503.7100000009</v>
          </cell>
          <cell r="H42">
            <v>49455882.18</v>
          </cell>
          <cell r="J42">
            <v>0</v>
          </cell>
        </row>
        <row r="43">
          <cell r="B43">
            <v>35304</v>
          </cell>
          <cell r="C43">
            <v>37168.35</v>
          </cell>
          <cell r="D43">
            <v>197995.8</v>
          </cell>
          <cell r="E43">
            <v>0</v>
          </cell>
          <cell r="F43">
            <v>0</v>
          </cell>
          <cell r="G43">
            <v>9359672.0600000005</v>
          </cell>
          <cell r="H43">
            <v>49858973.060000002</v>
          </cell>
          <cell r="J43">
            <v>0</v>
          </cell>
        </row>
        <row r="44">
          <cell r="B44">
            <v>35321</v>
          </cell>
          <cell r="C44">
            <v>2185633</v>
          </cell>
          <cell r="D44">
            <v>11730292.310000001</v>
          </cell>
          <cell r="E44">
            <v>0</v>
          </cell>
          <cell r="F44">
            <v>0</v>
          </cell>
          <cell r="G44">
            <v>11545305.060000001</v>
          </cell>
          <cell r="H44">
            <v>61963652.259999998</v>
          </cell>
          <cell r="J44">
            <v>0</v>
          </cell>
        </row>
        <row r="45">
          <cell r="B45">
            <v>35328</v>
          </cell>
          <cell r="C45">
            <v>97874</v>
          </cell>
          <cell r="D45">
            <v>526757.87</v>
          </cell>
          <cell r="E45">
            <v>0</v>
          </cell>
          <cell r="F45">
            <v>0</v>
          </cell>
          <cell r="G45">
            <v>11643179.060000001</v>
          </cell>
          <cell r="H45">
            <v>62663589.700000003</v>
          </cell>
          <cell r="J45">
            <v>0</v>
          </cell>
        </row>
        <row r="46">
          <cell r="B46">
            <v>35335</v>
          </cell>
          <cell r="C46">
            <v>50056</v>
          </cell>
          <cell r="D46">
            <v>270002.06</v>
          </cell>
          <cell r="E46">
            <v>0</v>
          </cell>
          <cell r="F46">
            <v>0</v>
          </cell>
          <cell r="G46">
            <v>11693235.060000001</v>
          </cell>
          <cell r="H46">
            <v>63073309.909999996</v>
          </cell>
          <cell r="J46">
            <v>0</v>
          </cell>
        </row>
        <row r="47">
          <cell r="B47">
            <v>35345</v>
          </cell>
          <cell r="C47">
            <v>35062</v>
          </cell>
          <cell r="D47">
            <v>190000.98</v>
          </cell>
          <cell r="E47">
            <v>0</v>
          </cell>
          <cell r="F47">
            <v>0</v>
          </cell>
          <cell r="G47">
            <v>11728297.060000001</v>
          </cell>
          <cell r="H47">
            <v>63555641.770000003</v>
          </cell>
          <cell r="J47">
            <v>0</v>
          </cell>
        </row>
        <row r="48">
          <cell r="B48">
            <v>35348</v>
          </cell>
          <cell r="C48">
            <v>2150981</v>
          </cell>
          <cell r="D48">
            <v>11669071.93</v>
          </cell>
          <cell r="E48">
            <v>0</v>
          </cell>
          <cell r="F48">
            <v>0</v>
          </cell>
          <cell r="G48">
            <v>13879278.060000001</v>
          </cell>
          <cell r="H48">
            <v>75295083.480000004</v>
          </cell>
          <cell r="J48">
            <v>0</v>
          </cell>
        </row>
        <row r="49">
          <cell r="B49">
            <v>35354</v>
          </cell>
          <cell r="C49">
            <v>13410</v>
          </cell>
          <cell r="D49">
            <v>72869.94</v>
          </cell>
          <cell r="E49">
            <v>0</v>
          </cell>
          <cell r="F49">
            <v>0</v>
          </cell>
          <cell r="G49">
            <v>13892688.060000001</v>
          </cell>
          <cell r="H49">
            <v>75492866.920000002</v>
          </cell>
          <cell r="J49">
            <v>0</v>
          </cell>
        </row>
        <row r="50">
          <cell r="B50">
            <v>35368</v>
          </cell>
          <cell r="C50">
            <v>24047.54</v>
          </cell>
          <cell r="D50">
            <v>131131.24</v>
          </cell>
          <cell r="E50">
            <v>0</v>
          </cell>
          <cell r="F50">
            <v>0</v>
          </cell>
          <cell r="G50">
            <v>13916735.6</v>
          </cell>
          <cell r="H50">
            <v>75887959.230000004</v>
          </cell>
          <cell r="J50">
            <v>0</v>
          </cell>
        </row>
        <row r="51">
          <cell r="B51">
            <v>35375</v>
          </cell>
          <cell r="C51">
            <v>15573.47</v>
          </cell>
          <cell r="D51">
            <v>85046.720000000001</v>
          </cell>
          <cell r="E51">
            <v>0</v>
          </cell>
          <cell r="F51">
            <v>0</v>
          </cell>
          <cell r="G51">
            <v>13932309.07</v>
          </cell>
          <cell r="H51">
            <v>76084339.829999998</v>
          </cell>
          <cell r="J51">
            <v>0</v>
          </cell>
        </row>
        <row r="52">
          <cell r="B52">
            <v>35384</v>
          </cell>
          <cell r="C52">
            <v>115085.57</v>
          </cell>
          <cell r="D52">
            <v>630784.01</v>
          </cell>
          <cell r="E52">
            <v>0</v>
          </cell>
          <cell r="F52">
            <v>0</v>
          </cell>
          <cell r="G52">
            <v>14047394.640000001</v>
          </cell>
          <cell r="H52">
            <v>76993770.019999996</v>
          </cell>
          <cell r="J52">
            <v>0</v>
          </cell>
        </row>
        <row r="53">
          <cell r="B53">
            <v>35389</v>
          </cell>
          <cell r="C53">
            <v>1914509</v>
          </cell>
          <cell r="D53">
            <v>10504910.880000001</v>
          </cell>
          <cell r="E53">
            <v>0</v>
          </cell>
          <cell r="F53">
            <v>0</v>
          </cell>
          <cell r="G53">
            <v>15961903.640000001</v>
          </cell>
          <cell r="H53">
            <v>87582965.269999996</v>
          </cell>
          <cell r="J53">
            <v>0</v>
          </cell>
        </row>
        <row r="54">
          <cell r="B54">
            <v>35401</v>
          </cell>
          <cell r="C54">
            <v>92687.039999999994</v>
          </cell>
          <cell r="D54">
            <v>510798.28</v>
          </cell>
          <cell r="E54">
            <v>0</v>
          </cell>
          <cell r="F54">
            <v>0</v>
          </cell>
          <cell r="G54">
            <v>16054590.68</v>
          </cell>
          <cell r="H54">
            <v>88476849.239999995</v>
          </cell>
          <cell r="J54">
            <v>0</v>
          </cell>
        </row>
        <row r="55">
          <cell r="B55">
            <v>35409</v>
          </cell>
          <cell r="C55">
            <v>1812688.1</v>
          </cell>
          <cell r="D55">
            <v>10011476.380000001</v>
          </cell>
          <cell r="E55">
            <v>0</v>
          </cell>
          <cell r="F55">
            <v>0</v>
          </cell>
          <cell r="G55">
            <v>17867278.780000001</v>
          </cell>
          <cell r="H55">
            <v>98680980.700000003</v>
          </cell>
          <cell r="J55">
            <v>0</v>
          </cell>
        </row>
        <row r="56">
          <cell r="B56">
            <v>35416</v>
          </cell>
          <cell r="C56">
            <v>52386.8</v>
          </cell>
          <cell r="D56">
            <v>290065.71000000002</v>
          </cell>
          <cell r="E56">
            <v>0</v>
          </cell>
          <cell r="F56">
            <v>0</v>
          </cell>
          <cell r="G56">
            <v>17919665.579999998</v>
          </cell>
          <cell r="H56">
            <v>99221188.319999993</v>
          </cell>
          <cell r="J56">
            <v>0</v>
          </cell>
        </row>
        <row r="57">
          <cell r="B57">
            <v>35425</v>
          </cell>
          <cell r="C57">
            <v>374534</v>
          </cell>
          <cell r="D57">
            <v>2080536.37</v>
          </cell>
          <cell r="E57">
            <v>0</v>
          </cell>
          <cell r="F57">
            <v>0</v>
          </cell>
          <cell r="G57">
            <v>18294199.579999998</v>
          </cell>
          <cell r="H57">
            <v>101624278.67</v>
          </cell>
          <cell r="J57">
            <v>0</v>
          </cell>
        </row>
        <row r="58">
          <cell r="B58">
            <v>35430</v>
          </cell>
          <cell r="C58">
            <v>0</v>
          </cell>
          <cell r="D58">
            <v>0</v>
          </cell>
          <cell r="E58">
            <v>0</v>
          </cell>
          <cell r="F58">
            <v>0</v>
          </cell>
          <cell r="G58">
            <v>18294199.579999998</v>
          </cell>
          <cell r="H58">
            <v>101715749.66</v>
          </cell>
          <cell r="J58">
            <v>0</v>
          </cell>
        </row>
        <row r="59">
          <cell r="B59">
            <v>35453</v>
          </cell>
          <cell r="C59">
            <v>115802.6</v>
          </cell>
          <cell r="D59">
            <v>649999.99</v>
          </cell>
          <cell r="E59">
            <v>0</v>
          </cell>
          <cell r="F59">
            <v>0</v>
          </cell>
          <cell r="G59">
            <v>18410002.18</v>
          </cell>
          <cell r="H59">
            <v>103335342.23999999</v>
          </cell>
          <cell r="J59">
            <v>0</v>
          </cell>
        </row>
        <row r="60">
          <cell r="B60">
            <v>35458</v>
          </cell>
          <cell r="C60">
            <v>36504</v>
          </cell>
          <cell r="D60">
            <v>205188.98</v>
          </cell>
          <cell r="E60">
            <v>0</v>
          </cell>
          <cell r="F60">
            <v>0</v>
          </cell>
          <cell r="G60">
            <v>18446506.18</v>
          </cell>
          <cell r="H60">
            <v>103687811.23999999</v>
          </cell>
          <cell r="J60">
            <v>0</v>
          </cell>
        </row>
        <row r="61">
          <cell r="B61">
            <v>35458</v>
          </cell>
          <cell r="C61">
            <v>69382.67</v>
          </cell>
          <cell r="D61">
            <v>389999.99</v>
          </cell>
          <cell r="E61">
            <v>0</v>
          </cell>
          <cell r="F61">
            <v>0</v>
          </cell>
          <cell r="G61">
            <v>18515888.850000001</v>
          </cell>
          <cell r="H61">
            <v>104077811.23</v>
          </cell>
          <cell r="J61">
            <v>0</v>
          </cell>
        </row>
        <row r="62">
          <cell r="B62">
            <v>35458</v>
          </cell>
          <cell r="C62">
            <v>850336</v>
          </cell>
          <cell r="D62">
            <v>4779738.66</v>
          </cell>
          <cell r="E62">
            <v>0</v>
          </cell>
          <cell r="F62">
            <v>0</v>
          </cell>
          <cell r="G62">
            <v>19366224.850000001</v>
          </cell>
          <cell r="H62">
            <v>108857549.88</v>
          </cell>
          <cell r="J62">
            <v>0</v>
          </cell>
        </row>
        <row r="63">
          <cell r="B63">
            <v>35466</v>
          </cell>
          <cell r="C63">
            <v>2660.99</v>
          </cell>
          <cell r="D63">
            <v>15000</v>
          </cell>
          <cell r="E63">
            <v>0</v>
          </cell>
          <cell r="F63">
            <v>0</v>
          </cell>
          <cell r="G63">
            <v>19368885.84</v>
          </cell>
          <cell r="H63">
            <v>109182409.48</v>
          </cell>
          <cell r="J63">
            <v>0</v>
          </cell>
        </row>
        <row r="64">
          <cell r="B64">
            <v>35468</v>
          </cell>
          <cell r="C64">
            <v>1114360</v>
          </cell>
          <cell r="D64">
            <v>6284990.4000000004</v>
          </cell>
          <cell r="E64">
            <v>0</v>
          </cell>
          <cell r="F64">
            <v>0</v>
          </cell>
          <cell r="G64">
            <v>20483245.84</v>
          </cell>
          <cell r="H64">
            <v>115525506.54000001</v>
          </cell>
          <cell r="J64">
            <v>0</v>
          </cell>
        </row>
        <row r="65">
          <cell r="B65">
            <v>35468</v>
          </cell>
          <cell r="C65">
            <v>57354.400000000001</v>
          </cell>
          <cell r="D65">
            <v>323478.82</v>
          </cell>
          <cell r="E65">
            <v>0</v>
          </cell>
          <cell r="F65">
            <v>0</v>
          </cell>
          <cell r="G65">
            <v>20540600.239999998</v>
          </cell>
          <cell r="H65">
            <v>115848985.34999999</v>
          </cell>
          <cell r="J65">
            <v>0</v>
          </cell>
        </row>
        <row r="66">
          <cell r="B66">
            <v>35471</v>
          </cell>
          <cell r="C66">
            <v>190960</v>
          </cell>
          <cell r="D66">
            <v>1077396.32</v>
          </cell>
          <cell r="E66">
            <v>0</v>
          </cell>
          <cell r="F66">
            <v>0</v>
          </cell>
          <cell r="G66">
            <v>20731560.239999998</v>
          </cell>
          <cell r="H66">
            <v>116967462.87</v>
          </cell>
          <cell r="J66">
            <v>0</v>
          </cell>
        </row>
        <row r="67">
          <cell r="B67">
            <v>35495</v>
          </cell>
          <cell r="C67">
            <v>34104.199999999997</v>
          </cell>
          <cell r="D67">
            <v>194018.79</v>
          </cell>
          <cell r="E67">
            <v>0</v>
          </cell>
          <cell r="F67">
            <v>0</v>
          </cell>
          <cell r="G67">
            <v>20765664.440000001</v>
          </cell>
          <cell r="H67">
            <v>118135865</v>
          </cell>
          <cell r="J67">
            <v>0</v>
          </cell>
        </row>
        <row r="68">
          <cell r="B68">
            <v>35502</v>
          </cell>
          <cell r="C68">
            <v>389760.9</v>
          </cell>
          <cell r="D68">
            <v>2221247.37</v>
          </cell>
          <cell r="E68">
            <v>0</v>
          </cell>
          <cell r="F68">
            <v>0</v>
          </cell>
          <cell r="G68">
            <v>21155425.34</v>
          </cell>
          <cell r="H68">
            <v>120564769.01000001</v>
          </cell>
          <cell r="J68">
            <v>0</v>
          </cell>
        </row>
        <row r="69">
          <cell r="B69">
            <v>35503</v>
          </cell>
          <cell r="C69">
            <v>1328678.8</v>
          </cell>
          <cell r="D69">
            <v>7573469.1600000001</v>
          </cell>
          <cell r="E69">
            <v>0</v>
          </cell>
          <cell r="F69">
            <v>0</v>
          </cell>
          <cell r="G69">
            <v>22484104.140000001</v>
          </cell>
          <cell r="H69">
            <v>128159393.59999999</v>
          </cell>
          <cell r="J69">
            <v>0</v>
          </cell>
        </row>
        <row r="70">
          <cell r="B70">
            <v>35514</v>
          </cell>
          <cell r="C70">
            <v>118972.5</v>
          </cell>
          <cell r="D70">
            <v>680165.78</v>
          </cell>
          <cell r="E70">
            <v>0</v>
          </cell>
          <cell r="F70">
            <v>0</v>
          </cell>
          <cell r="G70">
            <v>22603076.640000001</v>
          </cell>
          <cell r="H70">
            <v>129221789.15000001</v>
          </cell>
          <cell r="J70">
            <v>0</v>
          </cell>
        </row>
        <row r="71">
          <cell r="B71">
            <v>35517</v>
          </cell>
          <cell r="C71">
            <v>452268.54</v>
          </cell>
          <cell r="D71">
            <v>2588785.12</v>
          </cell>
          <cell r="E71">
            <v>0</v>
          </cell>
          <cell r="F71">
            <v>0</v>
          </cell>
          <cell r="G71">
            <v>23055345.18</v>
          </cell>
          <cell r="H71">
            <v>131968795.81</v>
          </cell>
          <cell r="J71">
            <v>0</v>
          </cell>
        </row>
        <row r="72">
          <cell r="B72">
            <v>35531</v>
          </cell>
          <cell r="C72">
            <v>2455287.37</v>
          </cell>
          <cell r="D72">
            <v>14103170.65</v>
          </cell>
          <cell r="E72">
            <v>0</v>
          </cell>
          <cell r="F72">
            <v>0</v>
          </cell>
          <cell r="G72">
            <v>25510632.550000001</v>
          </cell>
          <cell r="H72">
            <v>146533073.37</v>
          </cell>
          <cell r="J72">
            <v>0</v>
          </cell>
        </row>
        <row r="73">
          <cell r="B73">
            <v>35565</v>
          </cell>
          <cell r="C73">
            <v>2459654</v>
          </cell>
          <cell r="D73">
            <v>14194663.23</v>
          </cell>
          <cell r="E73">
            <v>0</v>
          </cell>
          <cell r="F73">
            <v>0</v>
          </cell>
          <cell r="G73">
            <v>27970286.550000001</v>
          </cell>
          <cell r="H73">
            <v>161416523.68000001</v>
          </cell>
          <cell r="J73">
            <v>0</v>
          </cell>
        </row>
        <row r="74">
          <cell r="B74">
            <v>35600</v>
          </cell>
          <cell r="C74">
            <v>1119549</v>
          </cell>
          <cell r="D74">
            <v>6473232.3200000003</v>
          </cell>
          <cell r="E74">
            <v>0</v>
          </cell>
          <cell r="F74">
            <v>0</v>
          </cell>
          <cell r="G74">
            <v>29089835.550000001</v>
          </cell>
          <cell r="H74">
            <v>168197429.15000001</v>
          </cell>
          <cell r="J74">
            <v>0</v>
          </cell>
        </row>
        <row r="75">
          <cell r="B75">
            <v>35627</v>
          </cell>
          <cell r="C75">
            <v>597948</v>
          </cell>
          <cell r="D75">
            <v>3458531.23</v>
          </cell>
          <cell r="E75">
            <v>0</v>
          </cell>
          <cell r="F75">
            <v>0</v>
          </cell>
          <cell r="G75">
            <v>29687783.550000001</v>
          </cell>
          <cell r="H75">
            <v>171714140.05000001</v>
          </cell>
          <cell r="J75">
            <v>0</v>
          </cell>
        </row>
        <row r="76">
          <cell r="B76">
            <v>35629</v>
          </cell>
          <cell r="C76">
            <v>0</v>
          </cell>
          <cell r="D76">
            <v>0</v>
          </cell>
          <cell r="E76">
            <v>0</v>
          </cell>
          <cell r="F76">
            <v>0</v>
          </cell>
          <cell r="G76">
            <v>29687783.550000001</v>
          </cell>
          <cell r="H76">
            <v>171803203.40000001</v>
          </cell>
          <cell r="I76">
            <v>868116.6</v>
          </cell>
          <cell r="J76">
            <v>5023790.76</v>
          </cell>
        </row>
        <row r="77">
          <cell r="B77">
            <v>35662</v>
          </cell>
          <cell r="C77">
            <v>153537.47</v>
          </cell>
          <cell r="D77">
            <v>892666.85</v>
          </cell>
          <cell r="E77">
            <v>0</v>
          </cell>
          <cell r="F77">
            <v>0</v>
          </cell>
          <cell r="G77">
            <v>29841321.02</v>
          </cell>
          <cell r="H77">
            <v>173497440.41</v>
          </cell>
          <cell r="J77">
            <v>0</v>
          </cell>
        </row>
        <row r="78">
          <cell r="B78">
            <v>35669</v>
          </cell>
          <cell r="C78">
            <v>331148</v>
          </cell>
          <cell r="D78">
            <v>1927612.51</v>
          </cell>
          <cell r="E78">
            <v>0</v>
          </cell>
          <cell r="F78">
            <v>0</v>
          </cell>
          <cell r="G78">
            <v>30172469.02</v>
          </cell>
          <cell r="H78">
            <v>175633942.16999999</v>
          </cell>
          <cell r="J78">
            <v>0</v>
          </cell>
        </row>
        <row r="79">
          <cell r="B79">
            <v>35675</v>
          </cell>
          <cell r="C79">
            <v>33176</v>
          </cell>
          <cell r="D79">
            <v>193482.43</v>
          </cell>
          <cell r="E79">
            <v>0</v>
          </cell>
          <cell r="F79">
            <v>0</v>
          </cell>
          <cell r="G79">
            <v>30205645.02</v>
          </cell>
          <cell r="H79">
            <v>176159321.75999999</v>
          </cell>
          <cell r="J79">
            <v>0</v>
          </cell>
        </row>
        <row r="80">
          <cell r="B80">
            <v>35699</v>
          </cell>
          <cell r="C80">
            <v>174713.66</v>
          </cell>
          <cell r="D80">
            <v>1023822.05</v>
          </cell>
          <cell r="E80">
            <v>0</v>
          </cell>
          <cell r="F80">
            <v>0</v>
          </cell>
          <cell r="G80">
            <v>30380358.68</v>
          </cell>
          <cell r="H80">
            <v>178028901.86000001</v>
          </cell>
          <cell r="J80">
            <v>0</v>
          </cell>
        </row>
        <row r="81">
          <cell r="B81">
            <v>35720</v>
          </cell>
          <cell r="C81">
            <v>0</v>
          </cell>
          <cell r="D81">
            <v>0</v>
          </cell>
          <cell r="E81">
            <v>0</v>
          </cell>
          <cell r="F81">
            <v>0</v>
          </cell>
          <cell r="G81">
            <v>30380358.68</v>
          </cell>
          <cell r="H81">
            <v>178590938.5</v>
          </cell>
          <cell r="I81">
            <v>333600</v>
          </cell>
          <cell r="J81">
            <v>1961067.6</v>
          </cell>
        </row>
        <row r="82">
          <cell r="B82">
            <v>35726</v>
          </cell>
          <cell r="C82">
            <v>1582140.6</v>
          </cell>
          <cell r="D82">
            <v>9301404.5899999999</v>
          </cell>
          <cell r="E82">
            <v>0</v>
          </cell>
          <cell r="F82">
            <v>0</v>
          </cell>
          <cell r="G82">
            <v>31962499.280000001</v>
          </cell>
          <cell r="H82">
            <v>187907533.27000001</v>
          </cell>
          <cell r="J82">
            <v>0</v>
          </cell>
        </row>
        <row r="83">
          <cell r="B83">
            <v>35731</v>
          </cell>
          <cell r="D83">
            <v>0</v>
          </cell>
          <cell r="F83">
            <v>0</v>
          </cell>
          <cell r="G83">
            <v>31962499.280000001</v>
          </cell>
          <cell r="H83">
            <v>188003420.75999999</v>
          </cell>
          <cell r="I83">
            <v>119504.31</v>
          </cell>
          <cell r="J83">
            <v>702924.35</v>
          </cell>
        </row>
        <row r="84">
          <cell r="B84">
            <v>35731</v>
          </cell>
          <cell r="D84">
            <v>0</v>
          </cell>
          <cell r="F84">
            <v>0</v>
          </cell>
          <cell r="G84">
            <v>31962499.280000001</v>
          </cell>
          <cell r="H84">
            <v>188003420.75999999</v>
          </cell>
          <cell r="I84">
            <v>9133.26</v>
          </cell>
          <cell r="J84">
            <v>53721.84</v>
          </cell>
        </row>
        <row r="85">
          <cell r="B85">
            <v>35732</v>
          </cell>
          <cell r="D85">
            <v>0</v>
          </cell>
          <cell r="F85">
            <v>0</v>
          </cell>
          <cell r="G85">
            <v>31962499.280000001</v>
          </cell>
          <cell r="H85">
            <v>188035383.25999999</v>
          </cell>
          <cell r="I85">
            <v>188</v>
          </cell>
          <cell r="J85">
            <v>1106</v>
          </cell>
        </row>
        <row r="86">
          <cell r="B86">
            <v>35733</v>
          </cell>
          <cell r="C86">
            <v>48887</v>
          </cell>
          <cell r="D86">
            <v>287700</v>
          </cell>
          <cell r="E86">
            <v>0</v>
          </cell>
          <cell r="F86">
            <v>0</v>
          </cell>
          <cell r="G86">
            <v>32011386.280000001</v>
          </cell>
          <cell r="H86">
            <v>188387008.25999999</v>
          </cell>
          <cell r="J86">
            <v>0</v>
          </cell>
        </row>
        <row r="87">
          <cell r="B87">
            <v>35751</v>
          </cell>
          <cell r="C87">
            <v>70575.41</v>
          </cell>
          <cell r="D87">
            <v>416500.78</v>
          </cell>
          <cell r="E87">
            <v>0</v>
          </cell>
          <cell r="F87">
            <v>0</v>
          </cell>
          <cell r="G87">
            <v>32081961.690000001</v>
          </cell>
          <cell r="H87">
            <v>189331696.91</v>
          </cell>
          <cell r="I87">
            <v>420726.91</v>
          </cell>
          <cell r="J87">
            <v>2482919.86</v>
          </cell>
        </row>
        <row r="88">
          <cell r="B88">
            <v>35795</v>
          </cell>
          <cell r="D88">
            <v>0</v>
          </cell>
          <cell r="E88">
            <v>0</v>
          </cell>
          <cell r="F88">
            <v>0</v>
          </cell>
          <cell r="G88">
            <v>32081961.690000001</v>
          </cell>
          <cell r="H88">
            <v>191208491.66999999</v>
          </cell>
          <cell r="I88">
            <v>216861.44</v>
          </cell>
          <cell r="J88">
            <v>1292494.18</v>
          </cell>
        </row>
        <row r="89">
          <cell r="B89">
            <v>35809</v>
          </cell>
          <cell r="D89">
            <v>0</v>
          </cell>
          <cell r="E89">
            <v>0</v>
          </cell>
          <cell r="F89">
            <v>0</v>
          </cell>
          <cell r="G89">
            <v>32081961.690000001</v>
          </cell>
          <cell r="H89">
            <v>191850130.91</v>
          </cell>
          <cell r="I89">
            <v>74466.320000000007</v>
          </cell>
          <cell r="J89">
            <v>445308.59</v>
          </cell>
        </row>
        <row r="90">
          <cell r="B90">
            <v>35811</v>
          </cell>
          <cell r="D90">
            <v>0</v>
          </cell>
          <cell r="E90">
            <v>0</v>
          </cell>
          <cell r="F90">
            <v>0</v>
          </cell>
          <cell r="G90">
            <v>32081961.690000001</v>
          </cell>
          <cell r="H90">
            <v>192331360.33000001</v>
          </cell>
          <cell r="I90">
            <v>11550.01</v>
          </cell>
          <cell r="J90">
            <v>69242.31</v>
          </cell>
        </row>
        <row r="91">
          <cell r="B91">
            <v>35816</v>
          </cell>
          <cell r="D91">
            <v>0</v>
          </cell>
          <cell r="E91">
            <v>0</v>
          </cell>
          <cell r="F91">
            <v>0</v>
          </cell>
          <cell r="G91">
            <v>32081961.690000001</v>
          </cell>
          <cell r="H91">
            <v>192523852.09999999</v>
          </cell>
          <cell r="I91">
            <v>10185.69</v>
          </cell>
          <cell r="J91">
            <v>61124.33</v>
          </cell>
        </row>
        <row r="92">
          <cell r="B92">
            <v>35816</v>
          </cell>
          <cell r="D92">
            <v>0</v>
          </cell>
          <cell r="F92">
            <v>0</v>
          </cell>
          <cell r="G92">
            <v>32081961.690000001</v>
          </cell>
          <cell r="H92">
            <v>192523852.09999999</v>
          </cell>
          <cell r="K92">
            <v>186.62</v>
          </cell>
        </row>
        <row r="93">
          <cell r="B93">
            <v>35818</v>
          </cell>
          <cell r="C93">
            <v>0</v>
          </cell>
          <cell r="D93">
            <v>0</v>
          </cell>
          <cell r="E93">
            <v>0</v>
          </cell>
          <cell r="F93">
            <v>0</v>
          </cell>
          <cell r="G93">
            <v>32081961.690000001</v>
          </cell>
          <cell r="H93">
            <v>192972999.56999999</v>
          </cell>
          <cell r="I93">
            <v>12718.14</v>
          </cell>
          <cell r="J93">
            <v>76499.61</v>
          </cell>
        </row>
        <row r="94">
          <cell r="B94">
            <v>35818</v>
          </cell>
          <cell r="C94">
            <v>0</v>
          </cell>
          <cell r="D94">
            <v>0</v>
          </cell>
          <cell r="E94">
            <v>0</v>
          </cell>
          <cell r="F94">
            <v>0</v>
          </cell>
          <cell r="G94">
            <v>32081961.690000001</v>
          </cell>
          <cell r="H94">
            <v>192972999.56999999</v>
          </cell>
          <cell r="K94">
            <v>352.86</v>
          </cell>
        </row>
        <row r="95">
          <cell r="B95">
            <v>35821</v>
          </cell>
          <cell r="C95">
            <v>0</v>
          </cell>
          <cell r="D95">
            <v>0</v>
          </cell>
          <cell r="E95">
            <v>0</v>
          </cell>
          <cell r="F95">
            <v>0</v>
          </cell>
          <cell r="G95">
            <v>32081961.690000001</v>
          </cell>
          <cell r="H95">
            <v>193133409.37</v>
          </cell>
          <cell r="I95">
            <v>137352.56</v>
          </cell>
          <cell r="J95">
            <v>826862.41</v>
          </cell>
        </row>
        <row r="96">
          <cell r="B96">
            <v>35821</v>
          </cell>
          <cell r="C96">
            <v>0</v>
          </cell>
          <cell r="D96">
            <v>0</v>
          </cell>
          <cell r="E96">
            <v>0</v>
          </cell>
          <cell r="F96">
            <v>0</v>
          </cell>
          <cell r="G96">
            <v>32081961.690000001</v>
          </cell>
          <cell r="H96">
            <v>193133409.37</v>
          </cell>
          <cell r="J96">
            <v>2956.6</v>
          </cell>
          <cell r="K96">
            <v>491.13</v>
          </cell>
        </row>
        <row r="97">
          <cell r="B97">
            <v>35821</v>
          </cell>
          <cell r="C97">
            <v>0</v>
          </cell>
          <cell r="D97">
            <v>0</v>
          </cell>
          <cell r="E97">
            <v>0</v>
          </cell>
          <cell r="F97">
            <v>0</v>
          </cell>
          <cell r="G97">
            <v>32081961.690000001</v>
          </cell>
          <cell r="H97">
            <v>193133409.37</v>
          </cell>
          <cell r="I97">
            <v>25326</v>
          </cell>
          <cell r="J97">
            <v>152462.51999999999</v>
          </cell>
        </row>
        <row r="98">
          <cell r="B98">
            <v>35828</v>
          </cell>
          <cell r="C98">
            <v>0</v>
          </cell>
          <cell r="D98">
            <v>0</v>
          </cell>
          <cell r="E98">
            <v>0</v>
          </cell>
          <cell r="F98">
            <v>0</v>
          </cell>
          <cell r="G98">
            <v>32081961.690000001</v>
          </cell>
          <cell r="H98">
            <v>193325901.13999999</v>
          </cell>
          <cell r="I98">
            <v>1021.39</v>
          </cell>
          <cell r="J98">
            <v>6154.9</v>
          </cell>
        </row>
        <row r="99">
          <cell r="B99">
            <v>35828</v>
          </cell>
          <cell r="C99">
            <v>0</v>
          </cell>
          <cell r="D99">
            <v>0</v>
          </cell>
          <cell r="E99">
            <v>0</v>
          </cell>
          <cell r="F99">
            <v>0</v>
          </cell>
          <cell r="G99">
            <v>32081961.690000001</v>
          </cell>
          <cell r="H99">
            <v>193325901.13999999</v>
          </cell>
          <cell r="J99">
            <v>43.45</v>
          </cell>
          <cell r="K99">
            <v>7.21</v>
          </cell>
        </row>
        <row r="100">
          <cell r="B100">
            <v>35832</v>
          </cell>
          <cell r="C100">
            <v>0</v>
          </cell>
          <cell r="D100">
            <v>0</v>
          </cell>
          <cell r="E100">
            <v>0</v>
          </cell>
          <cell r="F100">
            <v>0</v>
          </cell>
          <cell r="G100">
            <v>32081961.690000001</v>
          </cell>
          <cell r="H100">
            <v>193646720.75999999</v>
          </cell>
          <cell r="I100">
            <v>8.94</v>
          </cell>
          <cell r="J100">
            <v>53.96</v>
          </cell>
        </row>
        <row r="101">
          <cell r="B101">
            <v>35832</v>
          </cell>
          <cell r="C101">
            <v>0</v>
          </cell>
          <cell r="D101">
            <v>0</v>
          </cell>
          <cell r="E101">
            <v>0</v>
          </cell>
          <cell r="F101">
            <v>0</v>
          </cell>
          <cell r="G101">
            <v>32081961.690000001</v>
          </cell>
          <cell r="H101">
            <v>193646720.75999999</v>
          </cell>
          <cell r="J101">
            <v>0.18</v>
          </cell>
          <cell r="K101">
            <v>0.03</v>
          </cell>
        </row>
        <row r="102">
          <cell r="B102">
            <v>35838</v>
          </cell>
          <cell r="C102">
            <v>0</v>
          </cell>
          <cell r="D102">
            <v>0</v>
          </cell>
          <cell r="E102">
            <v>0</v>
          </cell>
          <cell r="F102">
            <v>0</v>
          </cell>
          <cell r="G102">
            <v>32081961.690000001</v>
          </cell>
          <cell r="H102">
            <v>193935458.41999999</v>
          </cell>
          <cell r="I102">
            <v>69893</v>
          </cell>
          <cell r="J102">
            <v>422503.19</v>
          </cell>
        </row>
        <row r="103">
          <cell r="B103">
            <v>35839</v>
          </cell>
          <cell r="C103">
            <v>0</v>
          </cell>
          <cell r="D103">
            <v>0</v>
          </cell>
          <cell r="E103">
            <v>0</v>
          </cell>
          <cell r="F103">
            <v>0</v>
          </cell>
          <cell r="G103">
            <v>32081961.690000001</v>
          </cell>
          <cell r="H103">
            <v>193999622.34</v>
          </cell>
          <cell r="I103">
            <v>80475.63</v>
          </cell>
          <cell r="J103">
            <v>486636.13</v>
          </cell>
        </row>
        <row r="104">
          <cell r="B104">
            <v>35849</v>
          </cell>
          <cell r="C104">
            <v>0</v>
          </cell>
          <cell r="D104">
            <v>0</v>
          </cell>
          <cell r="E104">
            <v>0</v>
          </cell>
          <cell r="F104">
            <v>0</v>
          </cell>
          <cell r="G104">
            <v>32081961.690000001</v>
          </cell>
          <cell r="H104">
            <v>194480851.75999999</v>
          </cell>
          <cell r="I104">
            <v>114359.03999999999</v>
          </cell>
          <cell r="J104">
            <v>693244.5</v>
          </cell>
        </row>
        <row r="105">
          <cell r="B105">
            <v>35849</v>
          </cell>
          <cell r="D105">
            <v>0</v>
          </cell>
          <cell r="F105">
            <v>0</v>
          </cell>
          <cell r="G105">
            <v>32081961.690000001</v>
          </cell>
          <cell r="H105">
            <v>194480851.75999999</v>
          </cell>
          <cell r="J105">
            <v>3617.2</v>
          </cell>
          <cell r="K105">
            <v>596.70000000000005</v>
          </cell>
        </row>
        <row r="106">
          <cell r="B106">
            <v>35850</v>
          </cell>
          <cell r="D106">
            <v>0</v>
          </cell>
          <cell r="F106">
            <v>0</v>
          </cell>
          <cell r="G106">
            <v>32081961.690000001</v>
          </cell>
          <cell r="H106">
            <v>194545015.69</v>
          </cell>
          <cell r="I106">
            <v>84538.16</v>
          </cell>
          <cell r="J106">
            <v>512639.4</v>
          </cell>
        </row>
        <row r="107">
          <cell r="B107">
            <v>35850</v>
          </cell>
          <cell r="D107">
            <v>0</v>
          </cell>
          <cell r="F107">
            <v>0</v>
          </cell>
          <cell r="G107">
            <v>32081961.690000001</v>
          </cell>
          <cell r="H107">
            <v>194545015.69</v>
          </cell>
          <cell r="J107">
            <v>512.65</v>
          </cell>
          <cell r="K107">
            <v>84.54</v>
          </cell>
        </row>
        <row r="108">
          <cell r="B108">
            <v>35850</v>
          </cell>
          <cell r="D108">
            <v>0</v>
          </cell>
          <cell r="F108">
            <v>0</v>
          </cell>
          <cell r="G108">
            <v>32081961.690000001</v>
          </cell>
          <cell r="H108">
            <v>194545015.69</v>
          </cell>
          <cell r="I108">
            <v>780.89</v>
          </cell>
          <cell r="J108">
            <v>4735.32</v>
          </cell>
        </row>
        <row r="109">
          <cell r="B109">
            <v>35857</v>
          </cell>
          <cell r="D109">
            <v>0</v>
          </cell>
          <cell r="F109">
            <v>0</v>
          </cell>
          <cell r="G109">
            <v>32081961.690000001</v>
          </cell>
          <cell r="H109">
            <v>194833753.34</v>
          </cell>
          <cell r="I109">
            <v>26282.07</v>
          </cell>
          <cell r="J109">
            <v>159611.01</v>
          </cell>
        </row>
        <row r="110">
          <cell r="B110">
            <v>35864</v>
          </cell>
          <cell r="D110">
            <v>0</v>
          </cell>
          <cell r="F110">
            <v>0</v>
          </cell>
          <cell r="G110">
            <v>32081961.690000001</v>
          </cell>
          <cell r="H110">
            <v>195090409.03999999</v>
          </cell>
          <cell r="I110">
            <v>14750.71</v>
          </cell>
          <cell r="J110">
            <v>89699.07</v>
          </cell>
        </row>
        <row r="111">
          <cell r="B111">
            <v>35893</v>
          </cell>
          <cell r="D111">
            <v>0</v>
          </cell>
          <cell r="F111">
            <v>0</v>
          </cell>
          <cell r="G111">
            <v>32081961.690000001</v>
          </cell>
          <cell r="H111">
            <v>196277441.62</v>
          </cell>
          <cell r="I111">
            <v>43765.09</v>
          </cell>
          <cell r="J111">
            <v>267754.82</v>
          </cell>
        </row>
        <row r="112">
          <cell r="B112">
            <v>35899</v>
          </cell>
          <cell r="D112">
            <v>0</v>
          </cell>
          <cell r="F112">
            <v>0</v>
          </cell>
          <cell r="G112">
            <v>32081961.690000001</v>
          </cell>
          <cell r="H112">
            <v>196502015.34999999</v>
          </cell>
          <cell r="I112">
            <v>145753.71</v>
          </cell>
          <cell r="J112">
            <v>892741.47</v>
          </cell>
        </row>
        <row r="113">
          <cell r="B113">
            <v>35899</v>
          </cell>
          <cell r="D113">
            <v>0</v>
          </cell>
          <cell r="F113">
            <v>0</v>
          </cell>
          <cell r="G113">
            <v>32081961.690000001</v>
          </cell>
          <cell r="H113">
            <v>196502015.34999999</v>
          </cell>
          <cell r="I113">
            <v>7477.05</v>
          </cell>
          <cell r="J113">
            <v>45796.93</v>
          </cell>
        </row>
        <row r="114">
          <cell r="B114">
            <v>35901</v>
          </cell>
          <cell r="D114">
            <v>0</v>
          </cell>
          <cell r="F114">
            <v>0</v>
          </cell>
          <cell r="G114">
            <v>32081961.690000001</v>
          </cell>
          <cell r="H114">
            <v>196566179.27000001</v>
          </cell>
          <cell r="I114">
            <v>71714.179999999993</v>
          </cell>
          <cell r="J114">
            <v>439392.78</v>
          </cell>
        </row>
        <row r="115">
          <cell r="B115">
            <v>35902</v>
          </cell>
          <cell r="D115">
            <v>0</v>
          </cell>
          <cell r="F115">
            <v>0</v>
          </cell>
          <cell r="G115">
            <v>32081961.690000001</v>
          </cell>
          <cell r="H115">
            <v>196598261.24000001</v>
          </cell>
          <cell r="I115">
            <v>130087.1</v>
          </cell>
          <cell r="J115">
            <v>797173.75</v>
          </cell>
        </row>
        <row r="116">
          <cell r="B116">
            <v>35905</v>
          </cell>
          <cell r="D116">
            <v>0</v>
          </cell>
          <cell r="F116">
            <v>0</v>
          </cell>
          <cell r="G116">
            <v>32081961.690000001</v>
          </cell>
          <cell r="H116">
            <v>196630343.19999999</v>
          </cell>
          <cell r="I116">
            <v>516.6</v>
          </cell>
          <cell r="J116">
            <v>3166.24</v>
          </cell>
        </row>
        <row r="117">
          <cell r="B117">
            <v>35934</v>
          </cell>
          <cell r="D117">
            <v>0</v>
          </cell>
          <cell r="F117">
            <v>0</v>
          </cell>
          <cell r="G117">
            <v>32081961.690000001</v>
          </cell>
          <cell r="H117">
            <v>197159695.56999999</v>
          </cell>
          <cell r="I117">
            <v>95053.97</v>
          </cell>
          <cell r="J117">
            <v>584154.17000000004</v>
          </cell>
        </row>
        <row r="118">
          <cell r="B118">
            <v>35949</v>
          </cell>
          <cell r="D118">
            <v>0</v>
          </cell>
          <cell r="F118">
            <v>0</v>
          </cell>
          <cell r="G118">
            <v>32081961.690000001</v>
          </cell>
          <cell r="H118">
            <v>197817375.78</v>
          </cell>
          <cell r="I118">
            <v>64613.05</v>
          </cell>
          <cell r="J118">
            <v>398404.07</v>
          </cell>
        </row>
        <row r="119">
          <cell r="B119">
            <v>35964</v>
          </cell>
          <cell r="D119">
            <v>0</v>
          </cell>
          <cell r="F119">
            <v>0</v>
          </cell>
          <cell r="G119">
            <v>32081961.690000001</v>
          </cell>
          <cell r="H119">
            <v>198410892.06999999</v>
          </cell>
          <cell r="I119">
            <v>80170.600000000006</v>
          </cell>
          <cell r="J119">
            <v>495815.08</v>
          </cell>
        </row>
        <row r="120">
          <cell r="B120">
            <v>35984</v>
          </cell>
          <cell r="D120">
            <v>0</v>
          </cell>
          <cell r="F120">
            <v>0</v>
          </cell>
          <cell r="G120">
            <v>32081961.690000001</v>
          </cell>
          <cell r="H120">
            <v>199196900.13</v>
          </cell>
          <cell r="I120">
            <v>22305.78</v>
          </cell>
          <cell r="J120">
            <v>138496.59</v>
          </cell>
        </row>
        <row r="121">
          <cell r="B121">
            <v>35990</v>
          </cell>
          <cell r="D121">
            <v>0</v>
          </cell>
          <cell r="F121">
            <v>0</v>
          </cell>
          <cell r="G121">
            <v>32081961.690000001</v>
          </cell>
          <cell r="H121">
            <v>199293146.02000001</v>
          </cell>
          <cell r="I121">
            <v>51917.760000000002</v>
          </cell>
          <cell r="J121">
            <v>322513.13</v>
          </cell>
        </row>
        <row r="122">
          <cell r="B122">
            <v>35992</v>
          </cell>
          <cell r="D122">
            <v>0</v>
          </cell>
          <cell r="F122">
            <v>0</v>
          </cell>
          <cell r="G122">
            <v>32081961.690000001</v>
          </cell>
          <cell r="H122">
            <v>199357309.94</v>
          </cell>
          <cell r="I122">
            <v>9953.44</v>
          </cell>
          <cell r="J122">
            <v>61850.68</v>
          </cell>
        </row>
        <row r="123">
          <cell r="B123">
            <v>35996</v>
          </cell>
          <cell r="D123">
            <v>0</v>
          </cell>
          <cell r="F123">
            <v>0</v>
          </cell>
          <cell r="G123">
            <v>32081961.690000001</v>
          </cell>
          <cell r="H123">
            <v>199421473.87</v>
          </cell>
          <cell r="I123">
            <v>8818.06</v>
          </cell>
          <cell r="J123">
            <v>54813.06</v>
          </cell>
        </row>
        <row r="124">
          <cell r="B124">
            <v>35996</v>
          </cell>
          <cell r="D124">
            <v>0</v>
          </cell>
          <cell r="F124">
            <v>0</v>
          </cell>
          <cell r="G124">
            <v>32081961.690000001</v>
          </cell>
          <cell r="H124">
            <v>199421473.87</v>
          </cell>
          <cell r="I124">
            <v>54620.23</v>
          </cell>
          <cell r="J124">
            <v>339519.35</v>
          </cell>
        </row>
        <row r="125">
          <cell r="B125">
            <v>35998</v>
          </cell>
          <cell r="D125">
            <v>0</v>
          </cell>
          <cell r="F125">
            <v>0</v>
          </cell>
          <cell r="G125">
            <v>32081961.690000001</v>
          </cell>
          <cell r="H125">
            <v>199581883.66999999</v>
          </cell>
          <cell r="I125">
            <v>1001.32</v>
          </cell>
          <cell r="J125">
            <v>6229.21</v>
          </cell>
        </row>
        <row r="126">
          <cell r="B126">
            <v>36007</v>
          </cell>
          <cell r="D126">
            <v>0</v>
          </cell>
          <cell r="F126">
            <v>0</v>
          </cell>
          <cell r="G126">
            <v>32081961.690000001</v>
          </cell>
          <cell r="H126">
            <v>200127277.02000001</v>
          </cell>
          <cell r="I126">
            <v>53673.84</v>
          </cell>
          <cell r="J126">
            <v>334817.40999999997</v>
          </cell>
        </row>
        <row r="127">
          <cell r="B127">
            <v>36007</v>
          </cell>
          <cell r="D127">
            <v>0</v>
          </cell>
          <cell r="F127">
            <v>0</v>
          </cell>
          <cell r="G127">
            <v>32081961.690000001</v>
          </cell>
          <cell r="H127">
            <v>200127277.02000001</v>
          </cell>
          <cell r="J127">
            <v>669.59</v>
          </cell>
          <cell r="K127">
            <v>107.34</v>
          </cell>
        </row>
        <row r="128">
          <cell r="B128">
            <v>36027</v>
          </cell>
          <cell r="D128">
            <v>0</v>
          </cell>
          <cell r="F128">
            <v>0</v>
          </cell>
          <cell r="G128">
            <v>32081961.690000001</v>
          </cell>
          <cell r="H128">
            <v>224252912.21000001</v>
          </cell>
          <cell r="I128">
            <v>63395.46</v>
          </cell>
          <cell r="J128">
            <v>443134.27</v>
          </cell>
        </row>
        <row r="129">
          <cell r="B129">
            <v>36068</v>
          </cell>
          <cell r="D129">
            <v>0</v>
          </cell>
          <cell r="F129">
            <v>0</v>
          </cell>
          <cell r="G129">
            <v>32081961.690000001</v>
          </cell>
          <cell r="H129">
            <v>515380673.56999999</v>
          </cell>
          <cell r="J129">
            <v>0</v>
          </cell>
        </row>
        <row r="130">
          <cell r="B130">
            <v>36076</v>
          </cell>
          <cell r="D130">
            <v>0</v>
          </cell>
          <cell r="F130">
            <v>0</v>
          </cell>
          <cell r="G130">
            <v>32081961.690000001</v>
          </cell>
          <cell r="H130">
            <v>506894994.69999999</v>
          </cell>
          <cell r="I130">
            <v>30661.75</v>
          </cell>
          <cell r="J130">
            <v>484455.65</v>
          </cell>
        </row>
        <row r="131">
          <cell r="B131">
            <v>36076</v>
          </cell>
          <cell r="D131">
            <v>0</v>
          </cell>
          <cell r="F131">
            <v>0</v>
          </cell>
          <cell r="G131">
            <v>32081961.690000001</v>
          </cell>
          <cell r="H131">
            <v>506894994.69999999</v>
          </cell>
          <cell r="I131">
            <v>41605.279999999999</v>
          </cell>
          <cell r="J131">
            <v>657363.42000000004</v>
          </cell>
        </row>
        <row r="132">
          <cell r="B132">
            <v>36080</v>
          </cell>
          <cell r="D132">
            <v>0</v>
          </cell>
          <cell r="F132">
            <v>0</v>
          </cell>
          <cell r="G132">
            <v>32081961.690000001</v>
          </cell>
          <cell r="H132">
            <v>506894994.69999999</v>
          </cell>
          <cell r="I132">
            <v>71691.23</v>
          </cell>
          <cell r="J132">
            <v>1132721.43</v>
          </cell>
        </row>
        <row r="133">
          <cell r="B133">
            <v>36081</v>
          </cell>
          <cell r="D133">
            <v>0</v>
          </cell>
          <cell r="F133">
            <v>0</v>
          </cell>
          <cell r="G133">
            <v>32081961.690000001</v>
          </cell>
          <cell r="H133">
            <v>506574175.08999997</v>
          </cell>
          <cell r="I133">
            <v>7547.69</v>
          </cell>
          <cell r="J133">
            <v>119178.03</v>
          </cell>
        </row>
        <row r="134">
          <cell r="B134">
            <v>36083</v>
          </cell>
          <cell r="D134">
            <v>0</v>
          </cell>
          <cell r="F134">
            <v>0</v>
          </cell>
          <cell r="G134">
            <v>32081961.690000001</v>
          </cell>
          <cell r="H134">
            <v>417065501.97000003</v>
          </cell>
          <cell r="I134">
            <v>10723.39</v>
          </cell>
          <cell r="J134">
            <v>139404.07</v>
          </cell>
        </row>
        <row r="135">
          <cell r="B135">
            <v>36095</v>
          </cell>
          <cell r="D135">
            <v>0</v>
          </cell>
          <cell r="F135">
            <v>0</v>
          </cell>
          <cell r="G135">
            <v>32081961.690000001</v>
          </cell>
          <cell r="H135">
            <v>535447940.61000001</v>
          </cell>
          <cell r="I135">
            <v>7967.67</v>
          </cell>
          <cell r="J135">
            <v>132980.41</v>
          </cell>
        </row>
        <row r="136">
          <cell r="B136">
            <v>36095</v>
          </cell>
          <cell r="D136">
            <v>0</v>
          </cell>
          <cell r="F136">
            <v>0</v>
          </cell>
          <cell r="G136">
            <v>32081961.690000001</v>
          </cell>
          <cell r="H136">
            <v>535447940.61000001</v>
          </cell>
          <cell r="I136">
            <v>11355.47</v>
          </cell>
          <cell r="J136">
            <v>189522.79</v>
          </cell>
        </row>
        <row r="137">
          <cell r="B137">
            <v>36096</v>
          </cell>
          <cell r="D137">
            <v>0</v>
          </cell>
          <cell r="F137">
            <v>0</v>
          </cell>
          <cell r="G137">
            <v>32081961.690000001</v>
          </cell>
          <cell r="H137">
            <v>534806301.37</v>
          </cell>
          <cell r="I137">
            <v>9953.15</v>
          </cell>
          <cell r="J137">
            <v>165919.01</v>
          </cell>
        </row>
        <row r="138">
          <cell r="B138">
            <v>36097</v>
          </cell>
          <cell r="D138">
            <v>0</v>
          </cell>
          <cell r="F138">
            <v>0</v>
          </cell>
          <cell r="G138">
            <v>32081961.690000001</v>
          </cell>
          <cell r="H138">
            <v>523898434.39999998</v>
          </cell>
          <cell r="I138">
            <v>89000</v>
          </cell>
          <cell r="J138">
            <v>1453370</v>
          </cell>
        </row>
        <row r="139">
          <cell r="B139">
            <v>36098</v>
          </cell>
          <cell r="D139">
            <v>0</v>
          </cell>
          <cell r="F139">
            <v>0</v>
          </cell>
          <cell r="G139">
            <v>32081961.690000001</v>
          </cell>
          <cell r="H139">
            <v>515236304.74000001</v>
          </cell>
          <cell r="I139">
            <v>46021.15</v>
          </cell>
          <cell r="J139">
            <v>739099.67</v>
          </cell>
        </row>
        <row r="140">
          <cell r="B140">
            <v>36098</v>
          </cell>
          <cell r="D140">
            <v>0</v>
          </cell>
          <cell r="F140">
            <v>0</v>
          </cell>
          <cell r="G140">
            <v>32081961.690000001</v>
          </cell>
          <cell r="H140">
            <v>515236304.74000001</v>
          </cell>
          <cell r="I140">
            <v>51204.82</v>
          </cell>
          <cell r="J140">
            <v>822349.41</v>
          </cell>
        </row>
        <row r="141">
          <cell r="B141">
            <v>36109</v>
          </cell>
          <cell r="D141">
            <v>0</v>
          </cell>
          <cell r="F141">
            <v>0</v>
          </cell>
          <cell r="G141">
            <v>32081961.690000001</v>
          </cell>
          <cell r="H141">
            <v>481550244.97000003</v>
          </cell>
          <cell r="J141">
            <v>0</v>
          </cell>
        </row>
        <row r="142">
          <cell r="B142">
            <v>36109</v>
          </cell>
          <cell r="D142">
            <v>0</v>
          </cell>
          <cell r="G142">
            <v>32081961.690000001</v>
          </cell>
          <cell r="H142">
            <v>481550244.97000003</v>
          </cell>
          <cell r="J142">
            <v>0</v>
          </cell>
        </row>
        <row r="143">
          <cell r="B143">
            <v>36112</v>
          </cell>
          <cell r="C143">
            <v>16825.27</v>
          </cell>
          <cell r="D143">
            <v>268026.55</v>
          </cell>
          <cell r="G143">
            <v>32098786.960000001</v>
          </cell>
          <cell r="H143">
            <v>511333676.26999998</v>
          </cell>
          <cell r="J143">
            <v>0</v>
          </cell>
        </row>
        <row r="144">
          <cell r="B144">
            <v>36129</v>
          </cell>
          <cell r="G144">
            <v>32098786.960000001</v>
          </cell>
          <cell r="H144">
            <v>573926310.84000003</v>
          </cell>
          <cell r="I144">
            <v>129990.21</v>
          </cell>
          <cell r="J144">
            <v>2324224.9500000002</v>
          </cell>
        </row>
        <row r="145">
          <cell r="B145">
            <v>36154</v>
          </cell>
          <cell r="C145">
            <v>0</v>
          </cell>
          <cell r="D145">
            <v>0</v>
          </cell>
          <cell r="G145">
            <v>32098786.960000001</v>
          </cell>
          <cell r="H145">
            <v>637802896.89999998</v>
          </cell>
          <cell r="I145">
            <v>35379.97</v>
          </cell>
          <cell r="J145">
            <v>703000</v>
          </cell>
        </row>
        <row r="146">
          <cell r="B146">
            <v>36157</v>
          </cell>
          <cell r="D146">
            <v>0</v>
          </cell>
          <cell r="G146">
            <v>32098786.960000001</v>
          </cell>
          <cell r="H146">
            <v>625284369.98000002</v>
          </cell>
          <cell r="I146">
            <v>10882.96</v>
          </cell>
          <cell r="J146">
            <v>212000.06</v>
          </cell>
        </row>
        <row r="147">
          <cell r="B147">
            <v>36165</v>
          </cell>
          <cell r="D147">
            <v>0</v>
          </cell>
          <cell r="G147">
            <v>32098786.960000001</v>
          </cell>
          <cell r="H147">
            <v>662839950.72000003</v>
          </cell>
          <cell r="I147">
            <v>11138.01</v>
          </cell>
          <cell r="J147">
            <v>229999.91</v>
          </cell>
        </row>
        <row r="148">
          <cell r="B148">
            <v>36180</v>
          </cell>
          <cell r="D148">
            <v>771676.66</v>
          </cell>
          <cell r="H148">
            <v>665447925.33000004</v>
          </cell>
          <cell r="J148">
            <v>0</v>
          </cell>
        </row>
        <row r="149">
          <cell r="B149">
            <v>36182</v>
          </cell>
          <cell r="H149">
            <v>665447925.33000004</v>
          </cell>
          <cell r="I149">
            <v>253246.23</v>
          </cell>
          <cell r="J149">
            <v>5756286.8099999996</v>
          </cell>
        </row>
        <row r="150">
          <cell r="B150">
            <v>36189</v>
          </cell>
          <cell r="H150">
            <v>665447925.33000004</v>
          </cell>
          <cell r="J150">
            <v>0</v>
          </cell>
        </row>
        <row r="151">
          <cell r="B151">
            <v>36217</v>
          </cell>
          <cell r="H151">
            <v>665447925.33000004</v>
          </cell>
          <cell r="J151">
            <v>0</v>
          </cell>
        </row>
        <row r="152">
          <cell r="B152">
            <v>36249</v>
          </cell>
          <cell r="D152">
            <v>204000</v>
          </cell>
          <cell r="H152">
            <v>665651925.33000004</v>
          </cell>
          <cell r="J152">
            <v>0</v>
          </cell>
        </row>
        <row r="153">
          <cell r="B153">
            <v>36259</v>
          </cell>
          <cell r="D153">
            <v>76490.399999999994</v>
          </cell>
          <cell r="H153">
            <v>665728415.73000002</v>
          </cell>
        </row>
        <row r="154">
          <cell r="B154">
            <v>36270</v>
          </cell>
          <cell r="H154">
            <v>665728415.73000002</v>
          </cell>
          <cell r="J154">
            <v>6895468.2599999998</v>
          </cell>
        </row>
        <row r="155">
          <cell r="B155">
            <v>36279</v>
          </cell>
          <cell r="D155">
            <v>53033.62</v>
          </cell>
          <cell r="H155">
            <v>665781449.35000002</v>
          </cell>
        </row>
        <row r="156">
          <cell r="B156">
            <v>36287</v>
          </cell>
          <cell r="D156">
            <v>144420</v>
          </cell>
          <cell r="H156">
            <v>665925869.35000002</v>
          </cell>
        </row>
        <row r="157">
          <cell r="B157">
            <v>36294</v>
          </cell>
          <cell r="D157">
            <v>302957.92</v>
          </cell>
          <cell r="H157">
            <v>666228827.26999998</v>
          </cell>
        </row>
        <row r="158">
          <cell r="B158">
            <v>36312</v>
          </cell>
          <cell r="H158">
            <v>666228827.26999998</v>
          </cell>
        </row>
        <row r="159">
          <cell r="B159">
            <v>36328</v>
          </cell>
          <cell r="F159">
            <v>1000000</v>
          </cell>
          <cell r="H159">
            <v>665228827.26999998</v>
          </cell>
        </row>
        <row r="160">
          <cell r="B160">
            <v>36329</v>
          </cell>
          <cell r="D160">
            <v>52859.9</v>
          </cell>
          <cell r="H160">
            <v>665281687.16999996</v>
          </cell>
        </row>
        <row r="161">
          <cell r="B161">
            <v>36329</v>
          </cell>
          <cell r="D161">
            <v>188994</v>
          </cell>
          <cell r="H161">
            <v>665470681.16999996</v>
          </cell>
        </row>
        <row r="162">
          <cell r="B162">
            <v>36342</v>
          </cell>
          <cell r="H162">
            <v>665470681.16999996</v>
          </cell>
        </row>
        <row r="163">
          <cell r="B163">
            <v>36361</v>
          </cell>
          <cell r="H163">
            <v>665470681.16999996</v>
          </cell>
          <cell r="J163">
            <v>6640148.9500000002</v>
          </cell>
        </row>
        <row r="164">
          <cell r="B164">
            <v>36403</v>
          </cell>
          <cell r="H164">
            <v>665470681.16999996</v>
          </cell>
        </row>
        <row r="165">
          <cell r="B165">
            <v>36433</v>
          </cell>
          <cell r="H165">
            <v>665470681.16999996</v>
          </cell>
        </row>
        <row r="166">
          <cell r="B166">
            <v>36453</v>
          </cell>
          <cell r="H166">
            <v>665470681.16999996</v>
          </cell>
          <cell r="J166">
            <v>6709348.3200000003</v>
          </cell>
        </row>
        <row r="167">
          <cell r="B167">
            <v>36453</v>
          </cell>
          <cell r="H167">
            <v>665470681.16999996</v>
          </cell>
          <cell r="J167">
            <v>1295.7</v>
          </cell>
        </row>
        <row r="168">
          <cell r="B168">
            <v>36453</v>
          </cell>
          <cell r="H168">
            <v>665470681.16999996</v>
          </cell>
          <cell r="J168">
            <v>54.51</v>
          </cell>
        </row>
        <row r="169">
          <cell r="B169">
            <v>36454</v>
          </cell>
          <cell r="H169">
            <v>665470681.16999996</v>
          </cell>
          <cell r="J169">
            <v>0.2</v>
          </cell>
        </row>
        <row r="170">
          <cell r="B170">
            <v>36474</v>
          </cell>
          <cell r="F170">
            <v>1141587</v>
          </cell>
          <cell r="H170">
            <v>664329094.16999996</v>
          </cell>
        </row>
        <row r="171">
          <cell r="B171">
            <v>36514</v>
          </cell>
          <cell r="F171">
            <v>1000000</v>
          </cell>
          <cell r="H171">
            <v>663329094.16999996</v>
          </cell>
        </row>
        <row r="172">
          <cell r="B172">
            <v>36522</v>
          </cell>
          <cell r="F172">
            <v>500000</v>
          </cell>
          <cell r="H172">
            <v>662829094.16999996</v>
          </cell>
        </row>
        <row r="173">
          <cell r="B173">
            <v>36545</v>
          </cell>
          <cell r="H173">
            <v>662829094.16999996</v>
          </cell>
          <cell r="J173">
            <v>6690597.9699999997</v>
          </cell>
        </row>
        <row r="174">
          <cell r="B174">
            <v>36585</v>
          </cell>
          <cell r="H174">
            <v>662829094.16999996</v>
          </cell>
        </row>
        <row r="175">
          <cell r="B175">
            <v>36616</v>
          </cell>
          <cell r="H175">
            <v>662829094.16999996</v>
          </cell>
        </row>
        <row r="176">
          <cell r="B176">
            <v>36636</v>
          </cell>
          <cell r="H176">
            <v>662829094.16999996</v>
          </cell>
          <cell r="J176">
            <v>6592070.7699999996</v>
          </cell>
        </row>
        <row r="177">
          <cell r="B177">
            <v>36666</v>
          </cell>
          <cell r="H177">
            <v>662829094.16999996</v>
          </cell>
        </row>
        <row r="178">
          <cell r="B178">
            <v>36697</v>
          </cell>
          <cell r="H178">
            <v>662829094.16999996</v>
          </cell>
        </row>
        <row r="179">
          <cell r="B179">
            <v>36727</v>
          </cell>
          <cell r="H179">
            <v>662829094.16999996</v>
          </cell>
          <cell r="J179">
            <v>6592070.7699999996</v>
          </cell>
        </row>
        <row r="180">
          <cell r="B180">
            <v>36769</v>
          </cell>
          <cell r="H180">
            <v>662829094.16999996</v>
          </cell>
        </row>
        <row r="181">
          <cell r="B181">
            <v>36770</v>
          </cell>
          <cell r="F181">
            <v>3642000</v>
          </cell>
          <cell r="H181">
            <v>659187094.16999996</v>
          </cell>
        </row>
        <row r="182">
          <cell r="B182">
            <v>36819</v>
          </cell>
          <cell r="F182">
            <v>500000</v>
          </cell>
          <cell r="H182">
            <v>658687094.16999996</v>
          </cell>
          <cell r="J182">
            <v>6645007.5</v>
          </cell>
        </row>
        <row r="183">
          <cell r="B183">
            <v>36860</v>
          </cell>
          <cell r="H183">
            <v>658687094.16999996</v>
          </cell>
        </row>
        <row r="184">
          <cell r="B184">
            <v>36889</v>
          </cell>
          <cell r="F184">
            <v>19858000</v>
          </cell>
          <cell r="H184">
            <v>638829094.16999996</v>
          </cell>
        </row>
        <row r="185">
          <cell r="B185">
            <v>36908</v>
          </cell>
          <cell r="F185">
            <v>3100000</v>
          </cell>
          <cell r="H185">
            <v>635729094.16999996</v>
          </cell>
        </row>
        <row r="186">
          <cell r="B186">
            <v>36916</v>
          </cell>
          <cell r="F186">
            <v>1019.3</v>
          </cell>
          <cell r="H186">
            <v>635728074.87</v>
          </cell>
        </row>
        <row r="187">
          <cell r="B187">
            <v>36923</v>
          </cell>
          <cell r="H187">
            <v>635728074.87</v>
          </cell>
        </row>
        <row r="188">
          <cell r="B188">
            <v>36928</v>
          </cell>
          <cell r="F188">
            <v>3000000</v>
          </cell>
          <cell r="H188">
            <v>632728074.87</v>
          </cell>
        </row>
        <row r="189">
          <cell r="B189">
            <v>36952</v>
          </cell>
          <cell r="F189">
            <v>3500000</v>
          </cell>
          <cell r="H189">
            <v>629228074.87</v>
          </cell>
        </row>
        <row r="190">
          <cell r="B190">
            <v>36983</v>
          </cell>
          <cell r="F190">
            <v>3500000</v>
          </cell>
          <cell r="G190">
            <v>0</v>
          </cell>
          <cell r="H190">
            <v>625728074.87</v>
          </cell>
        </row>
        <row r="191">
          <cell r="B191">
            <v>36998</v>
          </cell>
          <cell r="G191">
            <v>0</v>
          </cell>
          <cell r="H191">
            <v>625728074.87</v>
          </cell>
          <cell r="J191">
            <v>6219345.3899999997</v>
          </cell>
        </row>
        <row r="192">
          <cell r="B192">
            <v>37014</v>
          </cell>
          <cell r="F192">
            <v>3000000</v>
          </cell>
          <cell r="G192">
            <v>0</v>
          </cell>
          <cell r="H192">
            <v>622728074.87</v>
          </cell>
        </row>
        <row r="193">
          <cell r="B193">
            <v>37029</v>
          </cell>
          <cell r="F193">
            <v>1500000</v>
          </cell>
          <cell r="G193">
            <v>0</v>
          </cell>
          <cell r="H193">
            <v>621228074.87</v>
          </cell>
        </row>
        <row r="194">
          <cell r="B194">
            <v>37046</v>
          </cell>
          <cell r="F194">
            <v>3000000</v>
          </cell>
          <cell r="G194">
            <v>0</v>
          </cell>
          <cell r="H194">
            <v>618228074.87</v>
          </cell>
        </row>
        <row r="195">
          <cell r="B195">
            <v>37061</v>
          </cell>
          <cell r="F195">
            <v>2000000</v>
          </cell>
          <cell r="G195">
            <v>0</v>
          </cell>
          <cell r="H195">
            <v>616228074.87</v>
          </cell>
        </row>
        <row r="196">
          <cell r="B196">
            <v>37091</v>
          </cell>
          <cell r="G196">
            <v>0</v>
          </cell>
          <cell r="H196">
            <v>616228074.87</v>
          </cell>
          <cell r="J196">
            <v>6182219.71</v>
          </cell>
        </row>
        <row r="197">
          <cell r="B197">
            <v>37182</v>
          </cell>
          <cell r="G197">
            <v>0</v>
          </cell>
          <cell r="H197">
            <v>616228074.87</v>
          </cell>
          <cell r="J197">
            <v>6212929.6299999999</v>
          </cell>
        </row>
        <row r="198">
          <cell r="B198">
            <v>37244</v>
          </cell>
          <cell r="F198">
            <v>16228074.869999999</v>
          </cell>
          <cell r="G198" t="str">
            <v/>
          </cell>
          <cell r="H198" t="str">
            <v/>
          </cell>
        </row>
        <row r="199">
          <cell r="B199" t="str">
            <v/>
          </cell>
          <cell r="G199" t="str">
            <v/>
          </cell>
          <cell r="H199" t="str">
            <v/>
          </cell>
        </row>
        <row r="200">
          <cell r="B200" t="str">
            <v/>
          </cell>
          <cell r="G200" t="str">
            <v/>
          </cell>
          <cell r="H200" t="str">
            <v/>
          </cell>
        </row>
        <row r="201">
          <cell r="B201" t="str">
            <v/>
          </cell>
          <cell r="G201" t="str">
            <v/>
          </cell>
          <cell r="H201" t="str">
            <v/>
          </cell>
        </row>
        <row r="202">
          <cell r="B202" t="str">
            <v/>
          </cell>
          <cell r="G202" t="str">
            <v/>
          </cell>
          <cell r="H202" t="str">
            <v/>
          </cell>
        </row>
        <row r="203">
          <cell r="B203" t="str">
            <v/>
          </cell>
          <cell r="G203" t="str">
            <v/>
          </cell>
          <cell r="H203" t="str">
            <v/>
          </cell>
        </row>
        <row r="204">
          <cell r="B204" t="str">
            <v/>
          </cell>
          <cell r="G204" t="str">
            <v/>
          </cell>
          <cell r="H204" t="str">
            <v/>
          </cell>
        </row>
        <row r="205">
          <cell r="B205" t="str">
            <v/>
          </cell>
          <cell r="G205" t="str">
            <v/>
          </cell>
          <cell r="H205" t="str">
            <v/>
          </cell>
        </row>
        <row r="206">
          <cell r="B206" t="str">
            <v/>
          </cell>
          <cell r="G206" t="str">
            <v/>
          </cell>
          <cell r="H206" t="str">
            <v/>
          </cell>
        </row>
        <row r="207">
          <cell r="B207" t="str">
            <v/>
          </cell>
          <cell r="G207" t="str">
            <v/>
          </cell>
          <cell r="H207" t="str">
            <v/>
          </cell>
        </row>
        <row r="208">
          <cell r="B208" t="str">
            <v/>
          </cell>
          <cell r="G208" t="str">
            <v/>
          </cell>
          <cell r="H208" t="str">
            <v/>
          </cell>
        </row>
        <row r="209">
          <cell r="B209" t="str">
            <v/>
          </cell>
          <cell r="G209" t="str">
            <v/>
          </cell>
          <cell r="H209" t="str">
            <v/>
          </cell>
        </row>
        <row r="210">
          <cell r="B210" t="str">
            <v/>
          </cell>
          <cell r="G210" t="str">
            <v/>
          </cell>
          <cell r="H210" t="str">
            <v/>
          </cell>
        </row>
        <row r="211">
          <cell r="B211" t="str">
            <v/>
          </cell>
          <cell r="G211" t="str">
            <v/>
          </cell>
          <cell r="H211" t="str">
            <v/>
          </cell>
        </row>
        <row r="212">
          <cell r="B212" t="str">
            <v/>
          </cell>
          <cell r="G212" t="str">
            <v/>
          </cell>
          <cell r="H212" t="str">
            <v/>
          </cell>
        </row>
      </sheetData>
      <sheetData sheetId="20">
        <row r="1">
          <cell r="B1" t="str">
            <v>Кредитор</v>
          </cell>
          <cell r="E1" t="str">
            <v>УИК</v>
          </cell>
        </row>
        <row r="2">
          <cell r="B2" t="str">
            <v>Заёмщик</v>
          </cell>
          <cell r="E2" t="str">
            <v xml:space="preserve">          ООО ПКФ "Фронт"</v>
          </cell>
        </row>
        <row r="3">
          <cell r="B3" t="str">
            <v>Правовая форма</v>
          </cell>
          <cell r="E3" t="str">
            <v>ООО</v>
          </cell>
        </row>
        <row r="4">
          <cell r="B4" t="str">
            <v>Объект стрительства</v>
          </cell>
          <cell r="E4" t="str">
            <v>для выкупа площадей в многофункциональном комплексе "Остоженка", расположенных по адресу: Курсовой пер. 6/1,8/2,и 8/2 стр.1,1-ый Обыденский пер. 8,10</v>
          </cell>
        </row>
        <row r="5">
          <cell r="B5" t="str">
            <v>Кредитный договор №</v>
          </cell>
          <cell r="E5">
            <v>280</v>
          </cell>
        </row>
        <row r="6">
          <cell r="B6" t="str">
            <v>От</v>
          </cell>
          <cell r="E6">
            <v>36425</v>
          </cell>
        </row>
        <row r="7">
          <cell r="B7" t="str">
            <v>Тип договора</v>
          </cell>
          <cell r="E7" t="str">
            <v>инвестиционный</v>
          </cell>
        </row>
        <row r="8">
          <cell r="B8" t="str">
            <v>Размер кредита</v>
          </cell>
          <cell r="E8">
            <v>813320000</v>
          </cell>
          <cell r="F8" t="str">
            <v>руб</v>
          </cell>
        </row>
        <row r="9">
          <cell r="B9" t="str">
            <v>Вид обеспечения кредита</v>
          </cell>
          <cell r="E9" t="str">
            <v>Залог имущественных прав по договору  о долевом участии в строительстве. Договор поручительства физ.лиц</v>
          </cell>
        </row>
        <row r="10">
          <cell r="B10" t="str">
            <v>Размер обеспечения</v>
          </cell>
          <cell r="E10">
            <v>827903929</v>
          </cell>
          <cell r="F10" t="str">
            <v>руб</v>
          </cell>
        </row>
        <row r="11">
          <cell r="B11" t="str">
            <v>Номер ссудного счета</v>
          </cell>
          <cell r="E11" t="str">
            <v>45207810138000040280</v>
          </cell>
        </row>
        <row r="12">
          <cell r="B12" t="str">
            <v>Дата открытия счета</v>
          </cell>
          <cell r="E12">
            <v>36432</v>
          </cell>
        </row>
        <row r="13">
          <cell r="B13" t="str">
            <v>Дата погашения кредита</v>
          </cell>
          <cell r="E13">
            <v>37154</v>
          </cell>
          <cell r="G13">
            <v>-91</v>
          </cell>
          <cell r="H13" t="str">
            <v>осталось до погашен.</v>
          </cell>
        </row>
        <row r="14">
          <cell r="B14" t="str">
            <v>Пролонгации  до</v>
          </cell>
          <cell r="E14">
            <v>36790</v>
          </cell>
          <cell r="F14">
            <v>37154</v>
          </cell>
        </row>
        <row r="15">
          <cell r="B15" t="str">
            <v>Процентная ставка</v>
          </cell>
          <cell r="D15" t="str">
            <v>c</v>
          </cell>
          <cell r="E15">
            <v>3</v>
          </cell>
          <cell r="F15">
            <v>36432</v>
          </cell>
          <cell r="G15">
            <v>10.15</v>
          </cell>
          <cell r="H15">
            <v>36790</v>
          </cell>
          <cell r="I15">
            <v>9.15</v>
          </cell>
          <cell r="J15">
            <v>36847</v>
          </cell>
        </row>
        <row r="16">
          <cell r="B16" t="str">
            <v>Продолж. проц. ставка</v>
          </cell>
          <cell r="D16" t="str">
            <v>c</v>
          </cell>
        </row>
        <row r="17">
          <cell r="B17" t="str">
            <v>Группа риска</v>
          </cell>
          <cell r="E17">
            <v>2</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36403</v>
          </cell>
        </row>
        <row r="26">
          <cell r="B26">
            <v>36432</v>
          </cell>
          <cell r="D26">
            <v>813320000</v>
          </cell>
          <cell r="F26">
            <v>0</v>
          </cell>
          <cell r="H26">
            <v>813320000</v>
          </cell>
        </row>
        <row r="27">
          <cell r="B27">
            <v>36461</v>
          </cell>
          <cell r="H27">
            <v>813320000</v>
          </cell>
        </row>
        <row r="28">
          <cell r="B28">
            <v>36469</v>
          </cell>
          <cell r="H28">
            <v>813320000</v>
          </cell>
          <cell r="J28">
            <v>500000</v>
          </cell>
        </row>
        <row r="29">
          <cell r="B29">
            <v>36476</v>
          </cell>
          <cell r="H29">
            <v>813320000</v>
          </cell>
          <cell r="J29">
            <v>1000000</v>
          </cell>
        </row>
        <row r="30">
          <cell r="B30">
            <v>36511</v>
          </cell>
          <cell r="H30">
            <v>813320000</v>
          </cell>
          <cell r="J30">
            <v>1500000</v>
          </cell>
        </row>
        <row r="31">
          <cell r="B31">
            <v>36514</v>
          </cell>
          <cell r="F31">
            <v>618346.03</v>
          </cell>
          <cell r="H31">
            <v>812701653.97000003</v>
          </cell>
          <cell r="J31">
            <v>2481553.9700000002</v>
          </cell>
        </row>
        <row r="32">
          <cell r="B32">
            <v>36555</v>
          </cell>
          <cell r="H32">
            <v>812701653.97000003</v>
          </cell>
        </row>
        <row r="33">
          <cell r="B33">
            <v>36556</v>
          </cell>
          <cell r="H33">
            <v>812701653.97000003</v>
          </cell>
          <cell r="J33">
            <v>4720000</v>
          </cell>
        </row>
        <row r="34">
          <cell r="B34">
            <v>36585</v>
          </cell>
          <cell r="H34">
            <v>812701653.97000003</v>
          </cell>
        </row>
        <row r="35">
          <cell r="B35">
            <v>36600</v>
          </cell>
          <cell r="H35">
            <v>812701653.97000003</v>
          </cell>
          <cell r="J35">
            <v>1343962.53</v>
          </cell>
        </row>
        <row r="36">
          <cell r="B36">
            <v>36622</v>
          </cell>
          <cell r="F36">
            <v>3000000</v>
          </cell>
          <cell r="H36">
            <v>809701653.97000003</v>
          </cell>
        </row>
        <row r="37">
          <cell r="B37">
            <v>36672</v>
          </cell>
          <cell r="H37">
            <v>809701653.97000003</v>
          </cell>
          <cell r="J37">
            <v>4000000</v>
          </cell>
        </row>
        <row r="38">
          <cell r="B38">
            <v>36675</v>
          </cell>
          <cell r="H38">
            <v>809701653.97000003</v>
          </cell>
          <cell r="J38">
            <v>1000000</v>
          </cell>
        </row>
        <row r="39">
          <cell r="B39">
            <v>36682</v>
          </cell>
          <cell r="H39">
            <v>809701653.97000003</v>
          </cell>
          <cell r="J39">
            <v>1080000</v>
          </cell>
        </row>
        <row r="40">
          <cell r="B40">
            <v>36698</v>
          </cell>
          <cell r="H40">
            <v>809701653.97000003</v>
          </cell>
          <cell r="J40">
            <v>30127.22</v>
          </cell>
        </row>
        <row r="41">
          <cell r="B41">
            <v>36698</v>
          </cell>
          <cell r="H41">
            <v>809701653.97000003</v>
          </cell>
          <cell r="J41">
            <v>54.33</v>
          </cell>
        </row>
        <row r="42">
          <cell r="B42">
            <v>36738</v>
          </cell>
          <cell r="H42">
            <v>809701653.97000003</v>
          </cell>
        </row>
        <row r="43">
          <cell r="B43">
            <v>36769</v>
          </cell>
          <cell r="H43">
            <v>809701653.97000003</v>
          </cell>
        </row>
        <row r="44">
          <cell r="B44">
            <v>36775</v>
          </cell>
          <cell r="H44">
            <v>809701653.97000003</v>
          </cell>
          <cell r="J44">
            <v>2000000</v>
          </cell>
        </row>
        <row r="45">
          <cell r="B45">
            <v>36777</v>
          </cell>
          <cell r="H45">
            <v>809701653.97000003</v>
          </cell>
          <cell r="J45">
            <v>3000000</v>
          </cell>
        </row>
        <row r="46">
          <cell r="B46">
            <v>36780</v>
          </cell>
          <cell r="H46">
            <v>809701653.97000003</v>
          </cell>
          <cell r="J46">
            <v>105946.45</v>
          </cell>
        </row>
        <row r="47">
          <cell r="B47">
            <v>36781</v>
          </cell>
          <cell r="H47">
            <v>809701653.97000003</v>
          </cell>
          <cell r="J47">
            <v>1000000</v>
          </cell>
        </row>
        <row r="48">
          <cell r="B48">
            <v>36798</v>
          </cell>
          <cell r="H48">
            <v>809701653.97000003</v>
          </cell>
          <cell r="J48">
            <v>500000</v>
          </cell>
        </row>
        <row r="49">
          <cell r="B49">
            <v>36802</v>
          </cell>
          <cell r="H49">
            <v>809701653.97000003</v>
          </cell>
          <cell r="J49">
            <v>500000</v>
          </cell>
        </row>
        <row r="50">
          <cell r="B50">
            <v>36805</v>
          </cell>
          <cell r="H50">
            <v>809701653.97000003</v>
          </cell>
          <cell r="J50">
            <v>4000000</v>
          </cell>
        </row>
        <row r="51">
          <cell r="B51">
            <v>36809</v>
          </cell>
          <cell r="H51">
            <v>809701653.97000003</v>
          </cell>
          <cell r="J51">
            <v>500000</v>
          </cell>
        </row>
        <row r="52">
          <cell r="B52">
            <v>36812</v>
          </cell>
          <cell r="H52">
            <v>809701653.97000003</v>
          </cell>
          <cell r="J52">
            <v>8500000</v>
          </cell>
        </row>
        <row r="53">
          <cell r="B53">
            <v>36812</v>
          </cell>
          <cell r="H53">
            <v>809701653.97000003</v>
          </cell>
          <cell r="J53">
            <v>500000</v>
          </cell>
        </row>
        <row r="54">
          <cell r="B54">
            <v>36823</v>
          </cell>
          <cell r="H54">
            <v>809701653.97000003</v>
          </cell>
          <cell r="J54">
            <v>2000000</v>
          </cell>
        </row>
        <row r="55">
          <cell r="B55">
            <v>36826</v>
          </cell>
          <cell r="H55">
            <v>809701653.97000003</v>
          </cell>
          <cell r="J55">
            <v>1433905.26</v>
          </cell>
        </row>
        <row r="56">
          <cell r="B56">
            <v>36830</v>
          </cell>
          <cell r="F56">
            <v>1701653.97</v>
          </cell>
          <cell r="H56">
            <v>808000000</v>
          </cell>
          <cell r="J56">
            <v>3000000</v>
          </cell>
        </row>
        <row r="57">
          <cell r="B57">
            <v>36860</v>
          </cell>
          <cell r="H57">
            <v>808000000</v>
          </cell>
        </row>
        <row r="58">
          <cell r="B58">
            <v>36879</v>
          </cell>
          <cell r="F58">
            <v>5400000</v>
          </cell>
          <cell r="H58">
            <v>802600000</v>
          </cell>
        </row>
        <row r="59">
          <cell r="B59">
            <v>36880</v>
          </cell>
          <cell r="F59">
            <v>2519912</v>
          </cell>
          <cell r="H59">
            <v>800080088</v>
          </cell>
        </row>
        <row r="60">
          <cell r="B60">
            <v>36880</v>
          </cell>
          <cell r="F60">
            <v>1497.55</v>
          </cell>
          <cell r="H60">
            <v>800078590.45000005</v>
          </cell>
        </row>
        <row r="61">
          <cell r="B61">
            <v>36886</v>
          </cell>
          <cell r="F61">
            <v>20000000</v>
          </cell>
          <cell r="H61">
            <v>780078590.45000005</v>
          </cell>
        </row>
        <row r="62">
          <cell r="B62">
            <v>36892</v>
          </cell>
          <cell r="H62">
            <v>780078590.45000005</v>
          </cell>
        </row>
        <row r="63">
          <cell r="B63">
            <v>36917</v>
          </cell>
          <cell r="F63">
            <v>263976.55</v>
          </cell>
          <cell r="H63">
            <v>779814613.89999998</v>
          </cell>
          <cell r="J63">
            <v>6736023.4500000002</v>
          </cell>
        </row>
        <row r="64">
          <cell r="B64">
            <v>36929</v>
          </cell>
          <cell r="F64">
            <v>4654146.72</v>
          </cell>
          <cell r="H64">
            <v>775160467.17999995</v>
          </cell>
          <cell r="J64">
            <v>2345385.2799999998</v>
          </cell>
        </row>
        <row r="65">
          <cell r="B65">
            <v>36944</v>
          </cell>
          <cell r="F65">
            <v>4085184.27</v>
          </cell>
          <cell r="H65">
            <v>771075282.90999997</v>
          </cell>
          <cell r="J65">
            <v>2914815.73</v>
          </cell>
        </row>
        <row r="66">
          <cell r="B66">
            <v>36951</v>
          </cell>
          <cell r="H66">
            <v>771075282.90999997</v>
          </cell>
        </row>
        <row r="67">
          <cell r="B67">
            <v>36961</v>
          </cell>
          <cell r="F67">
            <v>3045951.77</v>
          </cell>
          <cell r="H67">
            <v>768029331.13999999</v>
          </cell>
          <cell r="J67">
            <v>3286048.23</v>
          </cell>
        </row>
        <row r="68">
          <cell r="B68">
            <v>36969</v>
          </cell>
          <cell r="F68">
            <v>2000000</v>
          </cell>
          <cell r="H68">
            <v>766029331.13999999</v>
          </cell>
          <cell r="J68">
            <v>1732299.05</v>
          </cell>
        </row>
        <row r="69">
          <cell r="B69">
            <v>36970</v>
          </cell>
          <cell r="H69">
            <v>766029331.13999999</v>
          </cell>
          <cell r="J69">
            <v>501.37</v>
          </cell>
        </row>
        <row r="70">
          <cell r="B70">
            <v>36990</v>
          </cell>
          <cell r="H70">
            <v>766029331.13999999</v>
          </cell>
          <cell r="J70">
            <v>3540000</v>
          </cell>
        </row>
        <row r="71">
          <cell r="B71">
            <v>36998</v>
          </cell>
          <cell r="F71">
            <v>1900000</v>
          </cell>
          <cell r="H71">
            <v>764129331.13999999</v>
          </cell>
          <cell r="J71">
            <v>1836394.92</v>
          </cell>
        </row>
        <row r="72">
          <cell r="B72">
            <v>37018</v>
          </cell>
          <cell r="H72">
            <v>764129331.13999999</v>
          </cell>
          <cell r="J72">
            <v>3831114.18</v>
          </cell>
        </row>
        <row r="73">
          <cell r="B73">
            <v>37021</v>
          </cell>
          <cell r="F73">
            <v>2000000</v>
          </cell>
          <cell r="H73">
            <v>762129331.13999999</v>
          </cell>
          <cell r="J73">
            <v>574667.13</v>
          </cell>
        </row>
        <row r="74">
          <cell r="B74">
            <v>37034</v>
          </cell>
          <cell r="F74">
            <v>2000000</v>
          </cell>
          <cell r="H74">
            <v>760129331.13999999</v>
          </cell>
          <cell r="J74">
            <v>2483706.41</v>
          </cell>
        </row>
        <row r="75">
          <cell r="B75">
            <v>37060</v>
          </cell>
          <cell r="F75">
            <v>45622.8</v>
          </cell>
          <cell r="H75">
            <v>760083708.34000003</v>
          </cell>
          <cell r="J75">
            <v>4954377.2</v>
          </cell>
        </row>
        <row r="76">
          <cell r="B76">
            <v>37061</v>
          </cell>
          <cell r="F76">
            <v>5000000</v>
          </cell>
          <cell r="H76">
            <v>755083708.34000003</v>
          </cell>
          <cell r="J76">
            <v>379829.64</v>
          </cell>
        </row>
        <row r="77">
          <cell r="B77">
            <v>37071</v>
          </cell>
          <cell r="H77">
            <v>755083708.34000003</v>
          </cell>
          <cell r="J77">
            <v>1703592.97</v>
          </cell>
        </row>
        <row r="78">
          <cell r="B78">
            <v>37081</v>
          </cell>
          <cell r="F78">
            <v>4000000</v>
          </cell>
          <cell r="H78">
            <v>751083708.34000003</v>
          </cell>
          <cell r="J78">
            <v>1892881.08</v>
          </cell>
        </row>
        <row r="79">
          <cell r="B79">
            <v>37092</v>
          </cell>
          <cell r="F79">
            <v>4000000</v>
          </cell>
          <cell r="H79">
            <v>747083708.34000003</v>
          </cell>
          <cell r="J79">
            <v>2071139.05</v>
          </cell>
        </row>
        <row r="80">
          <cell r="B80">
            <v>37113</v>
          </cell>
          <cell r="F80">
            <v>6000000</v>
          </cell>
          <cell r="H80">
            <v>741083708.34000003</v>
          </cell>
          <cell r="J80">
            <v>3932935.19</v>
          </cell>
        </row>
        <row r="81">
          <cell r="B81">
            <v>37123</v>
          </cell>
          <cell r="H81">
            <v>741083708.34000003</v>
          </cell>
          <cell r="J81">
            <v>1857785.19</v>
          </cell>
        </row>
        <row r="82">
          <cell r="B82">
            <v>37133</v>
          </cell>
          <cell r="F82">
            <v>1000000</v>
          </cell>
          <cell r="H82">
            <v>740083708.34000003</v>
          </cell>
          <cell r="J82">
            <v>1857785.18</v>
          </cell>
        </row>
        <row r="83">
          <cell r="B83">
            <v>37141</v>
          </cell>
          <cell r="F83">
            <v>29294167</v>
          </cell>
          <cell r="H83">
            <v>710789541.34000003</v>
          </cell>
          <cell r="J83">
            <v>1484222.67</v>
          </cell>
        </row>
        <row r="84">
          <cell r="B84">
            <v>37145</v>
          </cell>
          <cell r="H84">
            <v>710789541.34000003</v>
          </cell>
          <cell r="J84">
            <v>712736</v>
          </cell>
        </row>
        <row r="85">
          <cell r="B85">
            <v>37154</v>
          </cell>
          <cell r="H85">
            <v>710789541.34000003</v>
          </cell>
          <cell r="J85">
            <v>1603658.05</v>
          </cell>
        </row>
        <row r="86">
          <cell r="B86">
            <v>37180</v>
          </cell>
          <cell r="F86">
            <v>1500000</v>
          </cell>
          <cell r="H86">
            <v>709289541.34000003</v>
          </cell>
          <cell r="J86">
            <v>1518947.51</v>
          </cell>
        </row>
        <row r="87">
          <cell r="B87">
            <v>37204</v>
          </cell>
          <cell r="H87">
            <v>709289541.34000003</v>
          </cell>
          <cell r="J87">
            <v>1399146.49</v>
          </cell>
        </row>
        <row r="88">
          <cell r="B88">
            <v>37209</v>
          </cell>
          <cell r="H88">
            <v>709289541.34000003</v>
          </cell>
          <cell r="J88">
            <v>291488.84999999998</v>
          </cell>
        </row>
        <row r="89">
          <cell r="B89">
            <v>37224</v>
          </cell>
          <cell r="F89">
            <v>2408110.98</v>
          </cell>
          <cell r="H89">
            <v>706881430.36000001</v>
          </cell>
          <cell r="J89">
            <v>757871.02</v>
          </cell>
        </row>
        <row r="90">
          <cell r="B90">
            <v>37235</v>
          </cell>
          <cell r="F90">
            <v>36591.050000000003</v>
          </cell>
          <cell r="H90">
            <v>706844839.30999994</v>
          </cell>
          <cell r="J90">
            <v>755297.97</v>
          </cell>
        </row>
        <row r="91">
          <cell r="B91">
            <v>37235</v>
          </cell>
          <cell r="F91">
            <v>35755297.969999999</v>
          </cell>
          <cell r="H91">
            <v>671089541.34000003</v>
          </cell>
        </row>
        <row r="92">
          <cell r="B92">
            <v>37236</v>
          </cell>
          <cell r="F92">
            <v>1000000</v>
          </cell>
          <cell r="H92">
            <v>670089541.34000003</v>
          </cell>
          <cell r="J92">
            <v>55158.04</v>
          </cell>
        </row>
        <row r="93">
          <cell r="B93">
            <v>37238</v>
          </cell>
          <cell r="F93">
            <v>1000000</v>
          </cell>
          <cell r="H93">
            <v>669089541.34000003</v>
          </cell>
          <cell r="J93">
            <v>110151.71</v>
          </cell>
        </row>
        <row r="94">
          <cell r="B94">
            <v>37242</v>
          </cell>
          <cell r="F94">
            <v>1000000</v>
          </cell>
          <cell r="H94">
            <v>668089541.34000003</v>
          </cell>
          <cell r="J94">
            <v>219974.64</v>
          </cell>
        </row>
      </sheetData>
      <sheetData sheetId="21">
        <row r="1">
          <cell r="B1" t="str">
            <v>Кредитор</v>
          </cell>
          <cell r="E1" t="str">
            <v>УИК</v>
          </cell>
        </row>
        <row r="2">
          <cell r="B2" t="str">
            <v>Заёмщик</v>
          </cell>
          <cell r="E2" t="str">
            <v xml:space="preserve">           ООО "МегаРакурс"</v>
          </cell>
        </row>
        <row r="3">
          <cell r="B3" t="str">
            <v>Правовая форма</v>
          </cell>
          <cell r="E3" t="str">
            <v xml:space="preserve">ООО </v>
          </cell>
        </row>
        <row r="4">
          <cell r="B4" t="str">
            <v>Объект стрительства</v>
          </cell>
          <cell r="E4" t="str">
            <v>для оплаты затрат по инвестированию проекта стр-ва многоэтажного гаража-стоянки</v>
          </cell>
        </row>
        <row r="5">
          <cell r="B5" t="str">
            <v>Кредитный договор №</v>
          </cell>
          <cell r="E5">
            <v>277</v>
          </cell>
        </row>
        <row r="6">
          <cell r="B6" t="str">
            <v>От</v>
          </cell>
          <cell r="E6">
            <v>36431</v>
          </cell>
        </row>
        <row r="7">
          <cell r="B7" t="str">
            <v>Тип договора</v>
          </cell>
          <cell r="E7" t="str">
            <v>инвестиционный</v>
          </cell>
        </row>
        <row r="8">
          <cell r="B8" t="str">
            <v>Размер кредита</v>
          </cell>
          <cell r="E8" t="str">
            <v>33 600 000руб</v>
          </cell>
        </row>
        <row r="9">
          <cell r="B9" t="str">
            <v>Вид обеспечения кредита</v>
          </cell>
          <cell r="E9" t="str">
            <v>Залог имущественных прав на возводимый объект</v>
          </cell>
        </row>
        <row r="10">
          <cell r="B10" t="str">
            <v>Размер обеспечения</v>
          </cell>
          <cell r="E10" t="str">
            <v>33924000руб</v>
          </cell>
        </row>
        <row r="11">
          <cell r="B11" t="str">
            <v>Номер ссудного счета</v>
          </cell>
          <cell r="E11" t="str">
            <v xml:space="preserve">               45207810238000050277</v>
          </cell>
        </row>
        <row r="12">
          <cell r="B12" t="str">
            <v>Дата открытия счета</v>
          </cell>
          <cell r="E12">
            <v>36433</v>
          </cell>
        </row>
        <row r="13">
          <cell r="B13" t="str">
            <v>Дата погашения кредита</v>
          </cell>
          <cell r="E13">
            <v>37527</v>
          </cell>
        </row>
        <row r="14">
          <cell r="B14" t="str">
            <v>Пролонгации  до</v>
          </cell>
        </row>
        <row r="15">
          <cell r="B15" t="str">
            <v>Процентная ставка</v>
          </cell>
          <cell r="D15" t="str">
            <v>c</v>
          </cell>
          <cell r="E15">
            <v>10</v>
          </cell>
          <cell r="F15">
            <v>36433</v>
          </cell>
        </row>
        <row r="16">
          <cell r="B16" t="str">
            <v>Продолж. проц. ставка</v>
          </cell>
          <cell r="D16" t="str">
            <v>c</v>
          </cell>
        </row>
        <row r="17">
          <cell r="B17" t="str">
            <v>Группа риска</v>
          </cell>
          <cell r="E17">
            <v>2</v>
          </cell>
          <cell r="F17" t="str">
            <v>с 01.06.01</v>
          </cell>
          <cell r="G17">
            <v>4</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36433</v>
          </cell>
          <cell r="D25">
            <v>33600000</v>
          </cell>
          <cell r="F25">
            <v>0</v>
          </cell>
          <cell r="H25">
            <v>33600000</v>
          </cell>
        </row>
        <row r="26">
          <cell r="B26">
            <v>36453</v>
          </cell>
          <cell r="H26">
            <v>33600000</v>
          </cell>
          <cell r="J26">
            <v>184109.59</v>
          </cell>
        </row>
        <row r="27">
          <cell r="B27">
            <v>36494</v>
          </cell>
          <cell r="H27">
            <v>33600000</v>
          </cell>
        </row>
        <row r="28">
          <cell r="B28">
            <v>36510</v>
          </cell>
          <cell r="H28">
            <v>33600000</v>
          </cell>
          <cell r="J28">
            <v>110890.41</v>
          </cell>
        </row>
        <row r="29">
          <cell r="B29">
            <v>36545</v>
          </cell>
          <cell r="H29">
            <v>33600000</v>
          </cell>
          <cell r="J29">
            <v>735510.67</v>
          </cell>
        </row>
        <row r="30">
          <cell r="B30">
            <v>36584</v>
          </cell>
          <cell r="H30">
            <v>33600000</v>
          </cell>
        </row>
        <row r="31">
          <cell r="B31">
            <v>36616</v>
          </cell>
          <cell r="H31">
            <v>33600000</v>
          </cell>
        </row>
        <row r="32">
          <cell r="B32">
            <v>36636</v>
          </cell>
          <cell r="H32">
            <v>33600000</v>
          </cell>
          <cell r="J32">
            <v>350239.33</v>
          </cell>
        </row>
        <row r="33">
          <cell r="B33">
            <v>36644</v>
          </cell>
          <cell r="H33">
            <v>33600000</v>
          </cell>
          <cell r="J33">
            <v>2830.31</v>
          </cell>
        </row>
        <row r="34">
          <cell r="B34">
            <v>36644</v>
          </cell>
          <cell r="H34">
            <v>33600000</v>
          </cell>
          <cell r="J34">
            <v>485170.51</v>
          </cell>
        </row>
        <row r="35">
          <cell r="B35">
            <v>36644</v>
          </cell>
          <cell r="H35">
            <v>33600000</v>
          </cell>
          <cell r="K35">
            <v>6999.18</v>
          </cell>
        </row>
        <row r="36">
          <cell r="B36">
            <v>36676</v>
          </cell>
          <cell r="H36">
            <v>33600000</v>
          </cell>
        </row>
        <row r="37">
          <cell r="B37">
            <v>36707</v>
          </cell>
          <cell r="H37">
            <v>33600000</v>
          </cell>
        </row>
        <row r="38">
          <cell r="B38">
            <v>36728</v>
          </cell>
          <cell r="H38">
            <v>33600000</v>
          </cell>
          <cell r="J38">
            <v>330804.11</v>
          </cell>
        </row>
        <row r="39">
          <cell r="B39">
            <v>36728</v>
          </cell>
          <cell r="F39">
            <v>26253.35</v>
          </cell>
          <cell r="H39">
            <v>33573746.649999999</v>
          </cell>
          <cell r="K39">
            <v>1273.8900000000001</v>
          </cell>
        </row>
        <row r="40">
          <cell r="B40">
            <v>36731</v>
          </cell>
          <cell r="H40">
            <v>33573746.649999999</v>
          </cell>
          <cell r="J40">
            <v>501775.42</v>
          </cell>
        </row>
        <row r="41">
          <cell r="B41">
            <v>36731</v>
          </cell>
          <cell r="H41">
            <v>33573746.649999999</v>
          </cell>
          <cell r="K41">
            <v>2303.23</v>
          </cell>
        </row>
        <row r="42">
          <cell r="B42">
            <v>36769</v>
          </cell>
          <cell r="H42">
            <v>33573746.649999999</v>
          </cell>
        </row>
        <row r="43">
          <cell r="B43">
            <v>36799</v>
          </cell>
          <cell r="H43">
            <v>33573746.649999999</v>
          </cell>
        </row>
        <row r="44">
          <cell r="B44">
            <v>36819</v>
          </cell>
          <cell r="H44">
            <v>33573746.649999999</v>
          </cell>
          <cell r="J44">
            <v>420000</v>
          </cell>
        </row>
        <row r="45">
          <cell r="B45">
            <v>36823</v>
          </cell>
          <cell r="H45">
            <v>33573746.649999999</v>
          </cell>
          <cell r="J45">
            <v>67405.279999999999</v>
          </cell>
        </row>
        <row r="46">
          <cell r="B46">
            <v>36823</v>
          </cell>
          <cell r="H46">
            <v>33573746.649999999</v>
          </cell>
          <cell r="K46">
            <v>2594.7199999999998</v>
          </cell>
        </row>
        <row r="47">
          <cell r="B47">
            <v>36829</v>
          </cell>
          <cell r="H47">
            <v>33573746.649999999</v>
          </cell>
          <cell r="J47">
            <v>354950.72</v>
          </cell>
        </row>
        <row r="48">
          <cell r="B48">
            <v>36829</v>
          </cell>
          <cell r="H48">
            <v>33573746.649999999</v>
          </cell>
          <cell r="K48">
            <v>3273.28</v>
          </cell>
        </row>
        <row r="49">
          <cell r="B49">
            <v>36830</v>
          </cell>
          <cell r="H49">
            <v>33573746.649999999</v>
          </cell>
          <cell r="J49">
            <v>1602.93</v>
          </cell>
        </row>
        <row r="50">
          <cell r="B50">
            <v>36830</v>
          </cell>
          <cell r="H50">
            <v>33573746.649999999</v>
          </cell>
          <cell r="K50">
            <v>2.4500000000000002</v>
          </cell>
        </row>
        <row r="51">
          <cell r="B51">
            <v>36860</v>
          </cell>
          <cell r="H51">
            <v>33573746.649999999</v>
          </cell>
        </row>
        <row r="52">
          <cell r="B52">
            <v>36860</v>
          </cell>
          <cell r="H52">
            <v>33573746.649999999</v>
          </cell>
        </row>
        <row r="53">
          <cell r="B53">
            <v>36888</v>
          </cell>
          <cell r="H53">
            <v>33573746.649999999</v>
          </cell>
        </row>
        <row r="54">
          <cell r="B54">
            <v>36910</v>
          </cell>
          <cell r="F54">
            <v>21167.11</v>
          </cell>
          <cell r="H54">
            <v>33552579.539999999</v>
          </cell>
          <cell r="J54">
            <v>844432.89</v>
          </cell>
        </row>
        <row r="55">
          <cell r="B55">
            <v>37001</v>
          </cell>
          <cell r="H55">
            <v>33552579.539999999</v>
          </cell>
        </row>
        <row r="56">
          <cell r="B56">
            <v>37005</v>
          </cell>
          <cell r="H56">
            <v>33552579.539999999</v>
          </cell>
          <cell r="J56">
            <v>9792.4</v>
          </cell>
          <cell r="K56">
            <v>4533.25</v>
          </cell>
        </row>
        <row r="57">
          <cell r="B57">
            <v>37006</v>
          </cell>
          <cell r="H57">
            <v>33552579.539999999</v>
          </cell>
          <cell r="J57">
            <v>4843.5</v>
          </cell>
          <cell r="K57">
            <v>1119.9000000000001</v>
          </cell>
        </row>
        <row r="58">
          <cell r="B58">
            <v>37007</v>
          </cell>
          <cell r="H58">
            <v>33552579.539999999</v>
          </cell>
          <cell r="J58">
            <v>20288.14</v>
          </cell>
          <cell r="K58">
            <v>1113.26</v>
          </cell>
        </row>
        <row r="59">
          <cell r="B59">
            <v>37008</v>
          </cell>
          <cell r="H59">
            <v>33552579.539999999</v>
          </cell>
          <cell r="J59">
            <v>18392.330000000002</v>
          </cell>
          <cell r="K59">
            <v>1085.47</v>
          </cell>
        </row>
        <row r="60">
          <cell r="B60">
            <v>37009</v>
          </cell>
          <cell r="H60">
            <v>33552579.539999999</v>
          </cell>
          <cell r="J60">
            <v>10620.02</v>
          </cell>
          <cell r="K60">
            <v>1060.28</v>
          </cell>
        </row>
        <row r="61">
          <cell r="B61">
            <v>37014</v>
          </cell>
          <cell r="H61">
            <v>33552579.539999999</v>
          </cell>
          <cell r="J61">
            <v>18710.759999999998</v>
          </cell>
          <cell r="K61">
            <v>5228.6400000000003</v>
          </cell>
        </row>
        <row r="62">
          <cell r="B62">
            <v>37015</v>
          </cell>
          <cell r="H62">
            <v>33552579.539999999</v>
          </cell>
          <cell r="J62">
            <v>24843.200000000001</v>
          </cell>
          <cell r="K62">
            <v>1020.1</v>
          </cell>
        </row>
        <row r="63">
          <cell r="B63">
            <v>37018</v>
          </cell>
          <cell r="H63">
            <v>33552579.539999999</v>
          </cell>
          <cell r="J63">
            <v>18156.7</v>
          </cell>
          <cell r="K63">
            <v>2958.2</v>
          </cell>
        </row>
        <row r="64">
          <cell r="B64">
            <v>37019</v>
          </cell>
          <cell r="H64">
            <v>33552579.539999999</v>
          </cell>
          <cell r="J64">
            <v>14723.71</v>
          </cell>
          <cell r="K64">
            <v>961.19</v>
          </cell>
        </row>
        <row r="65">
          <cell r="B65">
            <v>37021</v>
          </cell>
          <cell r="H65">
            <v>33552579.539999999</v>
          </cell>
          <cell r="J65">
            <v>9227.65</v>
          </cell>
          <cell r="K65">
            <v>1882.05</v>
          </cell>
        </row>
        <row r="66">
          <cell r="B66">
            <v>37022</v>
          </cell>
          <cell r="H66">
            <v>33552579.539999999</v>
          </cell>
          <cell r="J66">
            <v>2563.62</v>
          </cell>
          <cell r="K66">
            <v>928.38</v>
          </cell>
        </row>
        <row r="67">
          <cell r="B67">
            <v>37025</v>
          </cell>
          <cell r="H67">
            <v>33552579.539999999</v>
          </cell>
          <cell r="J67">
            <v>3298.24</v>
          </cell>
          <cell r="K67">
            <v>2774.61</v>
          </cell>
        </row>
        <row r="68">
          <cell r="B68">
            <v>37026</v>
          </cell>
          <cell r="H68">
            <v>33552579.539999999</v>
          </cell>
          <cell r="J68">
            <v>8001.65</v>
          </cell>
          <cell r="K68">
            <v>920.35</v>
          </cell>
        </row>
        <row r="69">
          <cell r="B69">
            <v>37027</v>
          </cell>
          <cell r="H69">
            <v>33552579.539999999</v>
          </cell>
          <cell r="J69">
            <v>2524.41</v>
          </cell>
          <cell r="K69">
            <v>909.39</v>
          </cell>
        </row>
        <row r="70">
          <cell r="B70">
            <v>37035</v>
          </cell>
          <cell r="H70">
            <v>33552579.539999999</v>
          </cell>
          <cell r="J70">
            <v>50759.53</v>
          </cell>
          <cell r="K70">
            <v>7247.47</v>
          </cell>
        </row>
        <row r="71">
          <cell r="B71">
            <v>37039</v>
          </cell>
          <cell r="H71">
            <v>33552579.539999999</v>
          </cell>
          <cell r="K71">
            <v>873</v>
          </cell>
        </row>
        <row r="72">
          <cell r="B72">
            <v>37040</v>
          </cell>
          <cell r="H72">
            <v>33552579.539999999</v>
          </cell>
          <cell r="K72">
            <v>2560.8000000000002</v>
          </cell>
        </row>
        <row r="73">
          <cell r="B73">
            <v>37041</v>
          </cell>
          <cell r="H73">
            <v>33552579.539999999</v>
          </cell>
          <cell r="J73">
            <v>1751.32</v>
          </cell>
          <cell r="K73">
            <v>1584.6</v>
          </cell>
        </row>
        <row r="74">
          <cell r="B74" t="str">
            <v/>
          </cell>
          <cell r="H74" t="str">
            <v/>
          </cell>
        </row>
        <row r="75">
          <cell r="B75" t="str">
            <v/>
          </cell>
          <cell r="H75" t="str">
            <v/>
          </cell>
        </row>
        <row r="76">
          <cell r="B76" t="str">
            <v/>
          </cell>
          <cell r="H76" t="str">
            <v/>
          </cell>
        </row>
        <row r="77">
          <cell r="B77" t="str">
            <v/>
          </cell>
          <cell r="D77">
            <v>33600000</v>
          </cell>
          <cell r="F77">
            <v>47420.46</v>
          </cell>
          <cell r="H77" t="str">
            <v/>
          </cell>
          <cell r="J77">
            <v>4389722.17</v>
          </cell>
          <cell r="K77">
            <v>16446.75</v>
          </cell>
          <cell r="L77">
            <v>0</v>
          </cell>
        </row>
        <row r="78">
          <cell r="B78" t="str">
            <v/>
          </cell>
          <cell r="H78" t="str">
            <v/>
          </cell>
        </row>
        <row r="79">
          <cell r="B79" t="str">
            <v/>
          </cell>
          <cell r="H79" t="str">
            <v/>
          </cell>
        </row>
        <row r="80">
          <cell r="B80" t="str">
            <v/>
          </cell>
          <cell r="H80" t="str">
            <v/>
          </cell>
        </row>
      </sheetData>
      <sheetData sheetId="22">
        <row r="1">
          <cell r="B1" t="str">
            <v>Кредитор</v>
          </cell>
          <cell r="E1" t="str">
            <v>УИК</v>
          </cell>
        </row>
        <row r="2">
          <cell r="B2" t="str">
            <v>Заёмщик</v>
          </cell>
          <cell r="E2" t="str">
            <v xml:space="preserve">             ЗАО "Мосбанкремстрой"</v>
          </cell>
        </row>
        <row r="3">
          <cell r="B3" t="str">
            <v>Правовая форма</v>
          </cell>
          <cell r="E3" t="str">
            <v>ЗАО</v>
          </cell>
        </row>
        <row r="4">
          <cell r="B4" t="str">
            <v>Объект стрительства</v>
          </cell>
          <cell r="E4" t="str">
            <v>для приобретения в собственность незавершенной строительством базы и выкуп прав аренды земельного участка</v>
          </cell>
        </row>
        <row r="5">
          <cell r="B5" t="str">
            <v>Кредитный договор №</v>
          </cell>
          <cell r="E5" t="str">
            <v>406_1</v>
          </cell>
        </row>
        <row r="6">
          <cell r="B6" t="str">
            <v>От</v>
          </cell>
          <cell r="E6">
            <v>35550</v>
          </cell>
        </row>
        <row r="7">
          <cell r="B7" t="str">
            <v>Тип договора</v>
          </cell>
          <cell r="E7" t="str">
            <v>инвестиционный</v>
          </cell>
        </row>
        <row r="8">
          <cell r="B8" t="str">
            <v>Размер кредита</v>
          </cell>
          <cell r="E8">
            <v>8480000</v>
          </cell>
          <cell r="F8" t="str">
            <v>руб.</v>
          </cell>
        </row>
        <row r="9">
          <cell r="B9" t="str">
            <v>Вид обеспечения кредита</v>
          </cell>
          <cell r="E9" t="str">
            <v>100% акций принадлежит Московскому банку</v>
          </cell>
        </row>
        <row r="10">
          <cell r="B10" t="str">
            <v>Размер обеспечения</v>
          </cell>
          <cell r="E10" t="str">
            <v>8480000руб</v>
          </cell>
        </row>
        <row r="11">
          <cell r="B11" t="str">
            <v>Номер ссудного счета</v>
          </cell>
          <cell r="E11" t="str">
            <v xml:space="preserve">          45208810738000050035</v>
          </cell>
        </row>
        <row r="12">
          <cell r="B12" t="str">
            <v>Дата открытия счета</v>
          </cell>
          <cell r="E12">
            <v>35550</v>
          </cell>
        </row>
        <row r="13">
          <cell r="B13" t="str">
            <v>Дата погашения кредита</v>
          </cell>
          <cell r="E13">
            <v>39568</v>
          </cell>
        </row>
        <row r="14">
          <cell r="B14" t="str">
            <v>Пролонгации  до</v>
          </cell>
        </row>
        <row r="15">
          <cell r="B15" t="str">
            <v>Процентная ставка</v>
          </cell>
          <cell r="D15" t="str">
            <v>c</v>
          </cell>
          <cell r="E15">
            <v>3</v>
          </cell>
          <cell r="F15">
            <v>35550</v>
          </cell>
        </row>
        <row r="16">
          <cell r="B16" t="str">
            <v>Продолж. проц. ставка</v>
          </cell>
          <cell r="D16" t="str">
            <v>c</v>
          </cell>
        </row>
        <row r="17">
          <cell r="B17" t="str">
            <v>Группа риска</v>
          </cell>
          <cell r="E17">
            <v>1</v>
          </cell>
        </row>
        <row r="21">
          <cell r="C21">
            <v>0</v>
          </cell>
          <cell r="D21">
            <v>8456031.75</v>
          </cell>
          <cell r="E21">
            <v>0</v>
          </cell>
          <cell r="F21">
            <v>2880800</v>
          </cell>
          <cell r="I21">
            <v>0</v>
          </cell>
          <cell r="J21">
            <v>1000298.22</v>
          </cell>
          <cell r="K21">
            <v>0</v>
          </cell>
          <cell r="L21">
            <v>0</v>
          </cell>
        </row>
        <row r="22">
          <cell r="C22" t="str">
            <v xml:space="preserve">                                  О Б О Р О Т Ы</v>
          </cell>
          <cell r="G22" t="str">
            <v>О С Т А Т О К</v>
          </cell>
          <cell r="I22" t="str">
            <v>Уплачено процентов</v>
          </cell>
        </row>
        <row r="23">
          <cell r="C23" t="str">
            <v>ВЫДАНО</v>
          </cell>
          <cell r="E23" t="str">
            <v>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USD</v>
          </cell>
          <cell r="J24" t="str">
            <v>Руб. экв.</v>
          </cell>
          <cell r="K24" t="str">
            <v>Неустойка</v>
          </cell>
          <cell r="L24" t="str">
            <v>проср. ссуд. задолж.</v>
          </cell>
        </row>
        <row r="25">
          <cell r="B25">
            <v>35550</v>
          </cell>
          <cell r="D25">
            <v>5613000</v>
          </cell>
          <cell r="F25">
            <v>0</v>
          </cell>
          <cell r="H25">
            <v>5613000</v>
          </cell>
        </row>
        <row r="26">
          <cell r="B26">
            <v>35580</v>
          </cell>
          <cell r="H26">
            <v>5613000</v>
          </cell>
        </row>
        <row r="27">
          <cell r="B27">
            <v>35600</v>
          </cell>
          <cell r="D27">
            <v>418190.18</v>
          </cell>
          <cell r="H27">
            <v>6031190.1799999997</v>
          </cell>
        </row>
        <row r="28">
          <cell r="B28">
            <v>35614</v>
          </cell>
          <cell r="D28">
            <v>47206.59</v>
          </cell>
          <cell r="H28">
            <v>6078396.7699999996</v>
          </cell>
        </row>
        <row r="29">
          <cell r="B29">
            <v>35640</v>
          </cell>
          <cell r="D29">
            <v>363765.65</v>
          </cell>
          <cell r="H29">
            <v>6442162.4199999999</v>
          </cell>
        </row>
        <row r="30">
          <cell r="B30">
            <v>35669</v>
          </cell>
          <cell r="D30">
            <v>192445.64</v>
          </cell>
          <cell r="H30">
            <v>6634608.0599999996</v>
          </cell>
        </row>
        <row r="31">
          <cell r="B31">
            <v>35703</v>
          </cell>
          <cell r="H31">
            <v>6634608.0599999996</v>
          </cell>
        </row>
        <row r="32">
          <cell r="B32">
            <v>35726</v>
          </cell>
          <cell r="D32">
            <v>708554.07</v>
          </cell>
          <cell r="H32">
            <v>7343162.1299999999</v>
          </cell>
        </row>
        <row r="33">
          <cell r="B33">
            <v>35754</v>
          </cell>
          <cell r="D33">
            <v>163942.06</v>
          </cell>
          <cell r="H33">
            <v>7507104.1900000004</v>
          </cell>
        </row>
        <row r="34">
          <cell r="B34">
            <v>35788</v>
          </cell>
          <cell r="D34">
            <v>482823.98</v>
          </cell>
          <cell r="H34">
            <v>7989928.1699999999</v>
          </cell>
        </row>
        <row r="35">
          <cell r="B35">
            <v>35825</v>
          </cell>
          <cell r="H35">
            <v>7989928.1600000001</v>
          </cell>
        </row>
        <row r="36">
          <cell r="B36">
            <v>35842</v>
          </cell>
          <cell r="D36">
            <v>155554.35</v>
          </cell>
          <cell r="H36">
            <v>8145482.5099999998</v>
          </cell>
        </row>
        <row r="37">
          <cell r="B37">
            <v>35885</v>
          </cell>
          <cell r="H37">
            <v>8145482.5099999998</v>
          </cell>
        </row>
        <row r="38">
          <cell r="B38">
            <v>35899</v>
          </cell>
          <cell r="D38">
            <v>285234.03999999998</v>
          </cell>
          <cell r="H38">
            <v>8430716.5500000007</v>
          </cell>
        </row>
        <row r="39">
          <cell r="B39">
            <v>35940</v>
          </cell>
          <cell r="D39">
            <v>25315.19</v>
          </cell>
          <cell r="H39">
            <v>8456031.7400000002</v>
          </cell>
        </row>
        <row r="40">
          <cell r="B40">
            <v>35965</v>
          </cell>
          <cell r="F40">
            <v>50000</v>
          </cell>
          <cell r="H40">
            <v>8406031.7400000002</v>
          </cell>
          <cell r="J40">
            <v>247321.82</v>
          </cell>
        </row>
        <row r="41">
          <cell r="B41">
            <v>36006</v>
          </cell>
          <cell r="H41">
            <v>8406031.7400000002</v>
          </cell>
        </row>
        <row r="42">
          <cell r="B42">
            <v>36038</v>
          </cell>
          <cell r="H42">
            <v>8406031.7400000002</v>
          </cell>
        </row>
        <row r="43">
          <cell r="B43">
            <v>36054</v>
          </cell>
          <cell r="H43">
            <v>8406031.7400000002</v>
          </cell>
          <cell r="J43">
            <v>63018.57</v>
          </cell>
        </row>
        <row r="44">
          <cell r="B44">
            <v>36054</v>
          </cell>
          <cell r="F44">
            <v>80000</v>
          </cell>
          <cell r="H44">
            <v>8326031.7400000002</v>
          </cell>
        </row>
        <row r="45">
          <cell r="B45">
            <v>36098</v>
          </cell>
          <cell r="H45">
            <v>8326031.7400000002</v>
          </cell>
        </row>
        <row r="46">
          <cell r="B46">
            <v>36129</v>
          </cell>
          <cell r="H46">
            <v>8326031.7400000002</v>
          </cell>
        </row>
        <row r="47">
          <cell r="B47">
            <v>36150</v>
          </cell>
          <cell r="H47">
            <v>8326031.7400000002</v>
          </cell>
          <cell r="J47">
            <v>62418.57</v>
          </cell>
        </row>
        <row r="48">
          <cell r="B48">
            <v>36150</v>
          </cell>
          <cell r="F48">
            <v>211600</v>
          </cell>
          <cell r="H48">
            <v>8114431.7400000002</v>
          </cell>
          <cell r="J48">
            <v>26.67</v>
          </cell>
        </row>
        <row r="49">
          <cell r="B49">
            <v>36189</v>
          </cell>
          <cell r="H49">
            <v>8114431.7400000002</v>
          </cell>
        </row>
        <row r="50">
          <cell r="B50">
            <v>36217</v>
          </cell>
          <cell r="H50">
            <v>8114431.7400000002</v>
          </cell>
        </row>
        <row r="51">
          <cell r="B51">
            <v>36231</v>
          </cell>
          <cell r="F51">
            <v>211600</v>
          </cell>
          <cell r="H51">
            <v>7902831.7400000002</v>
          </cell>
          <cell r="J51">
            <v>60734.8</v>
          </cell>
        </row>
        <row r="52">
          <cell r="B52">
            <v>36280</v>
          </cell>
          <cell r="H52">
            <v>7902831.7400000002</v>
          </cell>
        </row>
        <row r="53">
          <cell r="B53">
            <v>36307</v>
          </cell>
          <cell r="F53">
            <v>211600</v>
          </cell>
          <cell r="H53">
            <v>7691231.7400000002</v>
          </cell>
        </row>
        <row r="54">
          <cell r="B54">
            <v>36329</v>
          </cell>
          <cell r="H54">
            <v>7691231.7400000002</v>
          </cell>
          <cell r="J54">
            <v>58865.67</v>
          </cell>
        </row>
        <row r="55">
          <cell r="B55">
            <v>36368</v>
          </cell>
          <cell r="H55">
            <v>7691231.7400000002</v>
          </cell>
        </row>
        <row r="56">
          <cell r="B56">
            <v>36403</v>
          </cell>
          <cell r="H56">
            <v>7691231.7400000002</v>
          </cell>
        </row>
        <row r="57">
          <cell r="B57">
            <v>36405</v>
          </cell>
          <cell r="F57">
            <v>211600</v>
          </cell>
          <cell r="H57">
            <v>7479631.7400000002</v>
          </cell>
        </row>
        <row r="58">
          <cell r="B58">
            <v>36417</v>
          </cell>
          <cell r="H58">
            <v>7479631.7400000002</v>
          </cell>
          <cell r="J58">
            <v>57366.84</v>
          </cell>
        </row>
        <row r="59">
          <cell r="B59">
            <v>36440</v>
          </cell>
          <cell r="F59">
            <v>211600</v>
          </cell>
          <cell r="H59">
            <v>7268031.7400000002</v>
          </cell>
        </row>
        <row r="60">
          <cell r="B60">
            <v>36483</v>
          </cell>
          <cell r="H60">
            <v>7268031.7400000002</v>
          </cell>
          <cell r="J60">
            <v>54810</v>
          </cell>
        </row>
        <row r="61">
          <cell r="B61">
            <v>36524</v>
          </cell>
          <cell r="H61">
            <v>7268031.7400000002</v>
          </cell>
        </row>
        <row r="62">
          <cell r="B62">
            <v>36552</v>
          </cell>
          <cell r="F62">
            <v>211600</v>
          </cell>
          <cell r="H62">
            <v>7056431.7400000002</v>
          </cell>
        </row>
        <row r="63">
          <cell r="B63">
            <v>36585</v>
          </cell>
          <cell r="H63">
            <v>7056431.7400000002</v>
          </cell>
        </row>
        <row r="64">
          <cell r="B64">
            <v>36605</v>
          </cell>
          <cell r="H64">
            <v>7056431.7400000002</v>
          </cell>
          <cell r="J64">
            <v>53575.67</v>
          </cell>
        </row>
        <row r="65">
          <cell r="B65">
            <v>36621</v>
          </cell>
          <cell r="F65">
            <v>211600</v>
          </cell>
          <cell r="H65">
            <v>6844831.7400000002</v>
          </cell>
        </row>
        <row r="66">
          <cell r="B66">
            <v>36677</v>
          </cell>
          <cell r="H66">
            <v>6844831.7400000002</v>
          </cell>
        </row>
        <row r="67">
          <cell r="B67">
            <v>36686</v>
          </cell>
          <cell r="H67">
            <v>6844831.7400000002</v>
          </cell>
          <cell r="J67">
            <v>51600.74</v>
          </cell>
        </row>
        <row r="68">
          <cell r="B68">
            <v>36738</v>
          </cell>
          <cell r="H68">
            <v>6844831.7400000002</v>
          </cell>
        </row>
        <row r="69">
          <cell r="B69">
            <v>36769</v>
          </cell>
          <cell r="H69">
            <v>6844831.7400000002</v>
          </cell>
        </row>
        <row r="70">
          <cell r="B70">
            <v>36774</v>
          </cell>
          <cell r="H70">
            <v>6844831.7400000002</v>
          </cell>
          <cell r="J70">
            <v>51336.23</v>
          </cell>
        </row>
        <row r="71">
          <cell r="B71">
            <v>36784</v>
          </cell>
          <cell r="F71">
            <v>211600</v>
          </cell>
          <cell r="H71">
            <v>6633231.7400000002</v>
          </cell>
        </row>
        <row r="72">
          <cell r="B72">
            <v>36829</v>
          </cell>
          <cell r="H72">
            <v>6633231.7400000002</v>
          </cell>
        </row>
        <row r="73">
          <cell r="B73">
            <v>36860</v>
          </cell>
          <cell r="H73">
            <v>6633231.7400000002</v>
          </cell>
        </row>
        <row r="74">
          <cell r="B74">
            <v>36867</v>
          </cell>
          <cell r="F74">
            <v>211600</v>
          </cell>
          <cell r="H74">
            <v>6421631.7400000002</v>
          </cell>
          <cell r="J74">
            <v>49431.839999999997</v>
          </cell>
        </row>
        <row r="75">
          <cell r="B75">
            <v>36892</v>
          </cell>
          <cell r="H75">
            <v>6421631.7400000002</v>
          </cell>
        </row>
        <row r="76">
          <cell r="B76">
            <v>36923</v>
          </cell>
          <cell r="H76">
            <v>6421631.7400000002</v>
          </cell>
        </row>
        <row r="77">
          <cell r="B77">
            <v>36943</v>
          </cell>
          <cell r="F77">
            <v>211600</v>
          </cell>
          <cell r="H77">
            <v>6210031.7400000002</v>
          </cell>
          <cell r="J77">
            <v>46977.03</v>
          </cell>
        </row>
        <row r="78">
          <cell r="B78">
            <v>36951</v>
          </cell>
          <cell r="H78">
            <v>6210031.7400000002</v>
          </cell>
        </row>
        <row r="79">
          <cell r="B79">
            <v>36982</v>
          </cell>
          <cell r="H79">
            <v>6210031.7400000002</v>
          </cell>
        </row>
        <row r="80">
          <cell r="B80">
            <v>37042</v>
          </cell>
          <cell r="F80">
            <v>211600</v>
          </cell>
          <cell r="H80">
            <v>5998431.7400000002</v>
          </cell>
        </row>
        <row r="81">
          <cell r="B81">
            <v>37043</v>
          </cell>
          <cell r="H81">
            <v>5998431.7400000002</v>
          </cell>
          <cell r="J81">
            <v>46235.39</v>
          </cell>
        </row>
        <row r="82">
          <cell r="B82">
            <v>37073</v>
          </cell>
          <cell r="H82">
            <v>5998431.7400000002</v>
          </cell>
        </row>
        <row r="83">
          <cell r="B83">
            <v>37135</v>
          </cell>
          <cell r="H83">
            <v>5998431.7400000002</v>
          </cell>
        </row>
        <row r="84">
          <cell r="B84">
            <v>37137</v>
          </cell>
          <cell r="F84">
            <v>211600</v>
          </cell>
          <cell r="H84">
            <v>5786831.7400000002</v>
          </cell>
        </row>
        <row r="85">
          <cell r="B85">
            <v>37139</v>
          </cell>
          <cell r="H85">
            <v>5786831.7400000002</v>
          </cell>
          <cell r="J85">
            <v>45062.34</v>
          </cell>
        </row>
        <row r="86">
          <cell r="B86">
            <v>37232</v>
          </cell>
          <cell r="F86">
            <v>55705.82</v>
          </cell>
          <cell r="H86">
            <v>5731125.9199999999</v>
          </cell>
          <cell r="J86">
            <v>44294.18</v>
          </cell>
        </row>
        <row r="87">
          <cell r="B87">
            <v>37236</v>
          </cell>
          <cell r="F87">
            <v>97746.81</v>
          </cell>
          <cell r="H87">
            <v>5633379.1100000003</v>
          </cell>
          <cell r="J87">
            <v>2253.19</v>
          </cell>
        </row>
        <row r="88">
          <cell r="B88">
            <v>37239</v>
          </cell>
          <cell r="F88">
            <v>58147.37</v>
          </cell>
          <cell r="H88">
            <v>5575231.7400000002</v>
          </cell>
          <cell r="J88">
            <v>3302.89</v>
          </cell>
        </row>
        <row r="89">
          <cell r="B89">
            <v>37243</v>
          </cell>
          <cell r="H89">
            <v>5575231.7400000002</v>
          </cell>
          <cell r="J89">
            <v>1637.11</v>
          </cell>
        </row>
        <row r="90">
          <cell r="B90">
            <v>37244</v>
          </cell>
          <cell r="H90">
            <v>5575231.7400000002</v>
          </cell>
          <cell r="J90">
            <v>28.67</v>
          </cell>
        </row>
        <row r="91">
          <cell r="B91" t="str">
            <v/>
          </cell>
          <cell r="H91" t="str">
            <v/>
          </cell>
        </row>
        <row r="92">
          <cell r="B92" t="str">
            <v/>
          </cell>
          <cell r="H92" t="str">
            <v/>
          </cell>
        </row>
        <row r="93">
          <cell r="B93" t="str">
            <v/>
          </cell>
          <cell r="H93" t="str">
            <v/>
          </cell>
        </row>
        <row r="94">
          <cell r="B94" t="str">
            <v/>
          </cell>
          <cell r="H94" t="str">
            <v/>
          </cell>
        </row>
        <row r="95">
          <cell r="B95" t="str">
            <v/>
          </cell>
          <cell r="H95" t="str">
            <v/>
          </cell>
        </row>
        <row r="96">
          <cell r="B96" t="str">
            <v/>
          </cell>
          <cell r="H96" t="str">
            <v/>
          </cell>
        </row>
        <row r="97">
          <cell r="B97" t="str">
            <v/>
          </cell>
          <cell r="H97" t="str">
            <v/>
          </cell>
        </row>
        <row r="98">
          <cell r="B98" t="str">
            <v/>
          </cell>
          <cell r="H98" t="str">
            <v/>
          </cell>
        </row>
        <row r="99">
          <cell r="B99" t="str">
            <v/>
          </cell>
          <cell r="H99" t="str">
            <v/>
          </cell>
        </row>
        <row r="100">
          <cell r="B100" t="str">
            <v/>
          </cell>
          <cell r="H100" t="str">
            <v/>
          </cell>
        </row>
        <row r="101">
          <cell r="B101" t="str">
            <v/>
          </cell>
          <cell r="H101" t="str">
            <v/>
          </cell>
        </row>
        <row r="102">
          <cell r="B102" t="str">
            <v/>
          </cell>
          <cell r="H102" t="str">
            <v/>
          </cell>
        </row>
        <row r="103">
          <cell r="B103" t="str">
            <v/>
          </cell>
          <cell r="H103" t="str">
            <v/>
          </cell>
        </row>
        <row r="104">
          <cell r="B104" t="str">
            <v/>
          </cell>
          <cell r="H104" t="str">
            <v/>
          </cell>
        </row>
        <row r="105">
          <cell r="B105" t="str">
            <v/>
          </cell>
          <cell r="H105" t="str">
            <v/>
          </cell>
        </row>
        <row r="106">
          <cell r="B106" t="str">
            <v/>
          </cell>
          <cell r="H106" t="str">
            <v/>
          </cell>
        </row>
        <row r="107">
          <cell r="B107" t="str">
            <v/>
          </cell>
          <cell r="H107" t="str">
            <v/>
          </cell>
        </row>
        <row r="108">
          <cell r="B108" t="str">
            <v/>
          </cell>
          <cell r="H108" t="str">
            <v/>
          </cell>
        </row>
        <row r="109">
          <cell r="B109" t="str">
            <v/>
          </cell>
          <cell r="H109" t="str">
            <v/>
          </cell>
        </row>
        <row r="110">
          <cell r="B110" t="str">
            <v/>
          </cell>
          <cell r="H110" t="str">
            <v/>
          </cell>
        </row>
        <row r="111">
          <cell r="B111" t="str">
            <v/>
          </cell>
          <cell r="H111" t="str">
            <v/>
          </cell>
        </row>
        <row r="112">
          <cell r="B112" t="str">
            <v/>
          </cell>
          <cell r="H112" t="str">
            <v/>
          </cell>
        </row>
        <row r="113">
          <cell r="B113" t="str">
            <v/>
          </cell>
          <cell r="H113" t="str">
            <v/>
          </cell>
        </row>
        <row r="114">
          <cell r="B114" t="str">
            <v/>
          </cell>
          <cell r="H114" t="str">
            <v/>
          </cell>
        </row>
        <row r="115">
          <cell r="B115" t="str">
            <v/>
          </cell>
          <cell r="H115" t="str">
            <v/>
          </cell>
        </row>
        <row r="116">
          <cell r="B116" t="str">
            <v/>
          </cell>
          <cell r="H116" t="str">
            <v/>
          </cell>
        </row>
        <row r="117">
          <cell r="B117" t="str">
            <v/>
          </cell>
          <cell r="H117" t="str">
            <v/>
          </cell>
        </row>
        <row r="118">
          <cell r="B118" t="str">
            <v/>
          </cell>
          <cell r="H118" t="str">
            <v/>
          </cell>
        </row>
        <row r="119">
          <cell r="B119" t="str">
            <v/>
          </cell>
          <cell r="H119" t="str">
            <v/>
          </cell>
        </row>
        <row r="120">
          <cell r="B120" t="str">
            <v/>
          </cell>
          <cell r="H120" t="str">
            <v/>
          </cell>
        </row>
        <row r="121">
          <cell r="B121" t="str">
            <v/>
          </cell>
          <cell r="H121" t="str">
            <v/>
          </cell>
        </row>
        <row r="122">
          <cell r="B122" t="str">
            <v/>
          </cell>
          <cell r="H122" t="str">
            <v/>
          </cell>
        </row>
        <row r="123">
          <cell r="B123" t="str">
            <v/>
          </cell>
          <cell r="H123" t="str">
            <v/>
          </cell>
        </row>
        <row r="124">
          <cell r="B124" t="str">
            <v/>
          </cell>
          <cell r="H124" t="str">
            <v/>
          </cell>
        </row>
        <row r="125">
          <cell r="B125" t="str">
            <v/>
          </cell>
          <cell r="H125" t="str">
            <v/>
          </cell>
        </row>
        <row r="126">
          <cell r="B126" t="str">
            <v/>
          </cell>
          <cell r="H126" t="str">
            <v/>
          </cell>
        </row>
        <row r="127">
          <cell r="B127" t="str">
            <v/>
          </cell>
          <cell r="H127" t="str">
            <v/>
          </cell>
        </row>
        <row r="128">
          <cell r="B128" t="str">
            <v/>
          </cell>
          <cell r="H128" t="str">
            <v/>
          </cell>
        </row>
        <row r="129">
          <cell r="B129" t="str">
            <v/>
          </cell>
          <cell r="H129" t="str">
            <v/>
          </cell>
        </row>
        <row r="130">
          <cell r="B130" t="str">
            <v/>
          </cell>
          <cell r="H130" t="str">
            <v/>
          </cell>
        </row>
        <row r="131">
          <cell r="B131" t="str">
            <v/>
          </cell>
          <cell r="H131" t="str">
            <v/>
          </cell>
        </row>
        <row r="132">
          <cell r="B132" t="str">
            <v/>
          </cell>
          <cell r="H132" t="str">
            <v/>
          </cell>
        </row>
        <row r="133">
          <cell r="B133" t="str">
            <v/>
          </cell>
          <cell r="H133" t="str">
            <v/>
          </cell>
        </row>
        <row r="134">
          <cell r="B134" t="str">
            <v/>
          </cell>
          <cell r="H134" t="str">
            <v/>
          </cell>
        </row>
        <row r="135">
          <cell r="B135" t="str">
            <v/>
          </cell>
          <cell r="H135" t="str">
            <v/>
          </cell>
        </row>
        <row r="136">
          <cell r="B136" t="str">
            <v/>
          </cell>
          <cell r="H136" t="str">
            <v/>
          </cell>
        </row>
        <row r="137">
          <cell r="B137" t="str">
            <v/>
          </cell>
          <cell r="H137" t="str">
            <v/>
          </cell>
        </row>
        <row r="138">
          <cell r="B138" t="str">
            <v/>
          </cell>
          <cell r="H138" t="str">
            <v/>
          </cell>
        </row>
        <row r="139">
          <cell r="B139" t="str">
            <v/>
          </cell>
          <cell r="H139" t="str">
            <v/>
          </cell>
        </row>
        <row r="140">
          <cell r="B140" t="str">
            <v/>
          </cell>
          <cell r="H140" t="str">
            <v/>
          </cell>
        </row>
        <row r="141">
          <cell r="B141" t="str">
            <v/>
          </cell>
          <cell r="H141" t="str">
            <v/>
          </cell>
        </row>
        <row r="142">
          <cell r="B142" t="str">
            <v/>
          </cell>
          <cell r="H142" t="str">
            <v/>
          </cell>
        </row>
        <row r="143">
          <cell r="B143" t="str">
            <v/>
          </cell>
          <cell r="H143" t="str">
            <v/>
          </cell>
        </row>
        <row r="144">
          <cell r="B144" t="str">
            <v/>
          </cell>
          <cell r="H144" t="str">
            <v/>
          </cell>
        </row>
        <row r="145">
          <cell r="B145" t="str">
            <v/>
          </cell>
          <cell r="H145" t="str">
            <v/>
          </cell>
        </row>
        <row r="146">
          <cell r="B146" t="str">
            <v/>
          </cell>
          <cell r="H146" t="str">
            <v/>
          </cell>
        </row>
        <row r="147">
          <cell r="B147" t="str">
            <v/>
          </cell>
          <cell r="H147" t="str">
            <v/>
          </cell>
        </row>
        <row r="148">
          <cell r="B148" t="str">
            <v/>
          </cell>
          <cell r="H148" t="str">
            <v/>
          </cell>
        </row>
        <row r="149">
          <cell r="B149" t="str">
            <v/>
          </cell>
          <cell r="H149" t="str">
            <v/>
          </cell>
        </row>
        <row r="150">
          <cell r="B150" t="str">
            <v/>
          </cell>
          <cell r="H150" t="str">
            <v/>
          </cell>
        </row>
        <row r="151">
          <cell r="B151" t="str">
            <v/>
          </cell>
          <cell r="H151" t="str">
            <v/>
          </cell>
        </row>
        <row r="152">
          <cell r="B152" t="str">
            <v/>
          </cell>
          <cell r="H152" t="str">
            <v/>
          </cell>
        </row>
        <row r="153">
          <cell r="B153" t="str">
            <v/>
          </cell>
          <cell r="H153" t="str">
            <v/>
          </cell>
        </row>
        <row r="154">
          <cell r="B154" t="str">
            <v/>
          </cell>
          <cell r="H154" t="str">
            <v/>
          </cell>
        </row>
        <row r="155">
          <cell r="B155" t="str">
            <v/>
          </cell>
          <cell r="H155" t="str">
            <v/>
          </cell>
        </row>
        <row r="156">
          <cell r="B156" t="str">
            <v/>
          </cell>
          <cell r="H156" t="str">
            <v/>
          </cell>
        </row>
        <row r="157">
          <cell r="B157" t="str">
            <v/>
          </cell>
          <cell r="H157" t="str">
            <v/>
          </cell>
        </row>
        <row r="158">
          <cell r="B158" t="str">
            <v/>
          </cell>
          <cell r="H158" t="str">
            <v/>
          </cell>
        </row>
        <row r="159">
          <cell r="B159" t="str">
            <v/>
          </cell>
          <cell r="H159" t="str">
            <v/>
          </cell>
        </row>
        <row r="160">
          <cell r="B160" t="str">
            <v/>
          </cell>
          <cell r="H160" t="str">
            <v/>
          </cell>
        </row>
        <row r="161">
          <cell r="B161" t="str">
            <v/>
          </cell>
          <cell r="H161" t="str">
            <v/>
          </cell>
        </row>
        <row r="162">
          <cell r="B162" t="str">
            <v/>
          </cell>
          <cell r="H162" t="str">
            <v/>
          </cell>
        </row>
        <row r="163">
          <cell r="B163" t="str">
            <v/>
          </cell>
          <cell r="H163" t="str">
            <v/>
          </cell>
        </row>
        <row r="164">
          <cell r="B164" t="str">
            <v/>
          </cell>
          <cell r="H164" t="str">
            <v/>
          </cell>
        </row>
        <row r="165">
          <cell r="B165" t="str">
            <v/>
          </cell>
          <cell r="H165" t="str">
            <v/>
          </cell>
        </row>
        <row r="166">
          <cell r="B166" t="str">
            <v/>
          </cell>
          <cell r="H166" t="str">
            <v/>
          </cell>
        </row>
        <row r="167">
          <cell r="B167" t="str">
            <v/>
          </cell>
          <cell r="H167" t="str">
            <v/>
          </cell>
        </row>
        <row r="168">
          <cell r="B168" t="str">
            <v/>
          </cell>
          <cell r="H168" t="str">
            <v/>
          </cell>
        </row>
        <row r="169">
          <cell r="B169" t="str">
            <v/>
          </cell>
          <cell r="H169" t="str">
            <v/>
          </cell>
        </row>
        <row r="170">
          <cell r="B170" t="str">
            <v/>
          </cell>
          <cell r="H170" t="str">
            <v/>
          </cell>
        </row>
        <row r="171">
          <cell r="B171" t="str">
            <v/>
          </cell>
          <cell r="H171" t="str">
            <v/>
          </cell>
        </row>
        <row r="172">
          <cell r="B172" t="str">
            <v/>
          </cell>
          <cell r="H172" t="str">
            <v/>
          </cell>
        </row>
        <row r="173">
          <cell r="B173" t="str">
            <v/>
          </cell>
          <cell r="H173" t="str">
            <v/>
          </cell>
        </row>
        <row r="174">
          <cell r="B174" t="str">
            <v/>
          </cell>
          <cell r="H174" t="str">
            <v/>
          </cell>
        </row>
        <row r="175">
          <cell r="B175" t="str">
            <v/>
          </cell>
          <cell r="H175" t="str">
            <v/>
          </cell>
        </row>
        <row r="176">
          <cell r="B176" t="str">
            <v/>
          </cell>
          <cell r="H176" t="str">
            <v/>
          </cell>
        </row>
        <row r="177">
          <cell r="B177" t="str">
            <v/>
          </cell>
          <cell r="H177" t="str">
            <v/>
          </cell>
        </row>
        <row r="178">
          <cell r="B178" t="str">
            <v/>
          </cell>
          <cell r="H178" t="str">
            <v/>
          </cell>
        </row>
        <row r="179">
          <cell r="B179" t="str">
            <v/>
          </cell>
          <cell r="H179" t="str">
            <v/>
          </cell>
        </row>
        <row r="180">
          <cell r="B180" t="str">
            <v/>
          </cell>
          <cell r="H180" t="str">
            <v/>
          </cell>
        </row>
        <row r="181">
          <cell r="B181" t="str">
            <v/>
          </cell>
          <cell r="H181" t="str">
            <v/>
          </cell>
        </row>
        <row r="182">
          <cell r="B182" t="str">
            <v/>
          </cell>
          <cell r="H182" t="str">
            <v/>
          </cell>
        </row>
        <row r="183">
          <cell r="B183" t="str">
            <v/>
          </cell>
          <cell r="H183" t="str">
            <v/>
          </cell>
        </row>
        <row r="184">
          <cell r="B184" t="str">
            <v/>
          </cell>
          <cell r="H184" t="str">
            <v/>
          </cell>
        </row>
        <row r="185">
          <cell r="B185" t="str">
            <v/>
          </cell>
          <cell r="H185" t="str">
            <v/>
          </cell>
        </row>
        <row r="186">
          <cell r="B186" t="str">
            <v/>
          </cell>
          <cell r="H186" t="str">
            <v/>
          </cell>
        </row>
        <row r="187">
          <cell r="B187" t="str">
            <v/>
          </cell>
          <cell r="H187" t="str">
            <v/>
          </cell>
        </row>
        <row r="188">
          <cell r="B188" t="str">
            <v/>
          </cell>
          <cell r="H188" t="str">
            <v/>
          </cell>
        </row>
        <row r="189">
          <cell r="B189" t="str">
            <v/>
          </cell>
          <cell r="H189" t="str">
            <v/>
          </cell>
        </row>
        <row r="190">
          <cell r="B190" t="str">
            <v/>
          </cell>
          <cell r="H190" t="str">
            <v/>
          </cell>
        </row>
        <row r="191">
          <cell r="B191" t="str">
            <v/>
          </cell>
          <cell r="H191" t="str">
            <v/>
          </cell>
        </row>
        <row r="192">
          <cell r="B192" t="str">
            <v/>
          </cell>
          <cell r="H192" t="str">
            <v/>
          </cell>
        </row>
        <row r="193">
          <cell r="B193" t="str">
            <v/>
          </cell>
          <cell r="H193" t="str">
            <v/>
          </cell>
        </row>
        <row r="194">
          <cell r="B194" t="str">
            <v/>
          </cell>
          <cell r="H194" t="str">
            <v/>
          </cell>
        </row>
        <row r="195">
          <cell r="B195" t="str">
            <v/>
          </cell>
          <cell r="H195" t="str">
            <v/>
          </cell>
        </row>
        <row r="196">
          <cell r="B196" t="str">
            <v/>
          </cell>
          <cell r="H196" t="str">
            <v/>
          </cell>
        </row>
        <row r="197">
          <cell r="B197" t="str">
            <v/>
          </cell>
          <cell r="H197" t="str">
            <v/>
          </cell>
        </row>
        <row r="198">
          <cell r="B198" t="str">
            <v/>
          </cell>
          <cell r="H198" t="str">
            <v/>
          </cell>
        </row>
        <row r="199">
          <cell r="B199" t="str">
            <v/>
          </cell>
          <cell r="H199" t="str">
            <v/>
          </cell>
        </row>
        <row r="200">
          <cell r="B200" t="str">
            <v/>
          </cell>
          <cell r="H200" t="str">
            <v/>
          </cell>
        </row>
        <row r="201">
          <cell r="B201" t="str">
            <v/>
          </cell>
          <cell r="H201" t="str">
            <v/>
          </cell>
        </row>
        <row r="202">
          <cell r="B202" t="str">
            <v/>
          </cell>
          <cell r="H202" t="str">
            <v/>
          </cell>
        </row>
        <row r="203">
          <cell r="B203" t="str">
            <v/>
          </cell>
          <cell r="H203" t="str">
            <v/>
          </cell>
        </row>
        <row r="204">
          <cell r="B204" t="str">
            <v/>
          </cell>
          <cell r="H204" t="str">
            <v/>
          </cell>
        </row>
      </sheetData>
      <sheetData sheetId="23">
        <row r="1">
          <cell r="B1" t="str">
            <v>Кредитор</v>
          </cell>
          <cell r="E1" t="str">
            <v>УИК</v>
          </cell>
        </row>
        <row r="2">
          <cell r="B2" t="str">
            <v>Заёмщик</v>
          </cell>
          <cell r="E2" t="str">
            <v xml:space="preserve">                   ЗАО "Мосбанкремстрой"</v>
          </cell>
        </row>
        <row r="3">
          <cell r="B3" t="str">
            <v>Правовая форма</v>
          </cell>
          <cell r="E3" t="str">
            <v>ЗАО</v>
          </cell>
        </row>
        <row r="4">
          <cell r="B4" t="str">
            <v>Объект стрительства</v>
          </cell>
          <cell r="E4" t="str">
            <v>выкуп прав аренды земельного участка</v>
          </cell>
        </row>
        <row r="5">
          <cell r="B5" t="str">
            <v>Кредитный договор №</v>
          </cell>
          <cell r="E5" t="str">
            <v>406_3</v>
          </cell>
        </row>
        <row r="6">
          <cell r="B6" t="str">
            <v>От</v>
          </cell>
          <cell r="E6">
            <v>35550</v>
          </cell>
        </row>
        <row r="7">
          <cell r="B7" t="str">
            <v>Тип договора</v>
          </cell>
          <cell r="E7" t="str">
            <v>инвестиционный</v>
          </cell>
        </row>
        <row r="8">
          <cell r="B8" t="str">
            <v>Размер кредита</v>
          </cell>
          <cell r="E8">
            <v>6733823</v>
          </cell>
          <cell r="F8" t="str">
            <v>руб.</v>
          </cell>
        </row>
        <row r="9">
          <cell r="B9" t="str">
            <v>Вид обеспечения кредита</v>
          </cell>
          <cell r="E9" t="str">
            <v>100% акций принадлежит Московскому банку</v>
          </cell>
        </row>
        <row r="10">
          <cell r="B10" t="str">
            <v>Размер обеспечения</v>
          </cell>
          <cell r="E10">
            <v>6733823</v>
          </cell>
          <cell r="F10" t="str">
            <v>руб.</v>
          </cell>
        </row>
        <row r="11">
          <cell r="B11" t="str">
            <v>Номер ссудного счета</v>
          </cell>
          <cell r="E11" t="str">
            <v>45208810738000050035</v>
          </cell>
        </row>
        <row r="12">
          <cell r="B12" t="str">
            <v>Дата открытия счета</v>
          </cell>
          <cell r="E12">
            <v>35550</v>
          </cell>
        </row>
        <row r="13">
          <cell r="B13" t="str">
            <v>Дата погашения кредита</v>
          </cell>
          <cell r="E13">
            <v>43220</v>
          </cell>
        </row>
        <row r="14">
          <cell r="B14" t="str">
            <v>Пролонгации  до</v>
          </cell>
        </row>
        <row r="15">
          <cell r="B15" t="str">
            <v>Процентная ставка</v>
          </cell>
          <cell r="D15" t="str">
            <v>c</v>
          </cell>
          <cell r="E15">
            <v>0.5</v>
          </cell>
          <cell r="F15">
            <v>35899</v>
          </cell>
        </row>
        <row r="16">
          <cell r="B16" t="str">
            <v>Продолж. проц. ставка</v>
          </cell>
          <cell r="D16" t="str">
            <v>c</v>
          </cell>
        </row>
        <row r="17">
          <cell r="B17" t="str">
            <v>Группа риска</v>
          </cell>
          <cell r="E17">
            <v>1</v>
          </cell>
        </row>
        <row r="21">
          <cell r="C21">
            <v>0</v>
          </cell>
          <cell r="D21">
            <v>6733823</v>
          </cell>
          <cell r="E21">
            <v>0</v>
          </cell>
          <cell r="F21">
            <v>0</v>
          </cell>
          <cell r="I21">
            <v>0</v>
          </cell>
          <cell r="J21">
            <v>115620.36</v>
          </cell>
          <cell r="K21">
            <v>0</v>
          </cell>
          <cell r="L21">
            <v>0</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35899</v>
          </cell>
          <cell r="D25">
            <v>6733823</v>
          </cell>
          <cell r="F25">
            <v>0</v>
          </cell>
          <cell r="H25">
            <v>6733823</v>
          </cell>
        </row>
        <row r="26">
          <cell r="B26">
            <v>35929</v>
          </cell>
          <cell r="H26">
            <v>6733823</v>
          </cell>
        </row>
        <row r="27">
          <cell r="B27">
            <v>35965</v>
          </cell>
          <cell r="H27">
            <v>6733823</v>
          </cell>
          <cell r="J27">
            <v>6172.67</v>
          </cell>
        </row>
        <row r="28">
          <cell r="B28">
            <v>35990</v>
          </cell>
          <cell r="H28">
            <v>6733823</v>
          </cell>
        </row>
        <row r="29">
          <cell r="B29">
            <v>36021</v>
          </cell>
          <cell r="H29">
            <v>6733823</v>
          </cell>
        </row>
        <row r="30">
          <cell r="B30">
            <v>36054</v>
          </cell>
          <cell r="H30">
            <v>6733823</v>
          </cell>
          <cell r="J30">
            <v>8417.2800000000007</v>
          </cell>
        </row>
        <row r="31">
          <cell r="B31">
            <v>36082</v>
          </cell>
          <cell r="H31">
            <v>6733823</v>
          </cell>
        </row>
        <row r="32">
          <cell r="B32">
            <v>36113</v>
          </cell>
          <cell r="H32">
            <v>6733823</v>
          </cell>
        </row>
        <row r="33">
          <cell r="B33">
            <v>36150</v>
          </cell>
          <cell r="H33">
            <v>6733823</v>
          </cell>
          <cell r="J33">
            <v>8417.2800000000007</v>
          </cell>
        </row>
        <row r="34">
          <cell r="B34">
            <v>36174</v>
          </cell>
          <cell r="H34">
            <v>6733823</v>
          </cell>
        </row>
        <row r="35">
          <cell r="B35">
            <v>36205</v>
          </cell>
          <cell r="H35">
            <v>6733823</v>
          </cell>
        </row>
        <row r="36">
          <cell r="B36">
            <v>36231</v>
          </cell>
          <cell r="H36">
            <v>6733823</v>
          </cell>
          <cell r="J36">
            <v>8417.2800000000007</v>
          </cell>
        </row>
        <row r="37">
          <cell r="B37">
            <v>36264</v>
          </cell>
          <cell r="H37">
            <v>6733823</v>
          </cell>
        </row>
        <row r="38">
          <cell r="B38">
            <v>36294</v>
          </cell>
          <cell r="H38">
            <v>6733823</v>
          </cell>
        </row>
        <row r="39">
          <cell r="B39">
            <v>36329</v>
          </cell>
          <cell r="H39">
            <v>6733823</v>
          </cell>
          <cell r="J39">
            <v>8417.2800000000007</v>
          </cell>
        </row>
        <row r="40">
          <cell r="B40">
            <v>36331</v>
          </cell>
          <cell r="H40">
            <v>6733823</v>
          </cell>
          <cell r="J40">
            <v>141.08000000000001</v>
          </cell>
        </row>
        <row r="41">
          <cell r="B41">
            <v>36355</v>
          </cell>
          <cell r="H41">
            <v>6733823</v>
          </cell>
        </row>
        <row r="42">
          <cell r="B42">
            <v>36386</v>
          </cell>
          <cell r="H42">
            <v>6733823</v>
          </cell>
        </row>
        <row r="43">
          <cell r="B43">
            <v>36417</v>
          </cell>
          <cell r="H43">
            <v>6733823</v>
          </cell>
          <cell r="J43">
            <v>8276.2000000000007</v>
          </cell>
        </row>
        <row r="44">
          <cell r="B44">
            <v>36447</v>
          </cell>
          <cell r="H44">
            <v>6733823</v>
          </cell>
        </row>
        <row r="45">
          <cell r="B45">
            <v>36483</v>
          </cell>
          <cell r="H45">
            <v>6733823</v>
          </cell>
          <cell r="J45">
            <v>8417.2800000000007</v>
          </cell>
        </row>
        <row r="46">
          <cell r="B46">
            <v>36508</v>
          </cell>
          <cell r="H46">
            <v>6733823</v>
          </cell>
        </row>
        <row r="47">
          <cell r="B47">
            <v>36539</v>
          </cell>
          <cell r="H47">
            <v>6733823</v>
          </cell>
        </row>
        <row r="48">
          <cell r="B48">
            <v>36585</v>
          </cell>
          <cell r="H48">
            <v>6733823</v>
          </cell>
        </row>
        <row r="49">
          <cell r="B49">
            <v>36605</v>
          </cell>
          <cell r="H49">
            <v>6733823</v>
          </cell>
          <cell r="J49">
            <v>8417.2800000000007</v>
          </cell>
        </row>
        <row r="50">
          <cell r="B50">
            <v>36636</v>
          </cell>
          <cell r="H50">
            <v>6733823</v>
          </cell>
        </row>
        <row r="51">
          <cell r="B51">
            <v>36676</v>
          </cell>
          <cell r="H51">
            <v>6733823</v>
          </cell>
        </row>
        <row r="52">
          <cell r="B52">
            <v>36686</v>
          </cell>
          <cell r="H52">
            <v>6733823</v>
          </cell>
          <cell r="J52">
            <v>8417.2800000000007</v>
          </cell>
        </row>
        <row r="53">
          <cell r="B53">
            <v>36738</v>
          </cell>
          <cell r="H53">
            <v>6733823</v>
          </cell>
        </row>
        <row r="54">
          <cell r="B54">
            <v>36769</v>
          </cell>
          <cell r="H54">
            <v>6733823</v>
          </cell>
        </row>
        <row r="55">
          <cell r="B55">
            <v>36774</v>
          </cell>
          <cell r="H55">
            <v>6733823</v>
          </cell>
          <cell r="J55">
            <v>8417.2800000000007</v>
          </cell>
        </row>
        <row r="56">
          <cell r="B56">
            <v>36829</v>
          </cell>
          <cell r="H56">
            <v>6733823</v>
          </cell>
        </row>
        <row r="57">
          <cell r="B57">
            <v>36860</v>
          </cell>
          <cell r="H57">
            <v>6733823</v>
          </cell>
        </row>
        <row r="58">
          <cell r="B58">
            <v>36867</v>
          </cell>
          <cell r="H58">
            <v>6733823</v>
          </cell>
          <cell r="J58">
            <v>8417.2800000000007</v>
          </cell>
        </row>
        <row r="59">
          <cell r="B59">
            <v>36892</v>
          </cell>
          <cell r="H59">
            <v>6733823</v>
          </cell>
        </row>
        <row r="60">
          <cell r="B60">
            <v>36923</v>
          </cell>
          <cell r="H60">
            <v>6733823</v>
          </cell>
        </row>
        <row r="61">
          <cell r="B61">
            <v>36943</v>
          </cell>
          <cell r="H61">
            <v>6733823</v>
          </cell>
          <cell r="J61">
            <v>8301.9699999999993</v>
          </cell>
        </row>
        <row r="62">
          <cell r="B62">
            <v>36951</v>
          </cell>
          <cell r="H62">
            <v>6733823</v>
          </cell>
        </row>
        <row r="63">
          <cell r="B63">
            <v>36982</v>
          </cell>
          <cell r="H63">
            <v>6733823</v>
          </cell>
        </row>
        <row r="64">
          <cell r="B64">
            <v>37012</v>
          </cell>
          <cell r="H64">
            <v>6733823</v>
          </cell>
        </row>
        <row r="65">
          <cell r="B65">
            <v>37043</v>
          </cell>
          <cell r="H65">
            <v>6733823</v>
          </cell>
          <cell r="J65">
            <v>8486.4599999999991</v>
          </cell>
        </row>
        <row r="66">
          <cell r="B66">
            <v>37073</v>
          </cell>
          <cell r="H66">
            <v>6733823</v>
          </cell>
        </row>
        <row r="67">
          <cell r="B67">
            <v>37104</v>
          </cell>
          <cell r="H67">
            <v>6733823</v>
          </cell>
        </row>
        <row r="68">
          <cell r="B68">
            <v>37135</v>
          </cell>
          <cell r="H68">
            <v>6733823</v>
          </cell>
        </row>
        <row r="69">
          <cell r="B69">
            <v>37139</v>
          </cell>
          <cell r="H69">
            <v>6733823</v>
          </cell>
          <cell r="J69">
            <v>8486.4599999999991</v>
          </cell>
        </row>
        <row r="70">
          <cell r="B70" t="str">
            <v/>
          </cell>
          <cell r="H70" t="str">
            <v/>
          </cell>
        </row>
        <row r="71">
          <cell r="B71" t="str">
            <v/>
          </cell>
          <cell r="H71" t="str">
            <v/>
          </cell>
        </row>
        <row r="72">
          <cell r="B72" t="str">
            <v/>
          </cell>
          <cell r="H72" t="str">
            <v/>
          </cell>
        </row>
        <row r="73">
          <cell r="B73" t="str">
            <v/>
          </cell>
          <cell r="H73" t="str">
            <v/>
          </cell>
        </row>
        <row r="74">
          <cell r="B74" t="str">
            <v/>
          </cell>
          <cell r="H74" t="str">
            <v/>
          </cell>
        </row>
        <row r="75">
          <cell r="B75" t="str">
            <v/>
          </cell>
          <cell r="H75" t="str">
            <v/>
          </cell>
        </row>
        <row r="76">
          <cell r="B76" t="str">
            <v/>
          </cell>
          <cell r="H76" t="str">
            <v/>
          </cell>
        </row>
        <row r="77">
          <cell r="B77" t="str">
            <v/>
          </cell>
          <cell r="H77" t="str">
            <v/>
          </cell>
        </row>
        <row r="78">
          <cell r="B78" t="str">
            <v/>
          </cell>
          <cell r="H78" t="str">
            <v/>
          </cell>
        </row>
        <row r="79">
          <cell r="B79" t="str">
            <v/>
          </cell>
          <cell r="H79" t="str">
            <v/>
          </cell>
        </row>
        <row r="80">
          <cell r="B80" t="str">
            <v/>
          </cell>
          <cell r="H80" t="str">
            <v/>
          </cell>
        </row>
        <row r="81">
          <cell r="B81" t="str">
            <v/>
          </cell>
          <cell r="H81" t="str">
            <v/>
          </cell>
        </row>
        <row r="82">
          <cell r="B82" t="str">
            <v/>
          </cell>
        </row>
        <row r="83">
          <cell r="B83" t="str">
            <v/>
          </cell>
        </row>
        <row r="84">
          <cell r="B84" t="str">
            <v/>
          </cell>
        </row>
        <row r="85">
          <cell r="B85" t="str">
            <v/>
          </cell>
        </row>
        <row r="86">
          <cell r="B86" t="str">
            <v/>
          </cell>
        </row>
        <row r="87">
          <cell r="B87" t="str">
            <v/>
          </cell>
        </row>
        <row r="88">
          <cell r="B88" t="str">
            <v/>
          </cell>
        </row>
        <row r="89">
          <cell r="B89" t="str">
            <v/>
          </cell>
        </row>
        <row r="90">
          <cell r="B90" t="str">
            <v/>
          </cell>
        </row>
        <row r="91">
          <cell r="B91" t="str">
            <v/>
          </cell>
        </row>
        <row r="92">
          <cell r="B92" t="str">
            <v/>
          </cell>
        </row>
        <row r="93">
          <cell r="B93" t="str">
            <v/>
          </cell>
        </row>
        <row r="94">
          <cell r="B94" t="str">
            <v/>
          </cell>
        </row>
        <row r="95">
          <cell r="B95" t="str">
            <v/>
          </cell>
        </row>
        <row r="96">
          <cell r="B96" t="str">
            <v/>
          </cell>
        </row>
        <row r="97">
          <cell r="B97" t="str">
            <v/>
          </cell>
        </row>
        <row r="98">
          <cell r="B98" t="str">
            <v/>
          </cell>
        </row>
        <row r="100">
          <cell r="B100" t="str">
            <v/>
          </cell>
        </row>
        <row r="101">
          <cell r="B101" t="str">
            <v/>
          </cell>
        </row>
        <row r="102">
          <cell r="B102" t="str">
            <v/>
          </cell>
        </row>
        <row r="103">
          <cell r="B103" t="str">
            <v/>
          </cell>
        </row>
        <row r="104">
          <cell r="B104" t="str">
            <v/>
          </cell>
        </row>
        <row r="105">
          <cell r="B105" t="str">
            <v/>
          </cell>
        </row>
        <row r="106">
          <cell r="B106" t="str">
            <v/>
          </cell>
        </row>
        <row r="107">
          <cell r="B107" t="str">
            <v/>
          </cell>
        </row>
        <row r="108">
          <cell r="B108" t="str">
            <v/>
          </cell>
        </row>
        <row r="109">
          <cell r="B109" t="str">
            <v/>
          </cell>
        </row>
        <row r="110">
          <cell r="B110" t="str">
            <v/>
          </cell>
        </row>
        <row r="111">
          <cell r="B111" t="str">
            <v/>
          </cell>
        </row>
        <row r="112">
          <cell r="B112" t="str">
            <v/>
          </cell>
        </row>
        <row r="113">
          <cell r="B113" t="str">
            <v/>
          </cell>
        </row>
        <row r="114">
          <cell r="B114" t="str">
            <v/>
          </cell>
        </row>
        <row r="115">
          <cell r="B115" t="str">
            <v/>
          </cell>
        </row>
        <row r="116">
          <cell r="B116" t="str">
            <v/>
          </cell>
        </row>
        <row r="117">
          <cell r="B117" t="str">
            <v/>
          </cell>
        </row>
        <row r="118">
          <cell r="B118" t="str">
            <v/>
          </cell>
        </row>
        <row r="119">
          <cell r="B119" t="str">
            <v/>
          </cell>
        </row>
        <row r="120">
          <cell r="B120" t="str">
            <v/>
          </cell>
        </row>
        <row r="121">
          <cell r="B121" t="str">
            <v/>
          </cell>
        </row>
        <row r="122">
          <cell r="B122" t="str">
            <v/>
          </cell>
        </row>
        <row r="123">
          <cell r="B123" t="str">
            <v/>
          </cell>
        </row>
        <row r="124">
          <cell r="B124" t="str">
            <v/>
          </cell>
        </row>
        <row r="125">
          <cell r="B125" t="str">
            <v/>
          </cell>
        </row>
        <row r="126">
          <cell r="B126" t="str">
            <v/>
          </cell>
        </row>
        <row r="127">
          <cell r="B127" t="str">
            <v/>
          </cell>
        </row>
        <row r="128">
          <cell r="B128" t="str">
            <v/>
          </cell>
        </row>
        <row r="129">
          <cell r="B129" t="str">
            <v/>
          </cell>
        </row>
        <row r="130">
          <cell r="B130" t="str">
            <v/>
          </cell>
        </row>
        <row r="131">
          <cell r="B131" t="str">
            <v/>
          </cell>
        </row>
        <row r="132">
          <cell r="B132" t="str">
            <v/>
          </cell>
        </row>
        <row r="133">
          <cell r="B133" t="str">
            <v/>
          </cell>
        </row>
        <row r="134">
          <cell r="B134" t="str">
            <v/>
          </cell>
        </row>
        <row r="135">
          <cell r="B135" t="str">
            <v/>
          </cell>
        </row>
        <row r="136">
          <cell r="B136" t="str">
            <v/>
          </cell>
        </row>
        <row r="137">
          <cell r="B137" t="str">
            <v/>
          </cell>
        </row>
        <row r="138">
          <cell r="B138" t="str">
            <v/>
          </cell>
        </row>
        <row r="139">
          <cell r="B139" t="str">
            <v/>
          </cell>
        </row>
        <row r="140">
          <cell r="B140" t="str">
            <v/>
          </cell>
        </row>
        <row r="141">
          <cell r="B141" t="str">
            <v/>
          </cell>
        </row>
        <row r="142">
          <cell r="B142" t="str">
            <v/>
          </cell>
        </row>
        <row r="143">
          <cell r="B143" t="str">
            <v/>
          </cell>
        </row>
        <row r="144">
          <cell r="B144" t="str">
            <v/>
          </cell>
        </row>
        <row r="145">
          <cell r="B145" t="str">
            <v/>
          </cell>
        </row>
        <row r="146">
          <cell r="B146" t="str">
            <v/>
          </cell>
        </row>
        <row r="147">
          <cell r="B147" t="str">
            <v/>
          </cell>
        </row>
        <row r="148">
          <cell r="B148" t="str">
            <v/>
          </cell>
        </row>
        <row r="149">
          <cell r="B149" t="str">
            <v/>
          </cell>
        </row>
        <row r="150">
          <cell r="B150" t="str">
            <v/>
          </cell>
        </row>
        <row r="151">
          <cell r="B151" t="str">
            <v/>
          </cell>
        </row>
        <row r="152">
          <cell r="B152" t="str">
            <v/>
          </cell>
        </row>
        <row r="153">
          <cell r="B153" t="str">
            <v/>
          </cell>
        </row>
        <row r="154">
          <cell r="B154" t="str">
            <v/>
          </cell>
        </row>
        <row r="155">
          <cell r="B155" t="str">
            <v/>
          </cell>
        </row>
        <row r="156">
          <cell r="B156" t="str">
            <v/>
          </cell>
        </row>
        <row r="157">
          <cell r="B157" t="str">
            <v/>
          </cell>
        </row>
        <row r="158">
          <cell r="B158" t="str">
            <v/>
          </cell>
        </row>
        <row r="159">
          <cell r="B159" t="str">
            <v/>
          </cell>
        </row>
        <row r="160">
          <cell r="B160" t="str">
            <v/>
          </cell>
        </row>
        <row r="161">
          <cell r="B161" t="str">
            <v/>
          </cell>
        </row>
        <row r="162">
          <cell r="B162" t="str">
            <v/>
          </cell>
        </row>
        <row r="163">
          <cell r="B163" t="str">
            <v/>
          </cell>
        </row>
        <row r="164">
          <cell r="B164" t="str">
            <v/>
          </cell>
        </row>
        <row r="165">
          <cell r="B165" t="str">
            <v/>
          </cell>
        </row>
        <row r="166">
          <cell r="B166" t="str">
            <v/>
          </cell>
        </row>
        <row r="167">
          <cell r="B167" t="str">
            <v/>
          </cell>
        </row>
        <row r="168">
          <cell r="B168" t="str">
            <v/>
          </cell>
        </row>
        <row r="169">
          <cell r="B169" t="str">
            <v/>
          </cell>
        </row>
        <row r="170">
          <cell r="B170" t="str">
            <v/>
          </cell>
        </row>
        <row r="171">
          <cell r="B171" t="str">
            <v/>
          </cell>
        </row>
        <row r="172">
          <cell r="B172" t="str">
            <v/>
          </cell>
        </row>
        <row r="173">
          <cell r="B173" t="str">
            <v/>
          </cell>
        </row>
        <row r="174">
          <cell r="B174" t="str">
            <v/>
          </cell>
        </row>
        <row r="175">
          <cell r="B175" t="str">
            <v/>
          </cell>
        </row>
        <row r="176">
          <cell r="B176" t="str">
            <v/>
          </cell>
        </row>
        <row r="177">
          <cell r="B177" t="str">
            <v/>
          </cell>
        </row>
        <row r="178">
          <cell r="B178" t="str">
            <v/>
          </cell>
        </row>
        <row r="179">
          <cell r="B179" t="str">
            <v/>
          </cell>
        </row>
        <row r="180">
          <cell r="B180" t="str">
            <v/>
          </cell>
        </row>
        <row r="181">
          <cell r="B181" t="str">
            <v/>
          </cell>
        </row>
        <row r="182">
          <cell r="B182" t="str">
            <v/>
          </cell>
        </row>
        <row r="183">
          <cell r="B183" t="str">
            <v/>
          </cell>
        </row>
        <row r="184">
          <cell r="B184" t="str">
            <v/>
          </cell>
        </row>
        <row r="185">
          <cell r="B185" t="str">
            <v/>
          </cell>
        </row>
        <row r="186">
          <cell r="B186" t="str">
            <v/>
          </cell>
        </row>
        <row r="187">
          <cell r="B187" t="str">
            <v/>
          </cell>
        </row>
        <row r="188">
          <cell r="B188" t="str">
            <v/>
          </cell>
        </row>
        <row r="189">
          <cell r="B189" t="str">
            <v/>
          </cell>
        </row>
        <row r="190">
          <cell r="B190" t="str">
            <v/>
          </cell>
        </row>
        <row r="191">
          <cell r="B191" t="str">
            <v/>
          </cell>
        </row>
        <row r="192">
          <cell r="B192" t="str">
            <v/>
          </cell>
        </row>
        <row r="193">
          <cell r="B193" t="str">
            <v/>
          </cell>
        </row>
        <row r="194">
          <cell r="B194" t="str">
            <v/>
          </cell>
        </row>
        <row r="195">
          <cell r="B195" t="str">
            <v/>
          </cell>
        </row>
        <row r="196">
          <cell r="B196" t="str">
            <v/>
          </cell>
        </row>
        <row r="197">
          <cell r="B197" t="str">
            <v/>
          </cell>
        </row>
        <row r="198">
          <cell r="B198" t="str">
            <v/>
          </cell>
        </row>
        <row r="199">
          <cell r="B199" t="str">
            <v/>
          </cell>
        </row>
        <row r="200">
          <cell r="B200" t="str">
            <v/>
          </cell>
        </row>
      </sheetData>
      <sheetData sheetId="24"/>
      <sheetData sheetId="25"/>
      <sheetData sheetId="26"/>
      <sheetData sheetId="27"/>
      <sheetData sheetId="28"/>
      <sheetData sheetId="29"/>
      <sheetData sheetId="30" refreshError="1"/>
      <sheetData sheetId="31">
        <row r="1">
          <cell r="B1" t="str">
            <v>Кредитор</v>
          </cell>
          <cell r="E1" t="str">
            <v>УИК</v>
          </cell>
        </row>
        <row r="2">
          <cell r="B2" t="str">
            <v>Заёмщик</v>
          </cell>
          <cell r="E2" t="str">
            <v>ДВПС</v>
          </cell>
        </row>
        <row r="3">
          <cell r="B3" t="str">
            <v>Правовая форма</v>
          </cell>
          <cell r="E3" t="str">
            <v>гос</v>
          </cell>
        </row>
        <row r="4">
          <cell r="B4" t="str">
            <v>Объект стрительства</v>
          </cell>
          <cell r="E4" t="str">
            <v>покупка простых векселей для расчета по стр-ву жилого комплекса "Кунцево"</v>
          </cell>
        </row>
        <row r="5">
          <cell r="B5" t="str">
            <v>Кредитный договор №</v>
          </cell>
          <cell r="E5" t="str">
            <v>156/9</v>
          </cell>
        </row>
        <row r="6">
          <cell r="B6" t="str">
            <v>От</v>
          </cell>
          <cell r="E6">
            <v>36572</v>
          </cell>
        </row>
        <row r="7">
          <cell r="B7" t="str">
            <v>Тип договора</v>
          </cell>
          <cell r="E7" t="str">
            <v xml:space="preserve">       инвестиционный</v>
          </cell>
        </row>
        <row r="8">
          <cell r="B8" t="str">
            <v>Размер кредита</v>
          </cell>
          <cell r="E8">
            <v>250000000</v>
          </cell>
          <cell r="F8" t="str">
            <v>руб</v>
          </cell>
        </row>
        <row r="9">
          <cell r="B9" t="str">
            <v>Вид обеспечения кредита</v>
          </cell>
          <cell r="E9" t="str">
            <v>Договор залога имущественных прав по контракту о долевом инвестировании</v>
          </cell>
        </row>
        <row r="10">
          <cell r="B10" t="str">
            <v>Размер обеспечения</v>
          </cell>
        </row>
        <row r="11">
          <cell r="B11" t="str">
            <v>Номер ссудного счета</v>
          </cell>
          <cell r="E11" t="str">
            <v xml:space="preserve">           45006810338000050569</v>
          </cell>
        </row>
        <row r="12">
          <cell r="B12" t="str">
            <v>Дата открытия счета</v>
          </cell>
          <cell r="E12">
            <v>36573</v>
          </cell>
        </row>
        <row r="13">
          <cell r="B13" t="str">
            <v>Дата погашения кредита</v>
          </cell>
          <cell r="E13">
            <v>36923</v>
          </cell>
        </row>
        <row r="14">
          <cell r="B14" t="str">
            <v>Пролонгации  до</v>
          </cell>
          <cell r="E14">
            <v>37273</v>
          </cell>
        </row>
        <row r="15">
          <cell r="B15" t="str">
            <v>Процентная ставка</v>
          </cell>
          <cell r="D15" t="str">
            <v>c</v>
          </cell>
          <cell r="E15">
            <v>7</v>
          </cell>
          <cell r="F15">
            <v>36573</v>
          </cell>
          <cell r="G15">
            <v>16.2</v>
          </cell>
          <cell r="H15">
            <v>36842</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36573</v>
          </cell>
          <cell r="D25">
            <v>250000000</v>
          </cell>
          <cell r="F25" t="str">
            <v/>
          </cell>
          <cell r="H25">
            <v>250000000</v>
          </cell>
        </row>
        <row r="26">
          <cell r="B26">
            <v>36616</v>
          </cell>
          <cell r="H26">
            <v>250000000</v>
          </cell>
        </row>
        <row r="27">
          <cell r="B27">
            <v>36644</v>
          </cell>
          <cell r="H27">
            <v>250000000</v>
          </cell>
        </row>
        <row r="28">
          <cell r="B28">
            <v>36668</v>
          </cell>
          <cell r="H28">
            <v>250000000</v>
          </cell>
          <cell r="J28">
            <v>4446721.3099999996</v>
          </cell>
        </row>
        <row r="29">
          <cell r="B29">
            <v>36707</v>
          </cell>
          <cell r="H29">
            <v>250000000</v>
          </cell>
        </row>
        <row r="30">
          <cell r="B30">
            <v>36738</v>
          </cell>
          <cell r="H30">
            <v>250000000</v>
          </cell>
        </row>
        <row r="31">
          <cell r="B31">
            <v>36768</v>
          </cell>
          <cell r="H31">
            <v>250000000</v>
          </cell>
          <cell r="J31">
            <v>4385445.97</v>
          </cell>
        </row>
        <row r="32">
          <cell r="B32">
            <v>36768</v>
          </cell>
          <cell r="H32">
            <v>250000000</v>
          </cell>
          <cell r="K32">
            <v>67306</v>
          </cell>
        </row>
        <row r="33">
          <cell r="B33">
            <v>36769</v>
          </cell>
          <cell r="H33">
            <v>250000000</v>
          </cell>
          <cell r="J33">
            <v>13461.13</v>
          </cell>
        </row>
        <row r="34">
          <cell r="B34">
            <v>36769</v>
          </cell>
          <cell r="H34">
            <v>250000000</v>
          </cell>
          <cell r="K34">
            <v>21</v>
          </cell>
        </row>
        <row r="35">
          <cell r="B35">
            <v>36799</v>
          </cell>
          <cell r="H35">
            <v>250000000</v>
          </cell>
        </row>
        <row r="36">
          <cell r="B36">
            <v>36829</v>
          </cell>
          <cell r="H36">
            <v>250000000</v>
          </cell>
        </row>
        <row r="37">
          <cell r="B37">
            <v>36850</v>
          </cell>
          <cell r="H37">
            <v>250000000</v>
          </cell>
          <cell r="J37">
            <v>4964480.87</v>
          </cell>
        </row>
        <row r="38">
          <cell r="B38">
            <v>36889</v>
          </cell>
          <cell r="H38">
            <v>250000000</v>
          </cell>
        </row>
        <row r="39">
          <cell r="B39">
            <v>36892</v>
          </cell>
          <cell r="H39">
            <v>250000000</v>
          </cell>
        </row>
        <row r="40">
          <cell r="B40">
            <v>36923</v>
          </cell>
          <cell r="H40">
            <v>250000000</v>
          </cell>
        </row>
        <row r="41">
          <cell r="B41">
            <v>36942</v>
          </cell>
          <cell r="H41">
            <v>250000000</v>
          </cell>
          <cell r="J41">
            <v>10195789.359999999</v>
          </cell>
        </row>
        <row r="42">
          <cell r="B42">
            <v>36951</v>
          </cell>
          <cell r="H42">
            <v>250000000</v>
          </cell>
        </row>
        <row r="43">
          <cell r="B43">
            <v>36982</v>
          </cell>
          <cell r="H43">
            <v>250000000</v>
          </cell>
        </row>
        <row r="44">
          <cell r="B44">
            <v>37012</v>
          </cell>
          <cell r="H44">
            <v>250000000</v>
          </cell>
        </row>
        <row r="45">
          <cell r="B45">
            <v>37032</v>
          </cell>
          <cell r="H45">
            <v>250000000</v>
          </cell>
          <cell r="J45">
            <v>4000000</v>
          </cell>
        </row>
        <row r="46">
          <cell r="B46">
            <v>37033</v>
          </cell>
          <cell r="H46">
            <v>250000000</v>
          </cell>
          <cell r="J46">
            <v>2791951.59</v>
          </cell>
          <cell r="K46">
            <v>8048</v>
          </cell>
        </row>
        <row r="47">
          <cell r="B47">
            <v>37034</v>
          </cell>
          <cell r="H47">
            <v>250000000</v>
          </cell>
          <cell r="J47">
            <v>3071118.65</v>
          </cell>
          <cell r="K47">
            <v>4224</v>
          </cell>
        </row>
        <row r="48">
          <cell r="B48">
            <v>37035</v>
          </cell>
          <cell r="H48">
            <v>250000000</v>
          </cell>
          <cell r="J48">
            <v>12272.23</v>
          </cell>
          <cell r="K48">
            <v>17</v>
          </cell>
        </row>
        <row r="49">
          <cell r="B49">
            <v>37119</v>
          </cell>
          <cell r="H49">
            <v>250000000</v>
          </cell>
          <cell r="J49">
            <v>5000000</v>
          </cell>
        </row>
        <row r="50">
          <cell r="B50">
            <v>37120</v>
          </cell>
          <cell r="H50">
            <v>250000000</v>
          </cell>
          <cell r="J50">
            <v>5208219.18</v>
          </cell>
        </row>
        <row r="51">
          <cell r="B51">
            <v>37215</v>
          </cell>
          <cell r="H51">
            <v>250000000</v>
          </cell>
          <cell r="J51">
            <v>10208219.18</v>
          </cell>
        </row>
        <row r="52">
          <cell r="B52" t="str">
            <v/>
          </cell>
          <cell r="H52" t="str">
            <v/>
          </cell>
        </row>
        <row r="53">
          <cell r="B53" t="str">
            <v/>
          </cell>
          <cell r="H53" t="str">
            <v/>
          </cell>
        </row>
        <row r="54">
          <cell r="B54" t="str">
            <v/>
          </cell>
          <cell r="H54" t="str">
            <v/>
          </cell>
        </row>
        <row r="55">
          <cell r="B55" t="str">
            <v/>
          </cell>
          <cell r="H55" t="str">
            <v/>
          </cell>
        </row>
        <row r="56">
          <cell r="B56" t="str">
            <v/>
          </cell>
          <cell r="H56" t="str">
            <v/>
          </cell>
        </row>
        <row r="57">
          <cell r="B57" t="str">
            <v/>
          </cell>
          <cell r="H57" t="str">
            <v/>
          </cell>
        </row>
        <row r="58">
          <cell r="B58" t="str">
            <v/>
          </cell>
          <cell r="H58" t="str">
            <v/>
          </cell>
        </row>
        <row r="59">
          <cell r="B59" t="str">
            <v/>
          </cell>
          <cell r="H59" t="str">
            <v/>
          </cell>
        </row>
        <row r="60">
          <cell r="B60" t="str">
            <v/>
          </cell>
          <cell r="H60" t="str">
            <v/>
          </cell>
        </row>
        <row r="61">
          <cell r="B61" t="str">
            <v/>
          </cell>
          <cell r="H61" t="str">
            <v/>
          </cell>
        </row>
        <row r="62">
          <cell r="B62" t="str">
            <v/>
          </cell>
          <cell r="H62" t="str">
            <v/>
          </cell>
        </row>
        <row r="63">
          <cell r="B63" t="str">
            <v/>
          </cell>
          <cell r="H63" t="str">
            <v/>
          </cell>
        </row>
        <row r="64">
          <cell r="B64" t="str">
            <v/>
          </cell>
          <cell r="H64" t="str">
            <v/>
          </cell>
        </row>
      </sheetData>
      <sheetData sheetId="32">
        <row r="1">
          <cell r="B1" t="str">
            <v>Кредитор</v>
          </cell>
          <cell r="E1" t="str">
            <v>УИК</v>
          </cell>
        </row>
        <row r="2">
          <cell r="B2" t="str">
            <v>Заёмщик</v>
          </cell>
          <cell r="E2" t="str">
            <v>ДВПС</v>
          </cell>
        </row>
        <row r="3">
          <cell r="B3" t="str">
            <v>Правовая форма</v>
          </cell>
          <cell r="E3" t="str">
            <v>гос</v>
          </cell>
        </row>
        <row r="4">
          <cell r="B4" t="str">
            <v>Объект стрительства</v>
          </cell>
          <cell r="E4" t="str">
            <v xml:space="preserve">                                                                                                         покупка простых векселей для расчета по стр-ву жилого комплекса "Кунцево"</v>
          </cell>
        </row>
        <row r="5">
          <cell r="B5" t="str">
            <v>Кредитный договор №</v>
          </cell>
          <cell r="E5" t="str">
            <v>156/10</v>
          </cell>
        </row>
        <row r="6">
          <cell r="B6" t="str">
            <v>От</v>
          </cell>
          <cell r="E6">
            <v>36697</v>
          </cell>
        </row>
        <row r="7">
          <cell r="B7" t="str">
            <v>Тип договора</v>
          </cell>
          <cell r="E7" t="str">
            <v xml:space="preserve">       инвестиционный</v>
          </cell>
        </row>
        <row r="8">
          <cell r="B8" t="str">
            <v>Размер кредита</v>
          </cell>
          <cell r="E8">
            <v>223000000</v>
          </cell>
          <cell r="F8" t="str">
            <v>руб</v>
          </cell>
        </row>
        <row r="9">
          <cell r="B9" t="str">
            <v>Вид обеспечения кредита</v>
          </cell>
          <cell r="E9" t="str">
            <v xml:space="preserve">                                                                                                                       Договор залога имущественных прав по контракту о долевом инвестировании</v>
          </cell>
        </row>
        <row r="10">
          <cell r="B10" t="str">
            <v>Размер обеспечения</v>
          </cell>
        </row>
        <row r="11">
          <cell r="B11" t="str">
            <v>Номер ссудного счета</v>
          </cell>
          <cell r="E11" t="str">
            <v xml:space="preserve">                45006810638000050560</v>
          </cell>
        </row>
        <row r="12">
          <cell r="B12" t="str">
            <v>Дата открытия счета</v>
          </cell>
          <cell r="E12">
            <v>36706</v>
          </cell>
        </row>
        <row r="13">
          <cell r="B13" t="str">
            <v>Дата погашения кредита</v>
          </cell>
          <cell r="E13">
            <v>37425</v>
          </cell>
        </row>
        <row r="14">
          <cell r="B14" t="str">
            <v>Пролонгации  до</v>
          </cell>
          <cell r="E14">
            <v>37062</v>
          </cell>
          <cell r="F14">
            <v>37425</v>
          </cell>
        </row>
        <row r="15">
          <cell r="B15" t="str">
            <v>Процентная ставка</v>
          </cell>
          <cell r="D15" t="str">
            <v>c</v>
          </cell>
          <cell r="E15">
            <v>6</v>
          </cell>
          <cell r="F15">
            <v>36706</v>
          </cell>
          <cell r="G15">
            <v>18.3</v>
          </cell>
          <cell r="H15">
            <v>36876</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36706</v>
          </cell>
          <cell r="D25">
            <v>223000000</v>
          </cell>
          <cell r="F25" t="str">
            <v/>
          </cell>
          <cell r="H25">
            <v>223000000</v>
          </cell>
        </row>
        <row r="26">
          <cell r="B26">
            <v>36738</v>
          </cell>
          <cell r="H26">
            <v>223000000</v>
          </cell>
        </row>
        <row r="27">
          <cell r="B27">
            <v>36769</v>
          </cell>
          <cell r="H27">
            <v>223000000</v>
          </cell>
        </row>
        <row r="28">
          <cell r="B28">
            <v>36789</v>
          </cell>
          <cell r="H28">
            <v>223000000</v>
          </cell>
          <cell r="J28">
            <v>3034262.3</v>
          </cell>
        </row>
        <row r="29">
          <cell r="B29">
            <v>36829</v>
          </cell>
          <cell r="H29">
            <v>223000000</v>
          </cell>
        </row>
        <row r="30">
          <cell r="B30">
            <v>36860</v>
          </cell>
          <cell r="H30">
            <v>223000000</v>
          </cell>
        </row>
        <row r="31">
          <cell r="B31">
            <v>36882</v>
          </cell>
          <cell r="H31">
            <v>223000000</v>
          </cell>
          <cell r="J31">
            <v>3701434.43</v>
          </cell>
        </row>
        <row r="32">
          <cell r="B32">
            <v>36882</v>
          </cell>
          <cell r="H32">
            <v>223000000</v>
          </cell>
          <cell r="K32">
            <v>10113.209999999999</v>
          </cell>
        </row>
        <row r="33">
          <cell r="B33">
            <v>36892</v>
          </cell>
          <cell r="H33">
            <v>223000000</v>
          </cell>
        </row>
        <row r="34">
          <cell r="B34">
            <v>36923</v>
          </cell>
          <cell r="H34">
            <v>223000000</v>
          </cell>
        </row>
        <row r="35">
          <cell r="B35">
            <v>36951</v>
          </cell>
          <cell r="H35">
            <v>223000000</v>
          </cell>
        </row>
        <row r="36">
          <cell r="B36">
            <v>36970</v>
          </cell>
          <cell r="H36">
            <v>223000000</v>
          </cell>
          <cell r="J36">
            <v>10059132.880000001</v>
          </cell>
        </row>
        <row r="37">
          <cell r="B37">
            <v>36982</v>
          </cell>
          <cell r="H37">
            <v>223000000</v>
          </cell>
        </row>
        <row r="38">
          <cell r="B38">
            <v>37012</v>
          </cell>
          <cell r="H38">
            <v>223000000</v>
          </cell>
        </row>
        <row r="39">
          <cell r="B39">
            <v>37062</v>
          </cell>
          <cell r="H39">
            <v>223000000</v>
          </cell>
        </row>
        <row r="40">
          <cell r="B40">
            <v>37063</v>
          </cell>
          <cell r="H40">
            <v>223000000</v>
          </cell>
          <cell r="J40">
            <v>2985909.45</v>
          </cell>
          <cell r="K40">
            <v>14090.55</v>
          </cell>
        </row>
        <row r="41">
          <cell r="B41">
            <v>37064</v>
          </cell>
          <cell r="H41">
            <v>223000000</v>
          </cell>
          <cell r="J41">
            <v>7300194.6600000001</v>
          </cell>
          <cell r="K41">
            <v>10000.27</v>
          </cell>
        </row>
        <row r="42">
          <cell r="B42">
            <v>37153</v>
          </cell>
          <cell r="H42">
            <v>223000000</v>
          </cell>
          <cell r="J42">
            <v>10286104.109999999</v>
          </cell>
        </row>
        <row r="43">
          <cell r="B43" t="str">
            <v/>
          </cell>
          <cell r="H43" t="str">
            <v/>
          </cell>
        </row>
        <row r="44">
          <cell r="B44" t="str">
            <v/>
          </cell>
          <cell r="H44" t="str">
            <v/>
          </cell>
          <cell r="L44">
            <v>30532958.38315</v>
          </cell>
        </row>
        <row r="45">
          <cell r="B45" t="str">
            <v/>
          </cell>
          <cell r="H45" t="str">
            <v/>
          </cell>
        </row>
        <row r="46">
          <cell r="B46" t="str">
            <v/>
          </cell>
          <cell r="H46" t="str">
            <v/>
          </cell>
        </row>
        <row r="47">
          <cell r="B47" t="str">
            <v/>
          </cell>
          <cell r="H47" t="str">
            <v/>
          </cell>
        </row>
        <row r="48">
          <cell r="B48" t="str">
            <v/>
          </cell>
          <cell r="H48" t="str">
            <v/>
          </cell>
        </row>
        <row r="49">
          <cell r="B49" t="str">
            <v/>
          </cell>
          <cell r="H49" t="str">
            <v/>
          </cell>
        </row>
        <row r="50">
          <cell r="B50" t="str">
            <v/>
          </cell>
          <cell r="H50" t="str">
            <v/>
          </cell>
        </row>
        <row r="51">
          <cell r="B51" t="str">
            <v/>
          </cell>
          <cell r="H51" t="str">
            <v/>
          </cell>
        </row>
        <row r="52">
          <cell r="B52" t="str">
            <v/>
          </cell>
          <cell r="H52" t="str">
            <v/>
          </cell>
        </row>
        <row r="53">
          <cell r="B53" t="str">
            <v/>
          </cell>
          <cell r="H53" t="str">
            <v/>
          </cell>
        </row>
        <row r="54">
          <cell r="B54" t="str">
            <v/>
          </cell>
          <cell r="H54" t="str">
            <v/>
          </cell>
        </row>
        <row r="55">
          <cell r="B55" t="str">
            <v/>
          </cell>
          <cell r="H55" t="str">
            <v/>
          </cell>
        </row>
      </sheetData>
      <sheetData sheetId="33"/>
      <sheetData sheetId="34">
        <row r="1">
          <cell r="B1" t="str">
            <v>Кредитор</v>
          </cell>
          <cell r="E1" t="str">
            <v>УИК</v>
          </cell>
        </row>
        <row r="2">
          <cell r="B2" t="str">
            <v>Заёмщик</v>
          </cell>
          <cell r="E2" t="str">
            <v>ОАО "Москапстрой"</v>
          </cell>
        </row>
        <row r="3">
          <cell r="B3" t="str">
            <v>Правовая форма</v>
          </cell>
          <cell r="E3" t="str">
            <v>ОАО</v>
          </cell>
        </row>
        <row r="4">
          <cell r="B4" t="str">
            <v>Объект стрительства</v>
          </cell>
          <cell r="E4" t="str">
            <v xml:space="preserve">для проведения расчетов за выполненные работы с контагентами </v>
          </cell>
        </row>
        <row r="5">
          <cell r="B5" t="str">
            <v>Кредитный договор №</v>
          </cell>
          <cell r="E5">
            <v>401</v>
          </cell>
        </row>
        <row r="6">
          <cell r="B6" t="str">
            <v>От</v>
          </cell>
          <cell r="E6">
            <v>36796</v>
          </cell>
        </row>
        <row r="7">
          <cell r="B7" t="str">
            <v>Тип договора</v>
          </cell>
          <cell r="E7" t="str">
            <v>инвестиционный</v>
          </cell>
        </row>
        <row r="8">
          <cell r="B8" t="str">
            <v>Размер кредита</v>
          </cell>
          <cell r="E8">
            <v>250000000</v>
          </cell>
          <cell r="F8" t="str">
            <v>руб</v>
          </cell>
        </row>
        <row r="9">
          <cell r="B9" t="str">
            <v>Вид обеспечения кредита</v>
          </cell>
        </row>
        <row r="10">
          <cell r="B10" t="str">
            <v>Размер обеспечения</v>
          </cell>
        </row>
        <row r="11">
          <cell r="B11" t="str">
            <v>Номер ссудного счета</v>
          </cell>
          <cell r="E11" t="str">
            <v xml:space="preserve">                45206810238000050401</v>
          </cell>
        </row>
        <row r="12">
          <cell r="B12" t="str">
            <v>Дата открытия счета</v>
          </cell>
          <cell r="E12">
            <v>36798</v>
          </cell>
        </row>
        <row r="13">
          <cell r="B13" t="str">
            <v>Дата погашения кредита</v>
          </cell>
          <cell r="E13">
            <v>37155</v>
          </cell>
        </row>
        <row r="14">
          <cell r="B14" t="str">
            <v>Пролонгации  до</v>
          </cell>
        </row>
        <row r="15">
          <cell r="B15" t="str">
            <v>Процентная ставка</v>
          </cell>
          <cell r="D15" t="str">
            <v>c</v>
          </cell>
          <cell r="E15">
            <v>20.350000000000001</v>
          </cell>
          <cell r="F15">
            <v>36798</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36798</v>
          </cell>
          <cell r="D25">
            <v>250000000</v>
          </cell>
          <cell r="F25">
            <v>0</v>
          </cell>
          <cell r="H25">
            <v>250000000</v>
          </cell>
        </row>
        <row r="26">
          <cell r="B26">
            <v>36829</v>
          </cell>
          <cell r="H26">
            <v>250000000</v>
          </cell>
        </row>
        <row r="27">
          <cell r="B27">
            <v>36860</v>
          </cell>
          <cell r="H27">
            <v>250000000</v>
          </cell>
        </row>
        <row r="28">
          <cell r="B28">
            <v>36865</v>
          </cell>
          <cell r="F28">
            <v>50000000</v>
          </cell>
          <cell r="H28">
            <v>200000000</v>
          </cell>
        </row>
        <row r="29">
          <cell r="B29">
            <v>36880</v>
          </cell>
          <cell r="H29">
            <v>200000000</v>
          </cell>
          <cell r="J29">
            <v>11870833.33</v>
          </cell>
        </row>
        <row r="30">
          <cell r="B30">
            <v>36892</v>
          </cell>
          <cell r="H30">
            <v>200000000</v>
          </cell>
        </row>
        <row r="31">
          <cell r="B31">
            <v>36923</v>
          </cell>
          <cell r="H31">
            <v>200000000</v>
          </cell>
        </row>
        <row r="32">
          <cell r="B32">
            <v>36951</v>
          </cell>
          <cell r="H32">
            <v>200000000</v>
          </cell>
        </row>
        <row r="33">
          <cell r="B33">
            <v>36972</v>
          </cell>
          <cell r="H33">
            <v>200000000</v>
          </cell>
        </row>
        <row r="34">
          <cell r="B34">
            <v>36974</v>
          </cell>
          <cell r="F34">
            <v>30000000</v>
          </cell>
          <cell r="H34">
            <v>170000000</v>
          </cell>
          <cell r="J34">
            <v>10034702.449999999</v>
          </cell>
        </row>
        <row r="35">
          <cell r="B35">
            <v>36994</v>
          </cell>
          <cell r="F35">
            <v>567136.99</v>
          </cell>
          <cell r="H35">
            <v>169432863.00999999</v>
          </cell>
          <cell r="J35">
            <v>1432863.01</v>
          </cell>
        </row>
        <row r="36">
          <cell r="B36">
            <v>36998</v>
          </cell>
          <cell r="F36">
            <v>1122141.51</v>
          </cell>
          <cell r="H36">
            <v>168310721.5</v>
          </cell>
          <cell r="J36">
            <v>377858.49</v>
          </cell>
        </row>
        <row r="37">
          <cell r="B37">
            <v>37000</v>
          </cell>
          <cell r="F37">
            <v>4812322.0199999996</v>
          </cell>
          <cell r="H37">
            <v>163498399.47999999</v>
          </cell>
          <cell r="J37">
            <v>187677.98</v>
          </cell>
        </row>
        <row r="38">
          <cell r="B38">
            <v>37001</v>
          </cell>
          <cell r="F38">
            <v>1908844.04</v>
          </cell>
          <cell r="H38">
            <v>161589555.44</v>
          </cell>
          <cell r="J38">
            <v>91155.96</v>
          </cell>
        </row>
        <row r="39">
          <cell r="B39">
            <v>37007</v>
          </cell>
          <cell r="F39">
            <v>5359449.7300000004</v>
          </cell>
          <cell r="H39">
            <v>156230105.71000001</v>
          </cell>
          <cell r="J39">
            <v>540550.27</v>
          </cell>
        </row>
        <row r="40">
          <cell r="B40">
            <v>37009</v>
          </cell>
          <cell r="F40">
            <v>14825792.73</v>
          </cell>
          <cell r="H40">
            <v>141404312.97999999</v>
          </cell>
          <cell r="J40">
            <v>174207.27</v>
          </cell>
        </row>
        <row r="41">
          <cell r="B41">
            <v>37015</v>
          </cell>
          <cell r="F41">
            <v>2526973.52</v>
          </cell>
          <cell r="H41">
            <v>138877339.46000001</v>
          </cell>
          <cell r="J41">
            <v>473026.48</v>
          </cell>
        </row>
        <row r="42">
          <cell r="B42">
            <v>37018</v>
          </cell>
          <cell r="F42">
            <v>20327073.379999999</v>
          </cell>
          <cell r="H42">
            <v>118550266.08</v>
          </cell>
          <cell r="J42">
            <v>232286.62</v>
          </cell>
        </row>
        <row r="43">
          <cell r="B43">
            <v>37021</v>
          </cell>
          <cell r="F43">
            <v>1801712.5</v>
          </cell>
          <cell r="H43">
            <v>116748553.58</v>
          </cell>
          <cell r="J43">
            <v>198287.5</v>
          </cell>
        </row>
        <row r="44">
          <cell r="B44">
            <v>37022</v>
          </cell>
          <cell r="F44">
            <v>16934908.68</v>
          </cell>
          <cell r="H44">
            <v>99813644.900000006</v>
          </cell>
          <cell r="J44">
            <v>65091.32</v>
          </cell>
        </row>
        <row r="45">
          <cell r="B45">
            <v>37029</v>
          </cell>
          <cell r="F45">
            <v>2820453.32</v>
          </cell>
          <cell r="H45">
            <v>96993191.579999998</v>
          </cell>
          <cell r="J45">
            <v>389546.68</v>
          </cell>
        </row>
        <row r="46">
          <cell r="B46">
            <v>37033</v>
          </cell>
          <cell r="F46">
            <v>9183691.9000000004</v>
          </cell>
          <cell r="H46">
            <v>87809499.680000007</v>
          </cell>
          <cell r="J46">
            <v>216308.1</v>
          </cell>
        </row>
        <row r="47">
          <cell r="B47">
            <v>37034</v>
          </cell>
          <cell r="F47">
            <v>13161043.199999999</v>
          </cell>
          <cell r="H47">
            <v>74648456.480000004</v>
          </cell>
          <cell r="J47">
            <v>48956.800000000003</v>
          </cell>
        </row>
        <row r="48">
          <cell r="B48">
            <v>37035</v>
          </cell>
          <cell r="F48">
            <v>1958380.93</v>
          </cell>
          <cell r="H48">
            <v>72690075.549999997</v>
          </cell>
          <cell r="J48">
            <v>41619.07</v>
          </cell>
        </row>
        <row r="49">
          <cell r="B49">
            <v>37043</v>
          </cell>
          <cell r="F49">
            <v>3875782.35</v>
          </cell>
          <cell r="H49">
            <v>68814293.200000003</v>
          </cell>
          <cell r="J49">
            <v>324217.65000000002</v>
          </cell>
        </row>
        <row r="50">
          <cell r="B50">
            <v>37047</v>
          </cell>
          <cell r="F50">
            <v>53826534.700000003</v>
          </cell>
          <cell r="H50">
            <v>14987758.5</v>
          </cell>
          <cell r="J50">
            <v>153465.29999999999</v>
          </cell>
        </row>
        <row r="51">
          <cell r="B51">
            <v>37057</v>
          </cell>
          <cell r="F51">
            <v>6757038.1100000003</v>
          </cell>
          <cell r="H51">
            <v>8230720.3899999997</v>
          </cell>
          <cell r="J51">
            <v>83561</v>
          </cell>
        </row>
        <row r="52">
          <cell r="B52">
            <v>37060</v>
          </cell>
          <cell r="F52">
            <v>3186233.27</v>
          </cell>
          <cell r="H52">
            <v>5044487.12</v>
          </cell>
          <cell r="J52">
            <v>13766</v>
          </cell>
        </row>
        <row r="53">
          <cell r="B53">
            <v>37061</v>
          </cell>
          <cell r="F53">
            <v>5044487.12</v>
          </cell>
          <cell r="H53">
            <v>0</v>
          </cell>
          <cell r="J53">
            <v>2812.47</v>
          </cell>
        </row>
        <row r="54">
          <cell r="B54" t="str">
            <v/>
          </cell>
          <cell r="H54" t="str">
            <v/>
          </cell>
        </row>
      </sheetData>
      <sheetData sheetId="35">
        <row r="1">
          <cell r="B1" t="str">
            <v>Кредитор</v>
          </cell>
          <cell r="E1" t="str">
            <v>УИК</v>
          </cell>
        </row>
        <row r="2">
          <cell r="B2" t="str">
            <v>Заёмщик</v>
          </cell>
          <cell r="E2" t="str">
            <v xml:space="preserve">                   ЗАО "Западный мост"</v>
          </cell>
        </row>
        <row r="3">
          <cell r="B3" t="str">
            <v>Правовая форма</v>
          </cell>
          <cell r="E3" t="str">
            <v>ЗАО</v>
          </cell>
        </row>
        <row r="4">
          <cell r="B4" t="str">
            <v>Объект стрительства</v>
          </cell>
          <cell r="E4" t="str">
            <v>закупка строительных материалов и оборудования</v>
          </cell>
        </row>
        <row r="5">
          <cell r="B5" t="str">
            <v>Кредитный договор №</v>
          </cell>
          <cell r="E5">
            <v>407</v>
          </cell>
        </row>
        <row r="6">
          <cell r="B6" t="str">
            <v>От</v>
          </cell>
          <cell r="E6">
            <v>36852</v>
          </cell>
        </row>
        <row r="7">
          <cell r="B7" t="str">
            <v>Тип договора</v>
          </cell>
          <cell r="E7" t="str">
            <v>инвестиционный</v>
          </cell>
        </row>
        <row r="8">
          <cell r="B8" t="str">
            <v>Размер кредита</v>
          </cell>
          <cell r="E8">
            <v>98000000</v>
          </cell>
          <cell r="F8" t="str">
            <v>руб.</v>
          </cell>
        </row>
        <row r="9">
          <cell r="B9" t="str">
            <v>Вид обеспечения кредита</v>
          </cell>
        </row>
        <row r="10">
          <cell r="B10" t="str">
            <v>Размер обеспечения</v>
          </cell>
          <cell r="F10" t="str">
            <v>руб.</v>
          </cell>
        </row>
        <row r="11">
          <cell r="B11" t="str">
            <v>Номер ссудного счета</v>
          </cell>
          <cell r="E11" t="str">
            <v>45206810038000050407</v>
          </cell>
        </row>
        <row r="12">
          <cell r="B12" t="str">
            <v>Дата открытия счета</v>
          </cell>
          <cell r="E12">
            <v>36861</v>
          </cell>
        </row>
        <row r="13">
          <cell r="B13" t="str">
            <v>Дата погашения кредита</v>
          </cell>
          <cell r="E13">
            <v>37216</v>
          </cell>
        </row>
        <row r="14">
          <cell r="B14" t="str">
            <v>Пролонгации  до</v>
          </cell>
        </row>
        <row r="15">
          <cell r="B15" t="str">
            <v>Процентная ставка</v>
          </cell>
          <cell r="D15" t="str">
            <v>c</v>
          </cell>
          <cell r="E15">
            <v>18.3</v>
          </cell>
          <cell r="F15">
            <v>36861</v>
          </cell>
        </row>
        <row r="16">
          <cell r="B16" t="str">
            <v>Продолж. проц. ставка</v>
          </cell>
          <cell r="D16" t="str">
            <v>c</v>
          </cell>
        </row>
        <row r="17">
          <cell r="B17" t="str">
            <v>Группа риска</v>
          </cell>
          <cell r="E17">
            <v>1</v>
          </cell>
        </row>
        <row r="22">
          <cell r="C22" t="str">
            <v xml:space="preserve">                                  О Б О Р О Т Ы</v>
          </cell>
          <cell r="G22" t="str">
            <v xml:space="preserve">                О С Т А Т О К</v>
          </cell>
          <cell r="I22" t="str">
            <v>Уплачено процентов</v>
          </cell>
        </row>
        <row r="23">
          <cell r="C23" t="str">
            <v xml:space="preserve">              ВЫДАНО</v>
          </cell>
          <cell r="E23" t="str">
            <v xml:space="preserve">              ПОГАШЕНО</v>
          </cell>
          <cell r="G23" t="str">
            <v xml:space="preserve">                 САЛЬДО</v>
          </cell>
          <cell r="I23" t="str">
            <v/>
          </cell>
        </row>
        <row r="24">
          <cell r="B24" t="str">
            <v>ДАТА</v>
          </cell>
          <cell r="C24" t="str">
            <v>Дт USD</v>
          </cell>
          <cell r="D24" t="str">
            <v>Дт Руб. экв.</v>
          </cell>
          <cell r="E24" t="str">
            <v xml:space="preserve"> Кт USD</v>
          </cell>
          <cell r="F24" t="str">
            <v>Кт Руб. экв.</v>
          </cell>
          <cell r="G24" t="str">
            <v xml:space="preserve"> С USD</v>
          </cell>
          <cell r="H24" t="str">
            <v>С Руб. экв.</v>
          </cell>
          <cell r="I24" t="str">
            <v xml:space="preserve"> Проц. USD</v>
          </cell>
          <cell r="J24" t="str">
            <v>Проц.  Руб. экв.</v>
          </cell>
          <cell r="K24" t="str">
            <v>Неустойка</v>
          </cell>
          <cell r="L24" t="str">
            <v>просроч. ссуд. задолж.</v>
          </cell>
        </row>
        <row r="25">
          <cell r="B25">
            <v>36864</v>
          </cell>
          <cell r="D25">
            <v>46282620.020000003</v>
          </cell>
          <cell r="F25">
            <v>0</v>
          </cell>
          <cell r="H25">
            <v>46282620.020000003</v>
          </cell>
        </row>
        <row r="26">
          <cell r="B26">
            <v>36887</v>
          </cell>
          <cell r="H26">
            <v>46282620.020000003</v>
          </cell>
          <cell r="J26">
            <v>555391.43999999994</v>
          </cell>
        </row>
        <row r="27">
          <cell r="B27">
            <v>36892</v>
          </cell>
          <cell r="H27">
            <v>46282620.020000003</v>
          </cell>
        </row>
        <row r="28">
          <cell r="B28">
            <v>36923</v>
          </cell>
          <cell r="H28">
            <v>46282620.020000003</v>
          </cell>
        </row>
        <row r="29">
          <cell r="B29">
            <v>36951</v>
          </cell>
          <cell r="H29">
            <v>46282620.020000003</v>
          </cell>
        </row>
        <row r="30">
          <cell r="B30">
            <v>36977</v>
          </cell>
          <cell r="H30">
            <v>46282620.020000003</v>
          </cell>
          <cell r="J30">
            <v>2088233.77</v>
          </cell>
        </row>
        <row r="31">
          <cell r="B31">
            <v>36982</v>
          </cell>
          <cell r="H31">
            <v>46282620.020000003</v>
          </cell>
        </row>
        <row r="32">
          <cell r="B32">
            <v>37068</v>
          </cell>
          <cell r="H32">
            <v>46282620.020000003</v>
          </cell>
          <cell r="J32">
            <v>2134833.4</v>
          </cell>
        </row>
        <row r="33">
          <cell r="B33">
            <v>37160</v>
          </cell>
          <cell r="H33">
            <v>46282620.020000003</v>
          </cell>
          <cell r="J33">
            <v>2134833.4</v>
          </cell>
        </row>
        <row r="34">
          <cell r="B34">
            <v>37216</v>
          </cell>
          <cell r="F34">
            <v>46282620.020000003</v>
          </cell>
          <cell r="H34">
            <v>0</v>
          </cell>
          <cell r="J34">
            <v>1253054.3899999999</v>
          </cell>
        </row>
        <row r="35">
          <cell r="B35" t="str">
            <v/>
          </cell>
          <cell r="H35" t="str">
            <v/>
          </cell>
        </row>
        <row r="36">
          <cell r="B36" t="str">
            <v/>
          </cell>
          <cell r="H36" t="str">
            <v/>
          </cell>
        </row>
        <row r="37">
          <cell r="B37" t="str">
            <v/>
          </cell>
          <cell r="H37" t="str">
            <v/>
          </cell>
        </row>
        <row r="38">
          <cell r="B38" t="str">
            <v/>
          </cell>
          <cell r="H38" t="str">
            <v/>
          </cell>
        </row>
        <row r="39">
          <cell r="B39" t="str">
            <v/>
          </cell>
          <cell r="H39" t="str">
            <v/>
          </cell>
        </row>
        <row r="40">
          <cell r="B40" t="str">
            <v/>
          </cell>
          <cell r="H40" t="str">
            <v/>
          </cell>
        </row>
        <row r="41">
          <cell r="B41" t="str">
            <v/>
          </cell>
          <cell r="H41" t="str">
            <v/>
          </cell>
        </row>
        <row r="42">
          <cell r="B42" t="str">
            <v/>
          </cell>
          <cell r="H42" t="str">
            <v/>
          </cell>
        </row>
        <row r="43">
          <cell r="B43" t="str">
            <v/>
          </cell>
          <cell r="H43" t="str">
            <v/>
          </cell>
        </row>
        <row r="44">
          <cell r="B44" t="str">
            <v/>
          </cell>
          <cell r="H44" t="str">
            <v/>
          </cell>
        </row>
        <row r="45">
          <cell r="B45" t="str">
            <v/>
          </cell>
          <cell r="H45" t="str">
            <v/>
          </cell>
        </row>
        <row r="46">
          <cell r="B46" t="str">
            <v/>
          </cell>
          <cell r="H46" t="str">
            <v/>
          </cell>
        </row>
        <row r="47">
          <cell r="B47" t="str">
            <v/>
          </cell>
          <cell r="H47" t="str">
            <v/>
          </cell>
        </row>
        <row r="48">
          <cell r="B48" t="str">
            <v/>
          </cell>
          <cell r="H48" t="str">
            <v/>
          </cell>
        </row>
        <row r="49">
          <cell r="B49" t="str">
            <v/>
          </cell>
          <cell r="H49" t="str">
            <v/>
          </cell>
        </row>
        <row r="50">
          <cell r="B50" t="str">
            <v/>
          </cell>
          <cell r="H50" t="str">
            <v/>
          </cell>
        </row>
        <row r="51">
          <cell r="B51" t="str">
            <v/>
          </cell>
          <cell r="H51" t="str">
            <v/>
          </cell>
        </row>
        <row r="52">
          <cell r="B52" t="str">
            <v/>
          </cell>
          <cell r="H52" t="str">
            <v/>
          </cell>
        </row>
        <row r="53">
          <cell r="B53" t="str">
            <v/>
          </cell>
          <cell r="H53" t="str">
            <v/>
          </cell>
        </row>
      </sheetData>
      <sheetData sheetId="36"/>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S"/>
      <sheetName val="свод до вн.об."/>
      <sheetName val="расш.для РАО"/>
      <sheetName val="расш.для РАО стр.310"/>
      <sheetName val="Лист1"/>
      <sheetName val="1.1."/>
      <sheetName val="1.2."/>
      <sheetName val="Графики_Гкал,тыс.руб."/>
      <sheetName val="2.1."/>
      <sheetName val="2.2."/>
      <sheetName val="2.3."/>
      <sheetName val="2.4."/>
      <sheetName val="3.1."/>
      <sheetName val="3.2."/>
      <sheetName val="3.3."/>
      <sheetName val="4.1."/>
      <sheetName val="4.2."/>
      <sheetName val="4.3."/>
      <sheetName val="4.4."/>
      <sheetName val="4.5."/>
      <sheetName val="4.6."/>
      <sheetName val="4.7."/>
      <sheetName val="5.1."/>
      <sheetName val="5.1_январь"/>
      <sheetName val="5.1_февраль"/>
      <sheetName val="5.1_март"/>
      <sheetName val="6.1."/>
      <sheetName val="1 кв."/>
      <sheetName val="2 кв."/>
      <sheetName val="3 кв."/>
      <sheetName val="4 кв."/>
      <sheetName val=" год"/>
      <sheetName val="УП 33 свод."/>
      <sheetName val="Факт"/>
      <sheetName val="пл. и факт"/>
      <sheetName val="Модуль2"/>
      <sheetName val="Модуль1"/>
      <sheetName val="ñâîä äî âí.îá."/>
      <sheetName val="ðàñø.äëÿ ÐÀÎ"/>
      <sheetName val="ðàñø.äëÿ ÐÀÎ ñòð.310"/>
      <sheetName val="Ëèñò1"/>
      <sheetName val="Ãðàôèêè_Ãêàë,òûñ.ðóá."/>
      <sheetName val="5.1_ÿíâàðü"/>
      <sheetName val="5.1_ôåâðàëü"/>
      <sheetName val="5.1_ìàðò"/>
      <sheetName val="1 êâ."/>
      <sheetName val="2 êâ."/>
      <sheetName val="3 êâ."/>
      <sheetName val="4 êâ."/>
      <sheetName val=" ãîä"/>
      <sheetName val="ÓÏ 33 ñâîä."/>
      <sheetName val="Ôàêò"/>
      <sheetName val="ïë. è ôàêò"/>
      <sheetName val="Ìîäóëü2"/>
      <sheetName val="Ìîäóëü1"/>
      <sheetName val="map_nat"/>
      <sheetName val="map_RPG"/>
      <sheetName val="Profit &amp; Loss Total"/>
      <sheetName val="18.2-"/>
      <sheetName val="20-"/>
      <sheetName val="Э1.14 ОАО"/>
      <sheetName val="Э1.15ОАО"/>
      <sheetName val="Э1.14 ЗЭС"/>
      <sheetName val="Э1.14ЦЭС"/>
      <sheetName val="Э1.14ВЭС"/>
      <sheetName val="Э1.14ЮЭС"/>
      <sheetName val="Э1.15ЗЭС"/>
      <sheetName val="Э1.15ЦЭС"/>
      <sheetName val="Э1.15ВЭС"/>
      <sheetName val="Э1.15ЮЭС"/>
      <sheetName val="титул"/>
      <sheetName val="А1"/>
      <sheetName val="А2"/>
      <sheetName val="ПЭП2"/>
      <sheetName val="ПЭП3"/>
      <sheetName val="Б1"/>
      <sheetName val="ДПН1"/>
      <sheetName val="ДПН2"/>
      <sheetName val="ПБ1"/>
      <sheetName val="ПБ2"/>
      <sheetName val="УФ1 "/>
      <sheetName val="М2"/>
      <sheetName val="М3"/>
      <sheetName val="УЗ1 "/>
      <sheetName val="УЗ2"/>
      <sheetName val="УП1"/>
      <sheetName val="УП2"/>
      <sheetName val="УП3"/>
      <sheetName val="УИ1"/>
      <sheetName val="УИ2"/>
      <sheetName val="УР1"/>
      <sheetName val="И1"/>
      <sheetName val="И2"/>
      <sheetName val="УФ2"/>
      <sheetName val="Лист2"/>
      <sheetName val="Лист3"/>
      <sheetName val="IPR_VOG"/>
      <sheetName val="6НК-cт."/>
      <sheetName val="Форма2"/>
      <sheetName val="СписокТЭП"/>
      <sheetName val="Precios"/>
      <sheetName val="ЗАО_н.ит"/>
      <sheetName val="11"/>
      <sheetName val="ЗАО_мес"/>
      <sheetName val="Форма1"/>
      <sheetName val="Осн"/>
      <sheetName val="Сдача "/>
      <sheetName val="Пром1"/>
      <sheetName val="предприятия"/>
      <sheetName val="Data-in"/>
      <sheetName val="Ural med"/>
      <sheetName val="Лист1 (2)"/>
      <sheetName val="Приложение6"/>
      <sheetName val="П-15"/>
      <sheetName val="П-16 "/>
      <sheetName val="П-16-с"/>
      <sheetName val="П-16-м"/>
      <sheetName val="П-17 "/>
      <sheetName val="П-18 "/>
      <sheetName val="П-19 "/>
      <sheetName val="П-20"/>
      <sheetName val="УЗ-21 "/>
      <sheetName val="УЗ-22"/>
      <sheetName val="УЗ-23"/>
      <sheetName val="УЗ-24"/>
      <sheetName val="УЗ-25"/>
      <sheetName val="УЗ-26"/>
      <sheetName val="УЗ-27"/>
      <sheetName val="УП-28 "/>
      <sheetName val="УП-29 "/>
      <sheetName val="УП-30 "/>
      <sheetName val="УП-31"/>
      <sheetName val="УП-32 "/>
      <sheetName val="УП-33"/>
      <sheetName val="УИ-34"/>
      <sheetName val="УИ-34-м"/>
      <sheetName val="УИ-35"/>
      <sheetName val="УИ-36"/>
      <sheetName val="УИ-37"/>
      <sheetName val="УИ-39"/>
      <sheetName val="Прил 1"/>
      <sheetName val="Прил. 1.1."/>
      <sheetName val="УЗ-21"/>
      <sheetName val="УЗ-21(1кв)"/>
      <sheetName val="УЗ-21(1кв)факт"/>
      <sheetName val="УЗ-21(2кв)"/>
      <sheetName val="УЗ-21(3кв)"/>
      <sheetName val="УЗ-21(4кв)"/>
      <sheetName val="УЗ-22(1кв)"/>
      <sheetName val="УЗ-22(2кв)"/>
      <sheetName val="УЗ-22(3кв)"/>
      <sheetName val="УЗ-22(4кв)"/>
      <sheetName val="УЗ-26 (1)"/>
      <sheetName val="УЗ-26 (2)"/>
      <sheetName val="УЗ-26 (3)"/>
      <sheetName val="УЗ-26 (4)"/>
      <sheetName val="УЗ-27 (1)"/>
      <sheetName val="УЗ-27 (2)"/>
      <sheetName val="УЗ-27 (3)"/>
      <sheetName val="УЗ-27 (4)"/>
      <sheetName val="УП-28"/>
      <sheetName val="УП-29"/>
      <sheetName val="УП-30"/>
      <sheetName val="УП-32"/>
      <sheetName val="Объемы"/>
      <sheetName val="СКС"/>
      <sheetName val="пл-ф 01.06г."/>
      <sheetName val="Премия (Бизнес-план) "/>
      <sheetName val="Премия (БДР) "/>
      <sheetName val="Объемы "/>
      <sheetName val="СКС "/>
      <sheetName val="Качк_тепло"/>
      <sheetName val="Качк_электро"/>
      <sheetName val="Качк_вода"/>
      <sheetName val="Качк_стоки"/>
      <sheetName val="Качк_свод"/>
      <sheetName val="Н_Тура"/>
      <sheetName val="Первоур"/>
      <sheetName val="пл-ф 02.06г."/>
      <sheetName val="Дотация за февраль"/>
      <sheetName val="Анализ по субконто"/>
      <sheetName val="Объемы март "/>
      <sheetName val="Доходы март"/>
      <sheetName val="свод"/>
      <sheetName val="тэнергия"/>
      <sheetName val="котельные"/>
      <sheetName val="котельные 2"/>
      <sheetName val="ээнергия"/>
      <sheetName val="водоотведение"/>
      <sheetName val="водоснабжение"/>
      <sheetName val="прочие"/>
      <sheetName val="расшифровка по прочим"/>
      <sheetName val="анализ покупки ТЭР"/>
      <sheetName val="обьем продаж"/>
      <sheetName val="смета ахр"/>
      <sheetName val="приложение 2 "/>
      <sheetName val="УЗ-21 (1полуг 2002)"/>
      <sheetName val="УЗ-21 (1полуг 2003 план)"/>
      <sheetName val="УЗ-21(1полуг2003факт)1"/>
      <sheetName val="УЗ-21 (1полуг 2003 факт)"/>
      <sheetName val="УЗ-22 (1полуг 2002)факт"/>
      <sheetName val="УЗ-22 (1полуг 2003)пл"/>
      <sheetName val="УЗ-22 (1полуг 2003)факт"/>
      <sheetName val="УЗ-23(1 полуг 2002)"/>
      <sheetName val="УЗ-23(1 полуг 2003)пл"/>
      <sheetName val="УЗ-23(1полуг 2003) факт"/>
      <sheetName val="УЗ-26 (1полуг 2002  факт)"/>
      <sheetName val="УЗ-26 (1полуг 2003 план)"/>
      <sheetName val="УЗ-26 (1полуг 2003 факт)"/>
      <sheetName val="t0_name"/>
      <sheetName val="K_750_Sl_KPMG_report_Test"/>
      <sheetName val="K_300_RFD_KMG EP"/>
      <sheetName val="K_200_ES"/>
      <sheetName val="K_101_DDA_LS"/>
      <sheetName val="K_310_RFD_Uzen_rev"/>
      <sheetName val="K_120_FA_Sale"/>
      <sheetName val="Фин.обязат."/>
      <sheetName val="_FES"/>
      <sheetName val="ЦентрЗатр"/>
      <sheetName val="ЕдИзм"/>
      <sheetName val="Предпр"/>
      <sheetName val="December(начис)_ZKM-ZinBV"/>
      <sheetName val="Settings"/>
      <sheetName val="ремонтТ9"/>
      <sheetName val="Financial ratios А3"/>
      <sheetName val="InputTD"/>
      <sheetName val="Баланс"/>
      <sheetName val="I-Index"/>
      <sheetName val="факт 2005 г."/>
      <sheetName val="12 месяцев 2010"/>
      <sheetName val="Нефть"/>
      <sheetName val="КТЖ БДР"/>
      <sheetName val="Ý1.14 ÎÀÎ"/>
      <sheetName val="Ý1.15ÎÀÎ"/>
      <sheetName val="Ý1.14 ÇÝÑ"/>
      <sheetName val="Ý1.14ÖÝÑ"/>
      <sheetName val="Ý1.14ÂÝÑ"/>
      <sheetName val="Ý1.14ÞÝÑ"/>
      <sheetName val="Ý1.15ÇÝÑ"/>
      <sheetName val="Ý1.15ÖÝÑ"/>
      <sheetName val="Ý1.15ÂÝÑ"/>
      <sheetName val="Ý1.15ÞÝÑ"/>
      <sheetName val="òèòóë"/>
      <sheetName val="À1"/>
      <sheetName val="À2"/>
      <sheetName val="ÏÝÏ2"/>
      <sheetName val="ÏÝÏ3"/>
      <sheetName val="Á1"/>
      <sheetName val="ÄÏÍ1"/>
      <sheetName val="ÄÏÍ2"/>
      <sheetName val="ÏÁ1"/>
      <sheetName val="ÏÁ2"/>
      <sheetName val="ÓÔ1 "/>
      <sheetName val="Ì2"/>
      <sheetName val="Ì3"/>
      <sheetName val="ÓÇ1 "/>
      <sheetName val="ÓÇ2"/>
      <sheetName val="ÓÏ1"/>
      <sheetName val="ÓÏ2"/>
      <sheetName val="ÓÏ3"/>
      <sheetName val="ÓÈ1"/>
      <sheetName val="ÓÈ2"/>
      <sheetName val="ÓÐ1"/>
      <sheetName val="È1"/>
      <sheetName val="È2"/>
      <sheetName val="ÓÔ2"/>
      <sheetName val="Ëèñò2"/>
      <sheetName val="Ëèñò3"/>
      <sheetName val="Dictionaries"/>
      <sheetName val="Содержание"/>
      <sheetName val="4 000 000 тыс.тг"/>
      <sheetName val="15 000 000 тыс.тг"/>
      <sheetName val="ЦХЛ 2004"/>
      <sheetName val="2210900-Aug"/>
      <sheetName val="6НК"/>
      <sheetName val="Transport overview"/>
      <sheetName val="Control"/>
      <sheetName val="B-4"/>
      <sheetName val="MAIN"/>
      <sheetName val="депозиты"/>
      <sheetName val="Статьи"/>
      <sheetName val="Транспорт"/>
      <sheetName val="ЦТУ (касса)"/>
      <sheetName val="ЕБРР"/>
      <sheetName val="ЕБРР 200 млн.$ 24.05.12"/>
      <sheetName val="Самрук"/>
      <sheetName val="БРК-188,2"/>
      <sheetName val="LME_prices"/>
      <sheetName val="Доходы всего"/>
      <sheetName val="Доходы обороты"/>
      <sheetName val="ЛСЦ начисленное на 31.12.08"/>
      <sheetName val="ЛЛизинг начис. на 31.12.08"/>
      <sheetName val="5NK "/>
      <sheetName val="ктж"/>
      <sheetName val="ЖДА"/>
      <sheetName val="Доступ к МЖС"/>
      <sheetName val="авансы"/>
      <sheetName val="мать факт (изм НДС)"/>
      <sheetName val="ПВД"/>
      <sheetName val="прочие поступления"/>
      <sheetName val="кредитный бюджет 2014"/>
      <sheetName val="разработочная"/>
      <sheetName val="прочие выб по дзо"/>
      <sheetName val="инвест.разбивка"/>
      <sheetName val="оплата БЗ и ОСО для БДДС"/>
      <sheetName val="Соц.сфера"/>
      <sheetName val="расходы КТЖ"/>
      <sheetName val="Налоги"/>
      <sheetName val="прочие выбытия "/>
      <sheetName val="депозиты 2014"/>
      <sheetName val="УК и ФП"/>
      <sheetName val="бюджет 2013_освоение_)"/>
      <sheetName val="База"/>
      <sheetName val="Production_Ref Q-1-3"/>
      <sheetName val="Analytics"/>
      <sheetName val="касса 2015-2019 год займы 16081"/>
      <sheetName val="FA Movement Kyrg"/>
      <sheetName val="Hidden"/>
      <sheetName val="Comp"/>
      <sheetName val="К1.2"/>
      <sheetName val="2.2 ОтклОТМ"/>
      <sheetName val="1.3.2 ОТМ"/>
      <sheetName val="ГК лохл"/>
      <sheetName val="Апш"/>
      <sheetName val="Кумк"/>
      <sheetName val="Колум"/>
      <sheetName val="А Девел"/>
      <sheetName val="А Апш"/>
      <sheetName val="Девел"/>
      <sheetName val="А Кумк"/>
      <sheetName val="Экспл КОНС"/>
      <sheetName val="В-П"/>
      <sheetName val="А В-П"/>
      <sheetName val="А В-П КОНС"/>
      <sheetName val="БВО"/>
      <sheetName val="ЛОХЛ СВОД"/>
      <sheetName val="А ЛОХЛ СВОД"/>
      <sheetName val="А БВО"/>
      <sheetName val="ОТиТБ"/>
      <sheetName val="бюджет 2015 займы 200815"/>
      <sheetName val=""/>
      <sheetName val="Расчет эксп бурения"/>
      <sheetName val="свод КВЛ (на печать)"/>
      <sheetName val="КВЛ новые проекты"/>
      <sheetName val="ЭЭ"/>
      <sheetName val="Общий объем потребления "/>
      <sheetName val="объем оказ. услу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efreshError="1"/>
      <sheetData sheetId="97" refreshError="1"/>
      <sheetData sheetId="98" refreshError="1"/>
      <sheetData sheetId="99" refreshError="1"/>
      <sheetData sheetId="100" refreshError="1"/>
      <sheetData sheetId="101"/>
      <sheetData sheetId="102"/>
      <sheetData sheetId="103"/>
      <sheetData sheetId="104"/>
      <sheetData sheetId="105"/>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map"/>
      <sheetName val="hCheck"/>
      <sheetName val="hMapping"/>
      <sheetName val="hLine_IDs"/>
      <sheetName val="hHeaders"/>
      <sheetName val="hMapping tbl"/>
      <sheetName val="hCheckSign"/>
      <sheetName val="Changes"/>
      <sheetName val="Controls gi"/>
      <sheetName val="Controls ti"/>
      <sheetName val="Controls_other"/>
      <sheetName val="Comments"/>
      <sheetName val="gd"/>
      <sheetName val="Contents"/>
      <sheetName val="a2.1"/>
      <sheetName val="a2.2"/>
      <sheetName val="giSFP"/>
      <sheetName val="giTCI"/>
      <sheetName val="giSoCiE"/>
      <sheetName val="giCF"/>
      <sheetName val="gi2"/>
      <sheetName val="gi3"/>
      <sheetName val="gi4"/>
      <sheetName val="gi6"/>
      <sheetName val="gi7"/>
      <sheetName val="gi8"/>
      <sheetName val="gi9"/>
      <sheetName val="gi10"/>
      <sheetName val="gi11"/>
      <sheetName val="gi12"/>
      <sheetName val="gi13"/>
      <sheetName val="gi14"/>
      <sheetName val="gi15"/>
      <sheetName val="gi16"/>
      <sheetName val="gi17"/>
      <sheetName val="gi18.1"/>
      <sheetName val="gi18.2"/>
      <sheetName val="gi18.3"/>
      <sheetName val="gi18.4"/>
      <sheetName val="gi20"/>
      <sheetName val="gi21"/>
      <sheetName val="gi22"/>
      <sheetName val="gi23"/>
      <sheetName val="gi24"/>
      <sheetName val="gi25"/>
      <sheetName val="gi90"/>
      <sheetName val="ti1"/>
      <sheetName val="ti2"/>
      <sheetName val="ti3"/>
      <sheetName val="ti10"/>
      <sheetName val="ti11"/>
      <sheetName val="ti12"/>
      <sheetName val="ti13"/>
      <sheetName val="ti14"/>
      <sheetName val="ti15"/>
    </sheetNames>
    <sheetDataSet>
      <sheetData sheetId="0"/>
      <sheetData sheetId="1">
        <row r="12">
          <cell r="A12" t="str">
            <v>Акции</v>
          </cell>
        </row>
        <row r="13">
          <cell r="A13" t="str">
            <v>Векселя</v>
          </cell>
        </row>
        <row r="14">
          <cell r="A14" t="str">
            <v>Вложения в ПИФы</v>
          </cell>
        </row>
        <row r="15">
          <cell r="A15" t="str">
            <v>Еврооблигации РФ</v>
          </cell>
        </row>
        <row r="16">
          <cell r="A16" t="str">
            <v>Корпоративные облигации</v>
          </cell>
        </row>
        <row r="17">
          <cell r="A17" t="str">
            <v>ОБР</v>
          </cell>
        </row>
        <row r="18">
          <cell r="A18" t="str">
            <v>ОВГВЗ</v>
          </cell>
        </row>
        <row r="19">
          <cell r="A19" t="str">
            <v>ОФЗ</v>
          </cell>
        </row>
        <row r="20">
          <cell r="A20" t="str">
            <v>Российские ГКО</v>
          </cell>
        </row>
        <row r="21">
          <cell r="A21" t="str">
            <v>Субфедеральные и муниципальные облигации за исключением РФ</v>
          </cell>
        </row>
        <row r="22">
          <cell r="A22" t="str">
            <v>Субфедеральные и муниципальные облигации РФ, выпущенные в прочих валютах</v>
          </cell>
        </row>
        <row r="23">
          <cell r="A23" t="str">
            <v>Субфедеральные и муниципальные облигации РФ, выпущенные в рублях</v>
          </cell>
        </row>
        <row r="24">
          <cell r="A24" t="str">
            <v>Ценные бумаги правительств иностранных государств</v>
          </cell>
        </row>
        <row r="28">
          <cell r="B28" t="str">
            <v>Trading securities</v>
          </cell>
        </row>
        <row r="29">
          <cell r="B29" t="str">
            <v>Securities pledged under repurchase agreements</v>
          </cell>
        </row>
        <row r="30">
          <cell r="B30" t="str">
            <v>Securities designated at fair value through profit or loss</v>
          </cell>
        </row>
        <row r="31">
          <cell r="B31" t="str">
            <v>Investment securities available for sale</v>
          </cell>
        </row>
        <row r="32">
          <cell r="B32" t="str">
            <v>Investment securities held to maturity</v>
          </cell>
        </row>
        <row r="33">
          <cell r="B33" t="str">
            <v>Loans and receivables</v>
          </cell>
        </row>
        <row r="55">
          <cell r="A55">
            <v>11010</v>
          </cell>
        </row>
        <row r="56">
          <cell r="A56">
            <v>11011</v>
          </cell>
        </row>
        <row r="57">
          <cell r="A57">
            <v>11020</v>
          </cell>
        </row>
        <row r="58">
          <cell r="A58">
            <v>11021</v>
          </cell>
        </row>
        <row r="59">
          <cell r="A59">
            <v>12010</v>
          </cell>
        </row>
        <row r="60">
          <cell r="A60">
            <v>12011</v>
          </cell>
        </row>
        <row r="61">
          <cell r="A61">
            <v>12020</v>
          </cell>
        </row>
        <row r="62">
          <cell r="A62">
            <v>12021</v>
          </cell>
        </row>
        <row r="63">
          <cell r="A63">
            <v>12410</v>
          </cell>
        </row>
        <row r="64">
          <cell r="A64">
            <v>12411</v>
          </cell>
        </row>
        <row r="65">
          <cell r="A65">
            <v>12420</v>
          </cell>
        </row>
        <row r="66">
          <cell r="A66">
            <v>12421</v>
          </cell>
        </row>
        <row r="67">
          <cell r="A67">
            <v>12510</v>
          </cell>
        </row>
        <row r="68">
          <cell r="A68">
            <v>12520</v>
          </cell>
        </row>
        <row r="69">
          <cell r="A69">
            <v>14020</v>
          </cell>
        </row>
        <row r="73">
          <cell r="B73" t="str">
            <v>Simple deals</v>
          </cell>
        </row>
        <row r="74">
          <cell r="B74" t="str">
            <v>Securities loaned</v>
          </cell>
        </row>
        <row r="75">
          <cell r="B75" t="str">
            <v>Deals covered by not owned securities</v>
          </cell>
        </row>
        <row r="87">
          <cell r="B87" t="str">
            <v>Corporate shares</v>
          </cell>
        </row>
        <row r="88">
          <cell r="B88" t="str">
            <v>Obligatory notes</v>
          </cell>
        </row>
        <row r="89">
          <cell r="B89" t="str">
            <v xml:space="preserve">Investments in mutual funds </v>
          </cell>
        </row>
        <row r="90">
          <cell r="B90" t="str">
            <v>Russian Federation Eurobonds</v>
          </cell>
        </row>
        <row r="91">
          <cell r="B91" t="str">
            <v xml:space="preserve">Corporate bonds </v>
          </cell>
        </row>
        <row r="92">
          <cell r="B92" t="str">
            <v>Bonds of Bank of Russia</v>
          </cell>
        </row>
        <row r="93">
          <cell r="B93" t="str">
            <v>Federal loan bonds (OFZ bonds)</v>
          </cell>
        </row>
        <row r="94">
          <cell r="B94" t="str">
            <v>Municipal and subfederal bonds</v>
          </cell>
        </row>
        <row r="95">
          <cell r="B95" t="str">
            <v xml:space="preserve">Foreign government bonds </v>
          </cell>
        </row>
      </sheetData>
      <sheetData sheetId="2">
        <row r="2">
          <cell r="B2" t="str">
            <v>data_begin</v>
          </cell>
        </row>
        <row r="3">
          <cell r="B3" t="str">
            <v>column_markup</v>
          </cell>
        </row>
        <row r="75">
          <cell r="A75" t="str">
            <v>RUS</v>
          </cell>
        </row>
        <row r="76">
          <cell r="A76" t="str">
            <v>ENG</v>
          </cell>
        </row>
        <row r="79">
          <cell r="A79" t="str">
            <v xml:space="preserve"> </v>
          </cell>
        </row>
        <row r="80">
          <cell r="A80" t="str">
            <v>Cetelem</v>
          </cell>
        </row>
        <row r="81">
          <cell r="A81" t="str">
            <v>DenizBank</v>
          </cell>
        </row>
        <row r="82">
          <cell r="A82" t="str">
            <v>SB_Belarus</v>
          </cell>
        </row>
        <row r="83">
          <cell r="A83" t="str">
            <v>SB_Capital</v>
          </cell>
        </row>
        <row r="84">
          <cell r="A84" t="str">
            <v>SB_Investments</v>
          </cell>
        </row>
        <row r="85">
          <cell r="A85" t="str">
            <v>SB_Kazakhstan</v>
          </cell>
        </row>
        <row r="86">
          <cell r="A86" t="str">
            <v>SB_Leasing</v>
          </cell>
        </row>
        <row r="87">
          <cell r="A87" t="str">
            <v>SB_Switzerland</v>
          </cell>
        </row>
        <row r="88">
          <cell r="A88" t="str">
            <v>SB_Ukraine</v>
          </cell>
        </row>
        <row r="89">
          <cell r="A89" t="str">
            <v>Troika</v>
          </cell>
        </row>
        <row r="90">
          <cell r="A90" t="str">
            <v>SB_Europe</v>
          </cell>
        </row>
        <row r="93">
          <cell r="A93" t="str">
            <v xml:space="preserve"> </v>
          </cell>
        </row>
        <row r="94">
          <cell r="A94" t="str">
            <v>BYR</v>
          </cell>
        </row>
        <row r="95">
          <cell r="A95" t="str">
            <v>CHF</v>
          </cell>
        </row>
        <row r="96">
          <cell r="A96" t="str">
            <v>EUR</v>
          </cell>
        </row>
        <row r="97">
          <cell r="A97" t="str">
            <v>KZT</v>
          </cell>
        </row>
        <row r="98">
          <cell r="A98" t="str">
            <v>RUB</v>
          </cell>
        </row>
        <row r="99">
          <cell r="A99" t="str">
            <v>TRY</v>
          </cell>
        </row>
        <row r="100">
          <cell r="A100" t="str">
            <v>UAH</v>
          </cell>
        </row>
        <row r="103">
          <cell r="A103" t="str">
            <v xml:space="preserve"> </v>
          </cell>
        </row>
        <row r="104">
          <cell r="A104" t="str">
            <v>ед.</v>
          </cell>
        </row>
        <row r="105">
          <cell r="A105" t="str">
            <v>тыс.</v>
          </cell>
        </row>
        <row r="106">
          <cell r="A106" t="str">
            <v>млн.</v>
          </cell>
        </row>
        <row r="107">
          <cell r="A107" t="str">
            <v>млрд.</v>
          </cell>
        </row>
        <row r="111">
          <cell r="B111" t="str">
            <v>RUS</v>
          </cell>
          <cell r="C111" t="str">
            <v>ENG</v>
          </cell>
          <cell r="D111" t="str">
            <v>RUS</v>
          </cell>
          <cell r="E111" t="str">
            <v>ENG</v>
          </cell>
          <cell r="F111" t="str">
            <v>RUS</v>
          </cell>
          <cell r="G111" t="str">
            <v>ENG</v>
          </cell>
          <cell r="H111" t="str">
            <v>RUS</v>
          </cell>
          <cell r="I111" t="str">
            <v>ENG</v>
          </cell>
        </row>
        <row r="112">
          <cell r="A112">
            <v>10010</v>
          </cell>
          <cell r="B112" t="str">
            <v>Наличные средства</v>
          </cell>
          <cell r="C112" t="str">
            <v>Cash on hand</v>
          </cell>
          <cell r="D112" t="str">
            <v/>
          </cell>
          <cell r="E112" t="str">
            <v/>
          </cell>
          <cell r="F112" t="str">
            <v>Денежные средства и их эквиваленты</v>
          </cell>
          <cell r="G112" t="str">
            <v>Cash and cash equivalents</v>
          </cell>
          <cell r="H112" t="str">
            <v>Активы</v>
          </cell>
          <cell r="I112" t="str">
            <v>Assets</v>
          </cell>
        </row>
        <row r="113">
          <cell r="A113">
            <v>10020</v>
          </cell>
          <cell r="B113" t="str">
            <v>Коррсчет в Банке России</v>
          </cell>
          <cell r="C113" t="str">
            <v>Correspondent account in the Central Bank of the Russian Federation</v>
          </cell>
          <cell r="D113" t="str">
            <v/>
          </cell>
          <cell r="E113" t="str">
            <v/>
          </cell>
          <cell r="F113" t="str">
            <v>Денежные средства и их эквиваленты</v>
          </cell>
          <cell r="G113" t="str">
            <v>Cash and cash equivalents</v>
          </cell>
          <cell r="H113" t="str">
            <v>Активы</v>
          </cell>
          <cell r="I113" t="str">
            <v>Assets</v>
          </cell>
        </row>
        <row r="114">
          <cell r="A114">
            <v>10021</v>
          </cell>
          <cell r="B114" t="str">
            <v>Текущие, расчетные счета и счета НОСТРО в коммерческих банках</v>
          </cell>
          <cell r="C114" t="str">
            <v>Current, settlement and NOSTRO accounts with commercial banks</v>
          </cell>
          <cell r="D114" t="str">
            <v/>
          </cell>
          <cell r="E114" t="str">
            <v/>
          </cell>
          <cell r="F114" t="str">
            <v>Денежные средства и их эквиваленты</v>
          </cell>
          <cell r="G114" t="str">
            <v>Cash and cash equivalents</v>
          </cell>
          <cell r="H114" t="str">
            <v>Активы</v>
          </cell>
          <cell r="I114" t="str">
            <v>Assets</v>
          </cell>
        </row>
        <row r="115">
          <cell r="A115">
            <v>10022</v>
          </cell>
          <cell r="B115" t="str">
            <v>Текущие и корреспондентские счета в центральных банках кроме Банка России</v>
          </cell>
          <cell r="C115" t="str">
            <v>Current and correspondent accounts with central banks other than the Central Bank of the Russian Federation</v>
          </cell>
          <cell r="D115" t="str">
            <v/>
          </cell>
          <cell r="E115" t="str">
            <v/>
          </cell>
          <cell r="F115" t="str">
            <v>Денежные средства и их эквиваленты</v>
          </cell>
          <cell r="G115" t="str">
            <v>Cash and cash equivalents</v>
          </cell>
          <cell r="H115" t="str">
            <v>Активы</v>
          </cell>
          <cell r="I115" t="str">
            <v>Assets</v>
          </cell>
        </row>
        <row r="116">
          <cell r="A116">
            <v>10023</v>
          </cell>
          <cell r="B116" t="str">
            <v>Текущие и корреспондентские счета в наднациональных финансовых организациях</v>
          </cell>
          <cell r="C116" t="str">
            <v xml:space="preserve">Current and correspondent accounts with supranational institutions </v>
          </cell>
          <cell r="D116" t="str">
            <v/>
          </cell>
          <cell r="E116" t="str">
            <v/>
          </cell>
          <cell r="F116" t="str">
            <v>Денежные средства и их эквиваленты</v>
          </cell>
          <cell r="G116" t="str">
            <v>Cash and cash equivalents</v>
          </cell>
          <cell r="H116" t="str">
            <v>Активы</v>
          </cell>
          <cell r="I116" t="str">
            <v>Assets</v>
          </cell>
        </row>
        <row r="117">
          <cell r="A117">
            <v>10027</v>
          </cell>
          <cell r="B117" t="str">
            <v>Резерв на возможные потери по текущим и корреспондентским счетам</v>
          </cell>
          <cell r="C117" t="str">
            <v>Provision for impairment of current and correspondent accounts</v>
          </cell>
          <cell r="D117" t="str">
            <v/>
          </cell>
          <cell r="E117" t="str">
            <v/>
          </cell>
          <cell r="F117" t="str">
            <v>Денежные средства и их эквиваленты</v>
          </cell>
          <cell r="G117" t="str">
            <v>Cash and cash equivalents</v>
          </cell>
          <cell r="H117" t="str">
            <v>Активы</v>
          </cell>
          <cell r="I117" t="str">
            <v>Assets</v>
          </cell>
        </row>
        <row r="118">
          <cell r="A118">
            <v>10060</v>
          </cell>
          <cell r="B118" t="str">
            <v>Кредиты овернайт в Банке России</v>
          </cell>
          <cell r="C118" t="str">
            <v>Overnight loans  to the Central Bank of the Russian Federation</v>
          </cell>
          <cell r="D118" t="str">
            <v/>
          </cell>
          <cell r="E118" t="str">
            <v/>
          </cell>
          <cell r="F118" t="str">
            <v>Денежные средства и их эквиваленты</v>
          </cell>
          <cell r="G118" t="str">
            <v>Cash and cash equivalents</v>
          </cell>
          <cell r="H118" t="str">
            <v>Активы</v>
          </cell>
          <cell r="I118" t="str">
            <v>Assets</v>
          </cell>
        </row>
        <row r="119">
          <cell r="A119">
            <v>10061</v>
          </cell>
          <cell r="B119" t="str">
            <v>Кредиты овернайт в коммерческих банках</v>
          </cell>
          <cell r="C119" t="str">
            <v>Overnight loans to commercial banks</v>
          </cell>
          <cell r="D119" t="str">
            <v/>
          </cell>
          <cell r="E119" t="str">
            <v/>
          </cell>
          <cell r="F119" t="str">
            <v>Денежные средства и их эквиваленты</v>
          </cell>
          <cell r="G119" t="str">
            <v>Cash and cash equivalents</v>
          </cell>
          <cell r="H119" t="str">
            <v>Активы</v>
          </cell>
          <cell r="I119" t="str">
            <v>Assets</v>
          </cell>
        </row>
        <row r="120">
          <cell r="A120">
            <v>10062</v>
          </cell>
          <cell r="B120" t="str">
            <v>Кредиты овернайт в центральных банках кроме Банка России</v>
          </cell>
          <cell r="C120" t="str">
            <v>Overnight loans to central banks other than the Central Bank of the Russian Federation</v>
          </cell>
          <cell r="D120" t="str">
            <v/>
          </cell>
          <cell r="E120" t="str">
            <v/>
          </cell>
          <cell r="F120" t="str">
            <v>Денежные средства и их эквиваленты</v>
          </cell>
          <cell r="G120" t="str">
            <v>Cash and cash equivalents</v>
          </cell>
          <cell r="H120" t="str">
            <v>Активы</v>
          </cell>
          <cell r="I120" t="str">
            <v>Assets</v>
          </cell>
        </row>
        <row r="121">
          <cell r="A121">
            <v>10063</v>
          </cell>
          <cell r="B121" t="str">
            <v>Кредиты овернайт в наднациональных финансовых организациях</v>
          </cell>
          <cell r="C121" t="str">
            <v>Overnight loans to supranational institutions</v>
          </cell>
          <cell r="D121" t="str">
            <v/>
          </cell>
          <cell r="E121" t="str">
            <v/>
          </cell>
          <cell r="F121" t="str">
            <v>Денежные средства и их эквиваленты</v>
          </cell>
          <cell r="G121" t="str">
            <v>Cash and cash equivalents</v>
          </cell>
          <cell r="H121" t="str">
            <v>Активы</v>
          </cell>
          <cell r="I121" t="str">
            <v>Assets</v>
          </cell>
        </row>
        <row r="122">
          <cell r="A122">
            <v>10075</v>
          </cell>
          <cell r="B122" t="str">
            <v>Средства на счетах внебанковских расчетных организаций</v>
          </cell>
          <cell r="C122" t="str">
            <v>Settlement accounts with non-banking clearing organizations</v>
          </cell>
          <cell r="D122" t="str">
            <v/>
          </cell>
          <cell r="E122" t="str">
            <v/>
          </cell>
          <cell r="F122" t="str">
            <v>Денежные средства и их эквиваленты</v>
          </cell>
          <cell r="G122" t="str">
            <v>Cash and cash equivalents</v>
          </cell>
          <cell r="H122" t="str">
            <v>Активы</v>
          </cell>
          <cell r="I122" t="str">
            <v>Assets</v>
          </cell>
        </row>
        <row r="123">
          <cell r="A123">
            <v>10090</v>
          </cell>
          <cell r="B123" t="str">
            <v>Сделки обратного РЕПО овернайт с Банком России</v>
          </cell>
          <cell r="C123" t="str">
            <v>Overnight reverse REPO deals with the Central Bank of the Russian Federation</v>
          </cell>
          <cell r="D123" t="str">
            <v/>
          </cell>
          <cell r="E123" t="str">
            <v/>
          </cell>
          <cell r="F123" t="str">
            <v>Денежные средства и их эквиваленты</v>
          </cell>
          <cell r="G123" t="str">
            <v>Cash and cash equivalents</v>
          </cell>
          <cell r="H123" t="str">
            <v>Активы</v>
          </cell>
          <cell r="I123" t="str">
            <v>Assets</v>
          </cell>
        </row>
        <row r="124">
          <cell r="A124">
            <v>10091</v>
          </cell>
          <cell r="B124" t="str">
            <v>Сделки обратного РЕПО овернайт с коммерческими банками</v>
          </cell>
          <cell r="C124" t="str">
            <v>Overnight reverse REPO deals with commercial banks</v>
          </cell>
          <cell r="D124" t="str">
            <v/>
          </cell>
          <cell r="E124" t="str">
            <v/>
          </cell>
          <cell r="F124" t="str">
            <v>Денежные средства и их эквиваленты</v>
          </cell>
          <cell r="G124" t="str">
            <v>Cash and cash equivalents</v>
          </cell>
          <cell r="H124" t="str">
            <v>Активы</v>
          </cell>
          <cell r="I124" t="str">
            <v>Assets</v>
          </cell>
        </row>
        <row r="125">
          <cell r="A125">
            <v>10092</v>
          </cell>
          <cell r="B125" t="str">
            <v>Сделки обратного РЕПО овернайт с центральными банками кроме Банка России</v>
          </cell>
          <cell r="C125" t="str">
            <v>Overnight reverse REPO deals with central banks other than the Central Bank of the Russian Federation</v>
          </cell>
          <cell r="D125" t="str">
            <v/>
          </cell>
          <cell r="E125" t="str">
            <v/>
          </cell>
          <cell r="F125" t="str">
            <v>Денежные средства и их эквиваленты</v>
          </cell>
          <cell r="G125" t="str">
            <v>Cash and cash equivalents</v>
          </cell>
          <cell r="H125" t="str">
            <v>Активы</v>
          </cell>
          <cell r="I125" t="str">
            <v>Assets</v>
          </cell>
        </row>
        <row r="126">
          <cell r="A126">
            <v>10093</v>
          </cell>
          <cell r="B126" t="str">
            <v>Сделки обратного РЕПО овернайт c наднациональными финансовыми организациями</v>
          </cell>
          <cell r="C126" t="str">
            <v>Overnight reverse REPO deals with supranational institutions</v>
          </cell>
          <cell r="D126" t="str">
            <v/>
          </cell>
          <cell r="E126" t="str">
            <v/>
          </cell>
          <cell r="F126" t="str">
            <v>Денежные средства и их эквиваленты</v>
          </cell>
          <cell r="G126" t="str">
            <v>Cash and cash equivalents</v>
          </cell>
          <cell r="H126" t="str">
            <v>Активы</v>
          </cell>
          <cell r="I126" t="str">
            <v>Assets</v>
          </cell>
        </row>
        <row r="127">
          <cell r="A127">
            <v>10094</v>
          </cell>
          <cell r="B127" t="str">
            <v>Сделки обратного РЕПО овернайт c прочими финансовыми организациями</v>
          </cell>
          <cell r="C127" t="str">
            <v xml:space="preserve">Overnight reverse REPO deals with non-banking financial organizations </v>
          </cell>
          <cell r="D127" t="str">
            <v/>
          </cell>
          <cell r="E127" t="str">
            <v/>
          </cell>
          <cell r="F127" t="str">
            <v>Денежные средства и их эквиваленты</v>
          </cell>
          <cell r="G127" t="str">
            <v>Cash and cash equivalents</v>
          </cell>
          <cell r="H127" t="str">
            <v>Активы</v>
          </cell>
          <cell r="I127" t="str">
            <v>Assets</v>
          </cell>
        </row>
        <row r="128">
          <cell r="A128">
            <v>10095</v>
          </cell>
          <cell r="B128" t="str">
            <v>Сделки обратного РЕПО овернайт c юридическими лицами</v>
          </cell>
          <cell r="C128" t="str">
            <v>Overnight reverse REPO deals with corporate entities</v>
          </cell>
          <cell r="F128" t="str">
            <v>Денежные средства и их эквиваленты</v>
          </cell>
          <cell r="G128" t="str">
            <v>Cash and cash equivalents</v>
          </cell>
          <cell r="H128" t="str">
            <v>Активы</v>
          </cell>
          <cell r="I128" t="str">
            <v>Assets</v>
          </cell>
        </row>
        <row r="129">
          <cell r="A129">
            <v>10096</v>
          </cell>
          <cell r="B129" t="str">
            <v>Сделки обратного РЕПО овернайт c физическими лицами</v>
          </cell>
          <cell r="C129" t="str">
            <v>Overnight reverse REPO deals with individuals</v>
          </cell>
          <cell r="F129" t="str">
            <v>Денежные средства и их эквиваленты</v>
          </cell>
          <cell r="G129" t="str">
            <v>Cash and cash equivalents</v>
          </cell>
          <cell r="H129" t="str">
            <v>Активы</v>
          </cell>
          <cell r="I129" t="str">
            <v>Assets</v>
          </cell>
        </row>
        <row r="130">
          <cell r="A130">
            <v>10501</v>
          </cell>
          <cell r="B130" t="str">
            <v>Обязательные резервы в Банке России</v>
          </cell>
          <cell r="C130" t="str">
            <v>Mandatory cash balances with the Central Bank of the Russian Federation</v>
          </cell>
          <cell r="D130" t="str">
            <v/>
          </cell>
          <cell r="E130" t="str">
            <v/>
          </cell>
          <cell r="F130" t="str">
            <v>Обязательные резервы в центральных банках</v>
          </cell>
          <cell r="G130" t="str">
            <v>Mandatory cash balances with the Bank of Russia</v>
          </cell>
          <cell r="H130" t="str">
            <v>Активы</v>
          </cell>
          <cell r="I130" t="str">
            <v>Assets</v>
          </cell>
        </row>
        <row r="131">
          <cell r="A131">
            <v>10502</v>
          </cell>
          <cell r="B131" t="str">
            <v>Обязательные резервы в денежных средствах в центральных банках кроме Банка России</v>
          </cell>
          <cell r="C131" t="str">
            <v>Mandatory cash balances with central banks other than the Central Bank of the Russian Federation</v>
          </cell>
          <cell r="D131" t="str">
            <v/>
          </cell>
          <cell r="E131" t="str">
            <v/>
          </cell>
          <cell r="F131" t="str">
            <v>Обязательные резервы в центральных банках</v>
          </cell>
          <cell r="G131" t="str">
            <v>Mandatory cash balances with the Bank of Russia</v>
          </cell>
          <cell r="H131" t="str">
            <v>Активы</v>
          </cell>
          <cell r="I131" t="str">
            <v>Assets</v>
          </cell>
        </row>
        <row r="132">
          <cell r="A132">
            <v>10503</v>
          </cell>
          <cell r="B132" t="str">
            <v>Обязательные резервы в драгоценных металлах в центральных банках кроме Банка России</v>
          </cell>
          <cell r="C132" t="str">
            <v>Mandatory precious metals balances with central banks other than the Central Bank of the Russian Federation</v>
          </cell>
          <cell r="D132" t="str">
            <v/>
          </cell>
          <cell r="E132" t="str">
            <v/>
          </cell>
          <cell r="F132" t="str">
            <v>Обязательные резервы в центральных банках</v>
          </cell>
          <cell r="G132" t="str">
            <v>Mandatory cash balances with the Bank of Russia</v>
          </cell>
          <cell r="H132" t="str">
            <v>Активы</v>
          </cell>
          <cell r="I132" t="str">
            <v>Assets</v>
          </cell>
        </row>
        <row r="133">
          <cell r="A133">
            <v>11010</v>
          </cell>
          <cell r="B133" t="str">
            <v>Долговые торговые ценные бумаги, кроме заложенных по договорам РЕПО с правом перепродажи</v>
          </cell>
          <cell r="C133" t="str">
            <v>Debt trading securities other than securities pledged under repurchase agreements</v>
          </cell>
          <cell r="D133" t="str">
            <v/>
          </cell>
          <cell r="E133" t="str">
            <v/>
          </cell>
          <cell r="F133" t="str">
            <v>Торговые ценные бумаги</v>
          </cell>
          <cell r="G133" t="str">
            <v>Trading securities</v>
          </cell>
          <cell r="H133" t="str">
            <v>Активы</v>
          </cell>
          <cell r="I133" t="str">
            <v>Assets</v>
          </cell>
        </row>
        <row r="134">
          <cell r="A134">
            <v>11011</v>
          </cell>
          <cell r="B134" t="str">
            <v>Долевые торговые ценные бумаги, кроме заложенных по договорам РЕПО с правом перепродажи</v>
          </cell>
          <cell r="C134" t="str">
            <v>Equity trading securities other than securities pledged under repurchase agreements</v>
          </cell>
          <cell r="D134" t="str">
            <v/>
          </cell>
          <cell r="E134" t="str">
            <v/>
          </cell>
          <cell r="F134" t="str">
            <v>Торговые ценные бумаги</v>
          </cell>
          <cell r="G134" t="str">
            <v>Trading securities</v>
          </cell>
          <cell r="H134" t="str">
            <v>Активы</v>
          </cell>
          <cell r="I134" t="str">
            <v>Assets</v>
          </cell>
        </row>
        <row r="135">
          <cell r="A135">
            <v>11020</v>
          </cell>
          <cell r="B135" t="str">
            <v>Долговые торговые ценные бумаги, заложенные по договорам РЕПО с правом перепродажи</v>
          </cell>
          <cell r="C135" t="str">
            <v>Debt trading securities pledged under repurchase agreements</v>
          </cell>
          <cell r="D135" t="str">
            <v/>
          </cell>
          <cell r="E135" t="str">
            <v/>
          </cell>
          <cell r="F135" t="str">
            <v>Ценные бумаги, заложенные по договорам РЕПО с правом перепродажи</v>
          </cell>
          <cell r="G135" t="str">
            <v>Securities pledged under repurchase agreements</v>
          </cell>
          <cell r="H135" t="str">
            <v>Активы</v>
          </cell>
          <cell r="I135" t="str">
            <v>Assets</v>
          </cell>
        </row>
        <row r="136">
          <cell r="A136">
            <v>11021</v>
          </cell>
          <cell r="B136" t="str">
            <v>Долевые торговые ценные бумаги, заложенные по договорам РЕПО с правом перепродажи</v>
          </cell>
          <cell r="C136" t="str">
            <v>Equity trading securities pledged under repurchase agreements</v>
          </cell>
          <cell r="D136" t="str">
            <v/>
          </cell>
          <cell r="E136" t="str">
            <v/>
          </cell>
          <cell r="F136" t="str">
            <v>Ценные бумаги, заложенные по договорам РЕПО с правом перепродажи</v>
          </cell>
          <cell r="G136" t="str">
            <v>Securities pledged under repurchase agreements</v>
          </cell>
          <cell r="H136" t="str">
            <v>Активы</v>
          </cell>
          <cell r="I136" t="str">
            <v>Assets</v>
          </cell>
        </row>
        <row r="137">
          <cell r="A137">
            <v>12010</v>
          </cell>
          <cell r="B137" t="str">
            <v>Долговые ценные бумаги, изменение справедливой стоимости которых отражается в отчете о прибылях и убытках, кроме заложенных по договорам РЕПО с правом перепродажи</v>
          </cell>
          <cell r="C137" t="str">
            <v>Debt securities designated at fair value through profit or loss other than securities pledged under repurchase agreements</v>
          </cell>
          <cell r="D137" t="str">
            <v/>
          </cell>
          <cell r="E137" t="str">
            <v/>
          </cell>
          <cell r="F137" t="str">
            <v>Ценные бумаги, изменение справедливой стоимости которых отражается в отчете о прибылях и убытках</v>
          </cell>
          <cell r="G137" t="str">
            <v>Securities designated at fair value through profit or loss</v>
          </cell>
          <cell r="H137" t="str">
            <v>Активы</v>
          </cell>
          <cell r="I137" t="str">
            <v>Assets</v>
          </cell>
        </row>
        <row r="138">
          <cell r="A138">
            <v>12011</v>
          </cell>
          <cell r="B138" t="str">
            <v>Долевые ценные бумаги, изменение справедливой стоимости которых отражается в отчете о прибылях и убытках, кроме заложенных по договорам РЕПО с правом перепродажи</v>
          </cell>
          <cell r="C138" t="str">
            <v>Equity securities designated at fair value through profit or loss other than securities pledged under repurchase agreements</v>
          </cell>
          <cell r="D138" t="str">
            <v/>
          </cell>
          <cell r="E138" t="str">
            <v/>
          </cell>
          <cell r="F138" t="str">
            <v>Ценные бумаги, изменение справедливой стоимости которых отражается в отчете о прибылях и убытках</v>
          </cell>
          <cell r="G138" t="str">
            <v>Securities designated at fair value through profit or loss</v>
          </cell>
          <cell r="H138" t="str">
            <v>Активы</v>
          </cell>
          <cell r="I138" t="str">
            <v>Assets</v>
          </cell>
        </row>
        <row r="139">
          <cell r="A139">
            <v>12020</v>
          </cell>
          <cell r="B139" t="str">
            <v>Долговые ценные бумаги, изменение справедливой стоимости которых отражается в отчете о прибылях и убытках, заложенные по договорам РЕПО с правом перепродажи</v>
          </cell>
          <cell r="C139" t="str">
            <v>Debt securities designated at fair value through profit or loss  pledged under repurchase agreements</v>
          </cell>
          <cell r="D139" t="str">
            <v/>
          </cell>
          <cell r="E139" t="str">
            <v/>
          </cell>
          <cell r="F139" t="str">
            <v>Ценные бумаги, заложенные по договорам РЕПО с правом перепродажи</v>
          </cell>
          <cell r="G139" t="str">
            <v>Securities pledged under repurchase agreements</v>
          </cell>
          <cell r="H139" t="str">
            <v>Активы</v>
          </cell>
          <cell r="I139" t="str">
            <v>Assets</v>
          </cell>
        </row>
        <row r="140">
          <cell r="A140">
            <v>12021</v>
          </cell>
          <cell r="B140" t="str">
            <v>Долевые ценные бумаги, изменение справедливой стоимости которых отражается в отчете о прибылях и убытках, заложенные по договорам РЕПО с правом перепродажи</v>
          </cell>
          <cell r="C140" t="str">
            <v>Equity securities designated at fair value through profit or loss  pledged under repurchase agreements</v>
          </cell>
          <cell r="D140" t="str">
            <v/>
          </cell>
          <cell r="E140" t="str">
            <v/>
          </cell>
          <cell r="F140" t="str">
            <v>Ценные бумаги, заложенные по договорам РЕПО с правом перепродажи</v>
          </cell>
          <cell r="G140" t="str">
            <v>Securities pledged under repurchase agreements</v>
          </cell>
          <cell r="H140" t="str">
            <v>Активы</v>
          </cell>
          <cell r="I140" t="str">
            <v>Assets</v>
          </cell>
        </row>
        <row r="141">
          <cell r="A141">
            <v>12410</v>
          </cell>
          <cell r="B141" t="str">
            <v>Долговые ценные бумаги, имеющиеся в наличии для продажи, кроме заложенных по договорам РЕПО с правом перепродажи</v>
          </cell>
          <cell r="C141" t="str">
            <v>Debt securities available for sale other than securities pledged under repurchase agreements</v>
          </cell>
          <cell r="D141" t="str">
            <v/>
          </cell>
          <cell r="E141" t="str">
            <v/>
          </cell>
          <cell r="F141" t="str">
            <v>Ценные бумаги, имеющиеся в наличии для продажи</v>
          </cell>
          <cell r="G141" t="str">
            <v>Investment securities available for sale</v>
          </cell>
          <cell r="H141" t="str">
            <v>Активы</v>
          </cell>
          <cell r="I141" t="str">
            <v>Assets</v>
          </cell>
        </row>
        <row r="142">
          <cell r="A142">
            <v>12411</v>
          </cell>
          <cell r="B142" t="str">
            <v>Долевые ценные бумаги, имеющиеся в наличии для продажи, кроме заложенных по договорам РЕПО с правом перепродажи</v>
          </cell>
          <cell r="C142" t="str">
            <v>Equity securities available for sale other than securities pledged under repurchase agreements</v>
          </cell>
          <cell r="D142" t="str">
            <v/>
          </cell>
          <cell r="E142" t="str">
            <v/>
          </cell>
          <cell r="F142" t="str">
            <v>Ценные бумаги, имеющиеся в наличии для продажи</v>
          </cell>
          <cell r="G142" t="str">
            <v>Investment securities available for sale</v>
          </cell>
          <cell r="H142" t="str">
            <v>Активы</v>
          </cell>
          <cell r="I142" t="str">
            <v>Assets</v>
          </cell>
        </row>
        <row r="143">
          <cell r="A143">
            <v>12420</v>
          </cell>
          <cell r="B143" t="str">
            <v>Долговые ценные бумаги, имеющиеся в наличии для продажи, заложенные по договорам РЕПО с правом перепродажи</v>
          </cell>
          <cell r="C143" t="str">
            <v>Debt securities available for sale pledged under repurchase agreements</v>
          </cell>
          <cell r="D143" t="str">
            <v/>
          </cell>
          <cell r="E143" t="str">
            <v/>
          </cell>
          <cell r="F143" t="str">
            <v>Ценные бумаги, заложенные по договорам РЕПО с правом перепродажи</v>
          </cell>
          <cell r="G143" t="str">
            <v>Securities pledged under repurchase agreements</v>
          </cell>
          <cell r="H143" t="str">
            <v>Активы</v>
          </cell>
          <cell r="I143" t="str">
            <v>Assets</v>
          </cell>
        </row>
        <row r="144">
          <cell r="A144">
            <v>12421</v>
          </cell>
          <cell r="B144" t="str">
            <v>Долевые ценные бумаги, имеющиеся в наличии для продажи, заложенные по договорам РЕПО с правом перепродажи</v>
          </cell>
          <cell r="C144" t="str">
            <v>Equity securities available for sale pledged under repurchase agreements</v>
          </cell>
          <cell r="D144" t="str">
            <v/>
          </cell>
          <cell r="E144" t="str">
            <v/>
          </cell>
          <cell r="F144" t="str">
            <v>Ценные бумаги, заложенные по договорам РЕПО с правом перепродажи</v>
          </cell>
          <cell r="G144" t="str">
            <v>Securities pledged under repurchase agreements</v>
          </cell>
          <cell r="H144" t="str">
            <v>Активы</v>
          </cell>
          <cell r="I144" t="str">
            <v>Assets</v>
          </cell>
        </row>
        <row r="145">
          <cell r="A145">
            <v>12510</v>
          </cell>
          <cell r="B145" t="str">
            <v>Ценные бумаги удерживаемые до погашения, кроме заложенных по договорам РЕПО с правом перепродажи</v>
          </cell>
          <cell r="C145" t="str">
            <v>Securities held to maturity other than securities pledged under repurchase agreements</v>
          </cell>
          <cell r="D145" t="str">
            <v/>
          </cell>
          <cell r="E145" t="str">
            <v/>
          </cell>
          <cell r="F145" t="str">
            <v>Ценные бумаги, удерживаемые до погашения</v>
          </cell>
          <cell r="G145" t="str">
            <v>Investment securities held to maturity</v>
          </cell>
          <cell r="H145" t="str">
            <v>Активы</v>
          </cell>
          <cell r="I145" t="str">
            <v>Assets</v>
          </cell>
        </row>
        <row r="146">
          <cell r="A146">
            <v>12520</v>
          </cell>
          <cell r="B146" t="str">
            <v>Ценные бумаги удерживаемые до погашения, заложенные по договорам РЕПО с правом перепродажи</v>
          </cell>
          <cell r="C146" t="str">
            <v>Securities held to maturity pledged under repurchase agreements</v>
          </cell>
          <cell r="D146" t="str">
            <v/>
          </cell>
          <cell r="E146" t="str">
            <v/>
          </cell>
          <cell r="F146" t="str">
            <v>Ценные бумаги, заложенные по договорам РЕПО с правом перепродажи</v>
          </cell>
          <cell r="G146" t="str">
            <v>Securities pledged under repurchase agreements</v>
          </cell>
          <cell r="H146" t="str">
            <v>Активы</v>
          </cell>
          <cell r="I146" t="str">
            <v>Assets</v>
          </cell>
        </row>
        <row r="147">
          <cell r="A147">
            <v>12910</v>
          </cell>
          <cell r="B147" t="str">
            <v>Резерв по ценным бумагам, удерживаемым до погашения, кроме заложенных по договорам РЕПО с правом перепродажи</v>
          </cell>
          <cell r="C147" t="str">
            <v>Provision for securities held to maturity other than securities pledged under repurchase agreements</v>
          </cell>
          <cell r="D147" t="str">
            <v/>
          </cell>
          <cell r="E147" t="str">
            <v/>
          </cell>
          <cell r="F147" t="str">
            <v>Ценные бумаги, удерживаемые до погашения</v>
          </cell>
          <cell r="G147" t="str">
            <v>Investment securities held to maturity</v>
          </cell>
          <cell r="H147" t="str">
            <v>Активы</v>
          </cell>
          <cell r="I147" t="str">
            <v>Assets</v>
          </cell>
        </row>
        <row r="148">
          <cell r="A148">
            <v>12920</v>
          </cell>
          <cell r="B148" t="str">
            <v>Резерв по ценным бумагам, удерживаемым до погашения, заложенным по договорам РЕПО с правом перепродажи</v>
          </cell>
          <cell r="C148" t="str">
            <v>Provision for securities held to maturity pledged under repurchase agreements</v>
          </cell>
          <cell r="D148" t="str">
            <v/>
          </cell>
          <cell r="E148" t="str">
            <v/>
          </cell>
          <cell r="F148" t="str">
            <v>Ценные бумаги, заложенные по договорам РЕПО с правом перепродажи</v>
          </cell>
          <cell r="G148" t="str">
            <v>Securities pledged under repurchase agreements</v>
          </cell>
          <cell r="H148" t="str">
            <v>Активы</v>
          </cell>
          <cell r="I148" t="str">
            <v>Assets</v>
          </cell>
        </row>
        <row r="149">
          <cell r="A149">
            <v>13030</v>
          </cell>
          <cell r="B149" t="str">
            <v>Средства в Банке России на срок до 1 года кроме кредитов овернайт</v>
          </cell>
          <cell r="C149" t="str">
            <v>Loans to the Central Bank of the Russian Federation up to 1 year except for overnight loans</v>
          </cell>
          <cell r="D149" t="str">
            <v/>
          </cell>
          <cell r="E149" t="str">
            <v/>
          </cell>
          <cell r="F149" t="str">
            <v>Средства в банках</v>
          </cell>
          <cell r="G149" t="str">
            <v>Due from other banks</v>
          </cell>
          <cell r="H149" t="str">
            <v>Активы</v>
          </cell>
          <cell r="I149" t="str">
            <v>Assets</v>
          </cell>
        </row>
        <row r="150">
          <cell r="A150">
            <v>13031</v>
          </cell>
          <cell r="B150" t="str">
            <v>Средства в коммерческих банках на срок  до 1 года кроме кредитов овернайт</v>
          </cell>
          <cell r="C150" t="str">
            <v>Loans to commercial banks up to 1 year except for overnight loans</v>
          </cell>
          <cell r="D150" t="str">
            <v/>
          </cell>
          <cell r="E150" t="str">
            <v/>
          </cell>
          <cell r="F150" t="str">
            <v>Средства в банках</v>
          </cell>
          <cell r="G150" t="str">
            <v>Due from other banks</v>
          </cell>
          <cell r="H150" t="str">
            <v>Активы</v>
          </cell>
          <cell r="I150" t="str">
            <v>Assets</v>
          </cell>
        </row>
        <row r="151">
          <cell r="A151">
            <v>13032</v>
          </cell>
          <cell r="B151" t="str">
            <v>Средства в центральных банках  кроме Банка России на срок до 1 года кроме кредитов овернайт</v>
          </cell>
          <cell r="C151" t="str">
            <v>Loans to central banks other than the Central Russian Federation up to 1 year except for overnight loans</v>
          </cell>
          <cell r="D151" t="str">
            <v/>
          </cell>
          <cell r="E151" t="str">
            <v/>
          </cell>
          <cell r="F151" t="str">
            <v>Средства в банках</v>
          </cell>
          <cell r="G151" t="str">
            <v>Due from other banks</v>
          </cell>
          <cell r="H151" t="str">
            <v>Активы</v>
          </cell>
          <cell r="I151" t="str">
            <v>Assets</v>
          </cell>
        </row>
        <row r="152">
          <cell r="A152">
            <v>13033</v>
          </cell>
          <cell r="B152" t="str">
            <v>Средства в наднациональных финансовых организациях  на срок  до 1 года кроме кредитов овернайт</v>
          </cell>
          <cell r="C152" t="str">
            <v>Loans to supranational institutions up to 1 year except for overnight loans</v>
          </cell>
          <cell r="D152" t="str">
            <v/>
          </cell>
          <cell r="E152" t="str">
            <v/>
          </cell>
          <cell r="F152" t="str">
            <v>Средства в банках</v>
          </cell>
          <cell r="G152" t="str">
            <v>Due from other banks</v>
          </cell>
          <cell r="H152" t="str">
            <v>Активы</v>
          </cell>
          <cell r="I152" t="str">
            <v>Assets</v>
          </cell>
        </row>
        <row r="153">
          <cell r="A153">
            <v>13040</v>
          </cell>
          <cell r="B153" t="str">
            <v>Сделки обратного РЕПО с Банком России на срок  до 1 года кроме сделок овернайт</v>
          </cell>
          <cell r="C153" t="str">
            <v>Reverse REPO deals with the Central Bank of the Russian Federation up to 1 year except for overnight deals</v>
          </cell>
          <cell r="D153" t="str">
            <v/>
          </cell>
          <cell r="E153" t="str">
            <v/>
          </cell>
          <cell r="F153" t="str">
            <v>Средства в банках</v>
          </cell>
          <cell r="G153" t="str">
            <v>Due from other banks</v>
          </cell>
          <cell r="H153" t="str">
            <v>Активы</v>
          </cell>
          <cell r="I153" t="str">
            <v>Assets</v>
          </cell>
        </row>
        <row r="154">
          <cell r="A154">
            <v>13041</v>
          </cell>
          <cell r="B154" t="str">
            <v>Сделки обратного РЕПО с коммерческими банками на срок  до 1 года кроме сделок овернайт</v>
          </cell>
          <cell r="C154" t="str">
            <v>Reverse REPO deals with commercial banks up to 1 year except for overnight deals</v>
          </cell>
          <cell r="D154" t="str">
            <v/>
          </cell>
          <cell r="E154" t="str">
            <v/>
          </cell>
          <cell r="F154" t="str">
            <v>Средства в банках</v>
          </cell>
          <cell r="G154" t="str">
            <v>Due from other banks</v>
          </cell>
          <cell r="H154" t="str">
            <v>Активы</v>
          </cell>
          <cell r="I154" t="str">
            <v>Assets</v>
          </cell>
        </row>
        <row r="155">
          <cell r="A155">
            <v>13042</v>
          </cell>
          <cell r="B155" t="str">
            <v>Сделки обратного РЕПО с центральными банками кроме Банка России на срок  до 1 года кроме сделок овернайт</v>
          </cell>
          <cell r="C155" t="str">
            <v>Reverse REPO deals with central banks other than the Central Bank of the Russian Federation up to 1 year except for overnight deals</v>
          </cell>
          <cell r="D155" t="str">
            <v/>
          </cell>
          <cell r="E155" t="str">
            <v/>
          </cell>
          <cell r="F155" t="str">
            <v>Средства в банках</v>
          </cell>
          <cell r="G155" t="str">
            <v>Due from other banks</v>
          </cell>
          <cell r="H155" t="str">
            <v>Активы</v>
          </cell>
          <cell r="I155" t="str">
            <v>Assets</v>
          </cell>
        </row>
        <row r="156">
          <cell r="A156">
            <v>13043</v>
          </cell>
          <cell r="B156" t="str">
            <v>Сделки обратного РЕПО c наднациональными финансовыми организациями  на срок  до 1 года кроме сделок овернайт</v>
          </cell>
          <cell r="C156" t="str">
            <v>Reverse REPO deals with supranational institutions up to 1 year except for overnight deals</v>
          </cell>
          <cell r="D156" t="str">
            <v/>
          </cell>
          <cell r="E156" t="str">
            <v/>
          </cell>
          <cell r="F156" t="str">
            <v>Средства в банках</v>
          </cell>
          <cell r="G156" t="str">
            <v>Due from other banks</v>
          </cell>
          <cell r="H156" t="str">
            <v>Активы</v>
          </cell>
          <cell r="I156" t="str">
            <v>Assets</v>
          </cell>
        </row>
        <row r="157">
          <cell r="A157">
            <v>13050</v>
          </cell>
          <cell r="B157" t="str">
            <v>Средства в Банке России на срок более 1 года</v>
          </cell>
          <cell r="C157" t="str">
            <v>Loans to the Central Bank of the Russian Federation for more than 1 year</v>
          </cell>
          <cell r="D157" t="str">
            <v/>
          </cell>
          <cell r="E157" t="str">
            <v/>
          </cell>
          <cell r="F157" t="str">
            <v>Средства в банках</v>
          </cell>
          <cell r="G157" t="str">
            <v>Due from other banks</v>
          </cell>
          <cell r="H157" t="str">
            <v>Активы</v>
          </cell>
          <cell r="I157" t="str">
            <v>Assets</v>
          </cell>
        </row>
        <row r="158">
          <cell r="A158">
            <v>13051</v>
          </cell>
          <cell r="B158" t="str">
            <v>Средства в коммерческих банках на срок более 1 года</v>
          </cell>
          <cell r="C158" t="str">
            <v>Loans to commercial banks for more than 1 year</v>
          </cell>
          <cell r="D158" t="str">
            <v/>
          </cell>
          <cell r="E158" t="str">
            <v/>
          </cell>
          <cell r="F158" t="str">
            <v>Средства в банках</v>
          </cell>
          <cell r="G158" t="str">
            <v>Due from other banks</v>
          </cell>
          <cell r="H158" t="str">
            <v>Активы</v>
          </cell>
          <cell r="I158" t="str">
            <v>Assets</v>
          </cell>
        </row>
        <row r="159">
          <cell r="A159">
            <v>13052</v>
          </cell>
          <cell r="B159" t="str">
            <v>Средства в центральных банках кроме Банка России на срок более 1 года</v>
          </cell>
          <cell r="C159" t="str">
            <v>Loans to central banks other than the Central Bank of the Russian Federation fore more than 1 year</v>
          </cell>
          <cell r="D159" t="str">
            <v/>
          </cell>
          <cell r="E159" t="str">
            <v/>
          </cell>
          <cell r="F159" t="str">
            <v>Средства в банках</v>
          </cell>
          <cell r="G159" t="str">
            <v>Due from other banks</v>
          </cell>
          <cell r="H159" t="str">
            <v>Активы</v>
          </cell>
          <cell r="I159" t="str">
            <v>Assets</v>
          </cell>
        </row>
        <row r="160">
          <cell r="A160">
            <v>13053</v>
          </cell>
          <cell r="B160" t="str">
            <v>Средства в наднациональных финансовых организациях  на срок более 1 года</v>
          </cell>
          <cell r="C160" t="str">
            <v>Loans to supranational institutions  for more than 1 year</v>
          </cell>
          <cell r="D160" t="str">
            <v/>
          </cell>
          <cell r="E160" t="str">
            <v/>
          </cell>
          <cell r="F160" t="str">
            <v>Средства в банках</v>
          </cell>
          <cell r="G160" t="str">
            <v>Due from other banks</v>
          </cell>
          <cell r="H160" t="str">
            <v>Активы</v>
          </cell>
          <cell r="I160" t="str">
            <v>Assets</v>
          </cell>
        </row>
        <row r="161">
          <cell r="A161">
            <v>13060</v>
          </cell>
          <cell r="B161" t="str">
            <v>Сделки обратного РЕПО с Банком России на срок более 1 года</v>
          </cell>
          <cell r="C161" t="str">
            <v>Reverse REPO deals with the Central Bank of the Russian Federation for more than 1 year</v>
          </cell>
          <cell r="D161" t="str">
            <v/>
          </cell>
          <cell r="E161" t="str">
            <v/>
          </cell>
          <cell r="F161" t="str">
            <v>Средства в банках</v>
          </cell>
          <cell r="G161" t="str">
            <v>Due from other banks</v>
          </cell>
          <cell r="H161" t="str">
            <v>Активы</v>
          </cell>
          <cell r="I161" t="str">
            <v>Assets</v>
          </cell>
        </row>
        <row r="162">
          <cell r="A162">
            <v>13061</v>
          </cell>
          <cell r="B162" t="str">
            <v>Сделки обратного РЕПО с коммерческими банками на срок более 1 года</v>
          </cell>
          <cell r="C162" t="str">
            <v>Reverse REPO deals with commercial banks for more than 1 year</v>
          </cell>
          <cell r="D162" t="str">
            <v/>
          </cell>
          <cell r="E162" t="str">
            <v/>
          </cell>
          <cell r="F162" t="str">
            <v>Средства в банках</v>
          </cell>
          <cell r="G162" t="str">
            <v>Due from other banks</v>
          </cell>
          <cell r="H162" t="str">
            <v>Активы</v>
          </cell>
          <cell r="I162" t="str">
            <v>Assets</v>
          </cell>
        </row>
        <row r="163">
          <cell r="A163">
            <v>13062</v>
          </cell>
          <cell r="B163" t="str">
            <v>Сделки обратного РЕПО с центральными банками кроме Банка России на срок более 1 года</v>
          </cell>
          <cell r="C163" t="str">
            <v>Reverse REPO deals with central banks other than the Central Bank of the Russian Federation for more than 1 year</v>
          </cell>
          <cell r="D163" t="str">
            <v/>
          </cell>
          <cell r="E163" t="str">
            <v/>
          </cell>
          <cell r="F163" t="str">
            <v>Средства в банках</v>
          </cell>
          <cell r="G163" t="str">
            <v>Due from other banks</v>
          </cell>
          <cell r="H163" t="str">
            <v>Активы</v>
          </cell>
          <cell r="I163" t="str">
            <v>Assets</v>
          </cell>
        </row>
        <row r="164">
          <cell r="A164">
            <v>13063</v>
          </cell>
          <cell r="B164" t="str">
            <v>Сделки обратного РЕПО c наднациональными финансовыми организациями на срок более 1 года</v>
          </cell>
          <cell r="C164" t="str">
            <v>Reverse REPO deals with supranational institutions for more than 1 year</v>
          </cell>
          <cell r="D164" t="str">
            <v/>
          </cell>
          <cell r="E164" t="str">
            <v/>
          </cell>
          <cell r="F164" t="str">
            <v>Средства в банках</v>
          </cell>
          <cell r="G164" t="str">
            <v>Due from other banks</v>
          </cell>
          <cell r="H164" t="str">
            <v>Активы</v>
          </cell>
          <cell r="I164" t="str">
            <v>Assets</v>
          </cell>
        </row>
        <row r="165">
          <cell r="A165">
            <v>13811</v>
          </cell>
          <cell r="B165" t="str">
            <v>Резерв на возможные потери по кредитам (включая РЕПО) овернайт в коммерческих банках</v>
          </cell>
          <cell r="C165" t="str">
            <v xml:space="preserve">Provision for impairment of overnight loans to banks (including REPO) </v>
          </cell>
          <cell r="D165" t="str">
            <v/>
          </cell>
          <cell r="E165" t="str">
            <v/>
          </cell>
          <cell r="F165" t="str">
            <v>Средства в банках</v>
          </cell>
          <cell r="G165" t="str">
            <v>Due from other banks</v>
          </cell>
          <cell r="H165" t="str">
            <v>Активы</v>
          </cell>
          <cell r="I165" t="str">
            <v>Assets</v>
          </cell>
        </row>
        <row r="166">
          <cell r="A166">
            <v>13841</v>
          </cell>
          <cell r="B166" t="str">
            <v>Резерв на возможные потери по средствам в банках на срок более 1 года</v>
          </cell>
          <cell r="C166" t="str">
            <v>Provision for impairment of due from banks (including REPO) for more than 1 year</v>
          </cell>
          <cell r="D166" t="str">
            <v/>
          </cell>
          <cell r="E166" t="str">
            <v/>
          </cell>
          <cell r="F166" t="str">
            <v>Средства в банках</v>
          </cell>
          <cell r="G166" t="str">
            <v>Due from other banks</v>
          </cell>
          <cell r="H166" t="str">
            <v>Активы</v>
          </cell>
          <cell r="I166" t="str">
            <v>Assets</v>
          </cell>
        </row>
        <row r="167">
          <cell r="A167">
            <v>13851</v>
          </cell>
          <cell r="B167" t="str">
            <v>Резерв на возможные потери по средствам в банках на срок  до 1 года кроме средств овернайт</v>
          </cell>
          <cell r="C167" t="str">
            <v>Provision for impairment of due from banks (including REPO) up to 1 year except for overnight</v>
          </cell>
          <cell r="D167" t="str">
            <v/>
          </cell>
          <cell r="E167" t="str">
            <v/>
          </cell>
          <cell r="F167" t="str">
            <v>Средства в банках</v>
          </cell>
          <cell r="G167" t="str">
            <v>Due from other banks</v>
          </cell>
          <cell r="H167" t="str">
            <v>Активы</v>
          </cell>
          <cell r="I167" t="str">
            <v>Assets</v>
          </cell>
        </row>
        <row r="168">
          <cell r="A168">
            <v>14010</v>
          </cell>
          <cell r="B168" t="str">
            <v>Кредиты, выданные физическим лицам</v>
          </cell>
          <cell r="C168" t="str">
            <v>Loans to individuals</v>
          </cell>
          <cell r="D168" t="str">
            <v/>
          </cell>
          <cell r="E168" t="str">
            <v/>
          </cell>
          <cell r="F168" t="str">
            <v>Кредиты клиентам</v>
          </cell>
          <cell r="G168" t="str">
            <v>Loans and advances to customers</v>
          </cell>
          <cell r="H168" t="str">
            <v>Активы</v>
          </cell>
          <cell r="I168" t="str">
            <v>Assets</v>
          </cell>
        </row>
        <row r="169">
          <cell r="A169">
            <v>14015</v>
          </cell>
          <cell r="B169" t="str">
            <v>Операции финансового лизинга с физическими лицами</v>
          </cell>
          <cell r="C169" t="str">
            <v>Financial leasing operations with individuals</v>
          </cell>
          <cell r="D169" t="str">
            <v/>
          </cell>
          <cell r="E169" t="str">
            <v/>
          </cell>
          <cell r="F169" t="str">
            <v>Кредиты клиентам</v>
          </cell>
          <cell r="G169" t="str">
            <v>Loans and advances to customers</v>
          </cell>
          <cell r="H169" t="str">
            <v>Активы</v>
          </cell>
          <cell r="I169" t="str">
            <v>Assets</v>
          </cell>
        </row>
        <row r="170">
          <cell r="A170">
            <v>14016</v>
          </cell>
          <cell r="B170" t="str">
            <v>Финансовая дебиторская задолженность физических лиц со сроком погашения более 90 дней</v>
          </cell>
          <cell r="C170" t="str">
            <v>Financial receivables from individuals with maturity over 90 days</v>
          </cell>
          <cell r="D170" t="str">
            <v/>
          </cell>
          <cell r="E170" t="str">
            <v/>
          </cell>
          <cell r="F170" t="str">
            <v>Кредиты клиентам</v>
          </cell>
          <cell r="G170" t="str">
            <v>Loans and advances to customers</v>
          </cell>
          <cell r="H170" t="str">
            <v>Активы</v>
          </cell>
          <cell r="I170" t="str">
            <v>Assets</v>
          </cell>
        </row>
        <row r="171">
          <cell r="A171">
            <v>14017</v>
          </cell>
          <cell r="B171" t="str">
            <v>Сделки обратного РЕПО с физическими лицами, кроме сделок овернайт</v>
          </cell>
          <cell r="C171" t="str">
            <v>Reverse REPO deals with individuals other than overnight deals</v>
          </cell>
          <cell r="D171" t="str">
            <v/>
          </cell>
          <cell r="E171" t="str">
            <v/>
          </cell>
          <cell r="F171" t="str">
            <v>Кредиты клиентам</v>
          </cell>
          <cell r="G171" t="str">
            <v>Loans and advances to customers</v>
          </cell>
          <cell r="H171" t="str">
            <v>Активы</v>
          </cell>
          <cell r="I171" t="str">
            <v>Assets</v>
          </cell>
        </row>
        <row r="172">
          <cell r="A172">
            <v>14020</v>
          </cell>
          <cell r="B172" t="str">
            <v>Кредиты, выданные юридическим лицам</v>
          </cell>
          <cell r="C172" t="str">
            <v>Loans to corporate customers</v>
          </cell>
          <cell r="D172" t="str">
            <v/>
          </cell>
          <cell r="E172" t="str">
            <v/>
          </cell>
          <cell r="F172" t="str">
            <v>Кредиты клиентам</v>
          </cell>
          <cell r="G172" t="str">
            <v>Loans and advances to customers</v>
          </cell>
          <cell r="H172" t="str">
            <v>Активы</v>
          </cell>
          <cell r="I172" t="str">
            <v>Assets</v>
          </cell>
        </row>
        <row r="173">
          <cell r="A173">
            <v>14025</v>
          </cell>
          <cell r="B173" t="str">
            <v>Операции финансового лизинга с юридическими лицами</v>
          </cell>
          <cell r="C173" t="str">
            <v>Financial leasing operations with corporate customers</v>
          </cell>
          <cell r="D173" t="str">
            <v/>
          </cell>
          <cell r="E173" t="str">
            <v/>
          </cell>
          <cell r="F173" t="str">
            <v>Кредиты клиентам</v>
          </cell>
          <cell r="G173" t="str">
            <v>Loans and advances to customers</v>
          </cell>
          <cell r="H173" t="str">
            <v>Активы</v>
          </cell>
          <cell r="I173" t="str">
            <v>Assets</v>
          </cell>
        </row>
        <row r="174">
          <cell r="A174">
            <v>14026</v>
          </cell>
          <cell r="B174" t="str">
            <v>Финансовая дебиторская задолженность юридических лиц со сроком погашения более 90 дней</v>
          </cell>
          <cell r="C174" t="str">
            <v>Financial receivables from corporate customers with  maturity over 90 days</v>
          </cell>
          <cell r="D174" t="str">
            <v/>
          </cell>
          <cell r="E174" t="str">
            <v/>
          </cell>
          <cell r="F174" t="str">
            <v>Кредиты клиентам</v>
          </cell>
          <cell r="G174" t="str">
            <v>Loans and advances to customers</v>
          </cell>
          <cell r="H174" t="str">
            <v>Активы</v>
          </cell>
          <cell r="I174" t="str">
            <v>Assets</v>
          </cell>
        </row>
        <row r="175">
          <cell r="A175">
            <v>14027</v>
          </cell>
          <cell r="B175" t="str">
            <v>Сделки обратного РЕПО с юридическими лицами, кроме сделок овернайт</v>
          </cell>
          <cell r="C175" t="str">
            <v>Reverse REPO deals with corporate clients other than overnight deals</v>
          </cell>
          <cell r="D175" t="str">
            <v/>
          </cell>
          <cell r="E175" t="str">
            <v/>
          </cell>
          <cell r="F175" t="str">
            <v>Кредиты клиентам</v>
          </cell>
          <cell r="G175" t="str">
            <v>Loans and advances to customers</v>
          </cell>
          <cell r="H175" t="str">
            <v>Активы</v>
          </cell>
          <cell r="I175" t="str">
            <v>Assets</v>
          </cell>
        </row>
        <row r="176">
          <cell r="A176">
            <v>14310</v>
          </cell>
          <cell r="B176" t="str">
            <v>Резерв по кредитам физическим лицам</v>
          </cell>
          <cell r="C176" t="str">
            <v>Provision for impairment of loans to individuals</v>
          </cell>
          <cell r="D176" t="str">
            <v/>
          </cell>
          <cell r="E176" t="str">
            <v/>
          </cell>
          <cell r="F176" t="str">
            <v>Кредиты клиентам</v>
          </cell>
          <cell r="G176" t="str">
            <v>Loans and advances to customers</v>
          </cell>
          <cell r="H176" t="str">
            <v>Активы</v>
          </cell>
          <cell r="I176" t="str">
            <v>Assets</v>
          </cell>
        </row>
        <row r="177">
          <cell r="A177">
            <v>14315</v>
          </cell>
          <cell r="B177" t="str">
            <v>Резерв по операциям финансового лизинга с физическими лицами</v>
          </cell>
          <cell r="C177" t="str">
            <v>Provision for impairment of financial leasing operations with individuals</v>
          </cell>
          <cell r="D177" t="str">
            <v/>
          </cell>
          <cell r="E177" t="str">
            <v/>
          </cell>
          <cell r="F177" t="str">
            <v>Кредиты клиентам</v>
          </cell>
          <cell r="G177" t="str">
            <v>Loans and advances to customers</v>
          </cell>
          <cell r="H177" t="str">
            <v>Активы</v>
          </cell>
          <cell r="I177" t="str">
            <v>Assets</v>
          </cell>
        </row>
        <row r="178">
          <cell r="A178">
            <v>14316</v>
          </cell>
          <cell r="B178" t="str">
            <v>Резерв по финансовой дебиторской задолженности физических лиц со сроком погашения более 90 дней</v>
          </cell>
          <cell r="C178" t="str">
            <v>Provision for impairment of financial receivables from individuals with maturity over 90 days</v>
          </cell>
          <cell r="D178" t="str">
            <v/>
          </cell>
          <cell r="E178" t="str">
            <v/>
          </cell>
          <cell r="F178" t="str">
            <v>Кредиты клиентам</v>
          </cell>
          <cell r="G178" t="str">
            <v>Loans and advances to customers</v>
          </cell>
          <cell r="H178" t="str">
            <v>Активы</v>
          </cell>
          <cell r="I178" t="str">
            <v>Assets</v>
          </cell>
        </row>
        <row r="179">
          <cell r="A179">
            <v>14317</v>
          </cell>
          <cell r="B179" t="str">
            <v>Резерв по сделкам обратного РЕПО с физическими лицами, кроме сделок овернайт</v>
          </cell>
          <cell r="C179" t="str">
            <v>Provision for impairment of reverse REPO deals with individuals other than overnight deals</v>
          </cell>
          <cell r="D179" t="str">
            <v/>
          </cell>
          <cell r="E179" t="str">
            <v/>
          </cell>
          <cell r="F179" t="str">
            <v>Кредиты клиентам</v>
          </cell>
          <cell r="G179" t="str">
            <v>Loans and advances to customers</v>
          </cell>
          <cell r="H179" t="str">
            <v>Активы</v>
          </cell>
          <cell r="I179" t="str">
            <v>Assets</v>
          </cell>
        </row>
        <row r="180">
          <cell r="A180">
            <v>14320</v>
          </cell>
          <cell r="B180" t="str">
            <v>Резерв по кредитам юридическим лицам</v>
          </cell>
          <cell r="C180" t="str">
            <v xml:space="preserve">Provision for  impairment of loans to corporate customers </v>
          </cell>
          <cell r="D180" t="str">
            <v/>
          </cell>
          <cell r="E180" t="str">
            <v/>
          </cell>
          <cell r="F180" t="str">
            <v>Кредиты клиентам</v>
          </cell>
          <cell r="G180" t="str">
            <v>Loans and advances to customers</v>
          </cell>
          <cell r="H180" t="str">
            <v>Активы</v>
          </cell>
          <cell r="I180" t="str">
            <v>Assets</v>
          </cell>
        </row>
        <row r="181">
          <cell r="A181">
            <v>14325</v>
          </cell>
          <cell r="B181" t="str">
            <v>Резерв по операциям финансового лизинга с юридическими лицами</v>
          </cell>
          <cell r="C181" t="str">
            <v>Provision for impairment of financial leasing operations with corporate customers</v>
          </cell>
          <cell r="D181" t="str">
            <v/>
          </cell>
          <cell r="E181" t="str">
            <v/>
          </cell>
          <cell r="F181" t="str">
            <v>Кредиты клиентам</v>
          </cell>
          <cell r="G181" t="str">
            <v>Loans and advances to customers</v>
          </cell>
          <cell r="H181" t="str">
            <v>Активы</v>
          </cell>
          <cell r="I181" t="str">
            <v>Assets</v>
          </cell>
        </row>
        <row r="182">
          <cell r="A182">
            <v>14326</v>
          </cell>
          <cell r="B182" t="str">
            <v>Резерв по финансовой дебиторской задолженности юридических лиц со сроком погашения более 90 дней</v>
          </cell>
          <cell r="C182" t="str">
            <v>Provision for impairment of financial receivables from corporate customers with maturity over 90 days</v>
          </cell>
          <cell r="D182" t="str">
            <v/>
          </cell>
          <cell r="E182" t="str">
            <v/>
          </cell>
          <cell r="F182" t="str">
            <v>Кредиты клиентам</v>
          </cell>
          <cell r="G182" t="str">
            <v>Loans and advances to customers</v>
          </cell>
          <cell r="H182" t="str">
            <v>Активы</v>
          </cell>
          <cell r="I182" t="str">
            <v>Assets</v>
          </cell>
        </row>
        <row r="183">
          <cell r="A183">
            <v>14327</v>
          </cell>
          <cell r="B183" t="str">
            <v>Резерв по сделкам обратного РЕПО с юридическими лицами, кроме сделок овернайт</v>
          </cell>
          <cell r="C183" t="str">
            <v>Provision for impairment of reverse REPO deals with corporate clients other than overnight deals</v>
          </cell>
          <cell r="D183" t="str">
            <v/>
          </cell>
          <cell r="E183" t="str">
            <v/>
          </cell>
          <cell r="F183" t="str">
            <v>Кредиты клиентам</v>
          </cell>
          <cell r="G183" t="str">
            <v>Loans and advances to customers</v>
          </cell>
          <cell r="H183" t="str">
            <v>Активы</v>
          </cell>
          <cell r="I183" t="str">
            <v>Assets</v>
          </cell>
        </row>
        <row r="184">
          <cell r="A184">
            <v>15030</v>
          </cell>
          <cell r="B184" t="str">
            <v>Инвестиции в ассоциированные компании</v>
          </cell>
          <cell r="C184" t="str">
            <v>Investments in associates</v>
          </cell>
          <cell r="D184" t="str">
            <v/>
          </cell>
          <cell r="E184" t="str">
            <v/>
          </cell>
          <cell r="F184" t="str">
            <v>Прочие нефинансовые активы</v>
          </cell>
          <cell r="G184" t="str">
            <v>Other non-financial assets</v>
          </cell>
          <cell r="H184" t="str">
            <v>Активы</v>
          </cell>
          <cell r="I184" t="str">
            <v>Assets</v>
          </cell>
        </row>
        <row r="185">
          <cell r="A185">
            <v>16001</v>
          </cell>
          <cell r="B185" t="str">
            <v>Заблокированные денежные средства</v>
          </cell>
          <cell r="C185" t="str">
            <v>Restricted cash balances</v>
          </cell>
          <cell r="D185" t="str">
            <v/>
          </cell>
          <cell r="E185" t="str">
            <v/>
          </cell>
          <cell r="F185" t="str">
            <v>Прочие финансовые активы</v>
          </cell>
          <cell r="G185" t="str">
            <v>Other financial assets</v>
          </cell>
          <cell r="H185" t="str">
            <v>Активы</v>
          </cell>
          <cell r="I185" t="str">
            <v>Assets</v>
          </cell>
        </row>
        <row r="186">
          <cell r="A186">
            <v>16002</v>
          </cell>
          <cell r="B186" t="str">
            <v>Выданные маржин-коллы</v>
          </cell>
          <cell r="C186" t="str">
            <v>Margin calls given</v>
          </cell>
          <cell r="F186" t="str">
            <v>Прочие финансовые активы</v>
          </cell>
          <cell r="G186" t="str">
            <v>Other financial assets</v>
          </cell>
          <cell r="H186" t="str">
            <v>Активы</v>
          </cell>
          <cell r="I186" t="str">
            <v>Assets</v>
          </cell>
        </row>
        <row r="187">
          <cell r="A187">
            <v>16023</v>
          </cell>
          <cell r="B187" t="str">
            <v>Дебиторская задолженность по хозяйственным операциям, подлежащая погашением денежными средствами, со сроком погашения до 90 дней</v>
          </cell>
          <cell r="C187" t="str">
            <v xml:space="preserve">Accounts receivables due to business transactions to be settled in cash with maturity up to 90 days </v>
          </cell>
          <cell r="D187" t="str">
            <v/>
          </cell>
          <cell r="E187" t="str">
            <v/>
          </cell>
          <cell r="F187" t="str">
            <v>Прочие финансовые активы</v>
          </cell>
          <cell r="G187" t="str">
            <v>Other financial assets</v>
          </cell>
          <cell r="H187" t="str">
            <v>Активы</v>
          </cell>
          <cell r="I187" t="str">
            <v>Assets</v>
          </cell>
        </row>
        <row r="188">
          <cell r="A188">
            <v>16025</v>
          </cell>
          <cell r="B188" t="str">
            <v>Начисленные комиссионные доходы по операциям с юридическими лицами</v>
          </cell>
          <cell r="C188" t="str">
            <v>Accrued fee and commission income from operations with corporate customers</v>
          </cell>
          <cell r="D188" t="str">
            <v/>
          </cell>
          <cell r="E188" t="str">
            <v/>
          </cell>
          <cell r="F188" t="str">
            <v>Прочие финансовые активы</v>
          </cell>
          <cell r="G188" t="str">
            <v>Other financial assets</v>
          </cell>
          <cell r="H188" t="str">
            <v>Активы</v>
          </cell>
          <cell r="I188" t="str">
            <v>Assets</v>
          </cell>
        </row>
        <row r="189">
          <cell r="A189">
            <v>16026</v>
          </cell>
          <cell r="B189" t="str">
            <v>Начисленные комиссионные доходы по операциям с физическими лицами</v>
          </cell>
          <cell r="C189" t="str">
            <v>Accrued fee and commission income from operations with individuals</v>
          </cell>
          <cell r="D189" t="str">
            <v/>
          </cell>
          <cell r="E189" t="str">
            <v/>
          </cell>
          <cell r="F189" t="str">
            <v>Прочие финансовые активы</v>
          </cell>
          <cell r="G189" t="str">
            <v>Other financial assets</v>
          </cell>
          <cell r="H189" t="str">
            <v>Активы</v>
          </cell>
          <cell r="I189" t="str">
            <v>Assets</v>
          </cell>
        </row>
        <row r="190">
          <cell r="A190">
            <v>16030</v>
          </cell>
          <cell r="B190" t="str">
            <v>Средства в расчетах</v>
          </cell>
          <cell r="C190" t="str">
            <v xml:space="preserve">Settlements </v>
          </cell>
          <cell r="D190" t="str">
            <v/>
          </cell>
          <cell r="E190" t="str">
            <v/>
          </cell>
          <cell r="F190" t="str">
            <v>Прочие финансовые активы</v>
          </cell>
          <cell r="G190" t="str">
            <v>Other financial assets</v>
          </cell>
          <cell r="H190" t="str">
            <v>Активы</v>
          </cell>
          <cell r="I190" t="str">
            <v>Assets</v>
          </cell>
        </row>
        <row r="191">
          <cell r="A191">
            <v>16032</v>
          </cell>
          <cell r="B191" t="str">
            <v>Расчеты (требования) по пластиковым картам</v>
          </cell>
          <cell r="C191" t="str">
            <v>Plastic cards settlements (claims)</v>
          </cell>
          <cell r="D191" t="str">
            <v/>
          </cell>
          <cell r="E191" t="str">
            <v/>
          </cell>
          <cell r="F191" t="str">
            <v>Прочие финансовые активы</v>
          </cell>
          <cell r="G191" t="str">
            <v>Other financial assets</v>
          </cell>
          <cell r="H191" t="str">
            <v>Активы</v>
          </cell>
          <cell r="I191" t="str">
            <v>Assets</v>
          </cell>
        </row>
        <row r="192">
          <cell r="A192">
            <v>16034</v>
          </cell>
          <cell r="B192" t="str">
            <v>Расчеты (требования) по конверсионным операциям</v>
          </cell>
          <cell r="C192" t="str">
            <v>Settlements (claims) on conversation operations</v>
          </cell>
          <cell r="D192" t="str">
            <v/>
          </cell>
          <cell r="E192" t="str">
            <v/>
          </cell>
          <cell r="F192" t="str">
            <v>Прочие финансовые активы</v>
          </cell>
          <cell r="G192" t="str">
            <v>Other financial assets</v>
          </cell>
          <cell r="H192" t="str">
            <v>Активы</v>
          </cell>
          <cell r="I192" t="str">
            <v>Assets</v>
          </cell>
        </row>
        <row r="193">
          <cell r="A193">
            <v>16036</v>
          </cell>
          <cell r="B193" t="str">
            <v>Расчеты (требования) по операциям c ценными бумагами</v>
          </cell>
          <cell r="C193" t="str">
            <v>Settlements (claims) on securities operations</v>
          </cell>
          <cell r="D193" t="str">
            <v/>
          </cell>
          <cell r="E193" t="str">
            <v/>
          </cell>
          <cell r="F193" t="str">
            <v>Прочие финансовые активы</v>
          </cell>
          <cell r="G193" t="str">
            <v>Other financial assets</v>
          </cell>
          <cell r="H193" t="str">
            <v>Активы</v>
          </cell>
          <cell r="I193" t="str">
            <v>Assets</v>
          </cell>
        </row>
        <row r="194">
          <cell r="A194">
            <v>16038</v>
          </cell>
          <cell r="B194" t="str">
            <v>Расчеты (требования) по операциям c прозводными финансовыми инструментами</v>
          </cell>
          <cell r="C194" t="str">
            <v>Settlements (claims) on operations with derivatives</v>
          </cell>
          <cell r="F194" t="str">
            <v>Прочие финансовые активы</v>
          </cell>
          <cell r="G194" t="str">
            <v>Other financial assets</v>
          </cell>
          <cell r="H194" t="str">
            <v>Активы</v>
          </cell>
          <cell r="I194" t="str">
            <v>Assets</v>
          </cell>
        </row>
        <row r="195">
          <cell r="A195">
            <v>16040</v>
          </cell>
          <cell r="B195" t="str">
            <v>Требования по штрафам и неустойкам</v>
          </cell>
          <cell r="C195" t="str">
            <v>Receivables on fines and penalties</v>
          </cell>
          <cell r="D195" t="str">
            <v/>
          </cell>
          <cell r="E195" t="str">
            <v/>
          </cell>
          <cell r="F195" t="str">
            <v>Прочие финансовые активы</v>
          </cell>
          <cell r="G195" t="str">
            <v>Other financial assets</v>
          </cell>
          <cell r="H195" t="str">
            <v>Активы</v>
          </cell>
          <cell r="I195" t="str">
            <v>Assets</v>
          </cell>
        </row>
        <row r="196">
          <cell r="A196">
            <v>16050</v>
          </cell>
          <cell r="B196" t="str">
            <v>Суммы к возмещению от агентства по страхованию вкладов</v>
          </cell>
          <cell r="C196" t="str">
            <v>Prepayment on mandatory deposit insurance</v>
          </cell>
          <cell r="D196" t="str">
            <v/>
          </cell>
          <cell r="E196" t="str">
            <v/>
          </cell>
          <cell r="F196" t="str">
            <v>Прочие финансовые активы</v>
          </cell>
          <cell r="G196" t="str">
            <v>Other financial assets</v>
          </cell>
          <cell r="H196" t="str">
            <v>Активы</v>
          </cell>
          <cell r="I196" t="str">
            <v>Assets</v>
          </cell>
        </row>
        <row r="197">
          <cell r="A197">
            <v>16095</v>
          </cell>
          <cell r="B197" t="str">
            <v>Прочие финансовые активы</v>
          </cell>
          <cell r="C197" t="str">
            <v>Other financial assets</v>
          </cell>
          <cell r="D197" t="str">
            <v/>
          </cell>
          <cell r="E197" t="str">
            <v/>
          </cell>
          <cell r="F197" t="str">
            <v>Прочие финансовые активы</v>
          </cell>
          <cell r="G197" t="str">
            <v>Other financial assets</v>
          </cell>
          <cell r="H197" t="str">
            <v>Активы</v>
          </cell>
          <cell r="I197" t="str">
            <v>Assets</v>
          </cell>
        </row>
        <row r="198">
          <cell r="A198">
            <v>16103</v>
          </cell>
          <cell r="B198" t="str">
            <v>Деловая репутация</v>
          </cell>
          <cell r="C198" t="str">
            <v>Goodwill</v>
          </cell>
          <cell r="D198" t="str">
            <v/>
          </cell>
          <cell r="E198" t="str">
            <v/>
          </cell>
          <cell r="F198" t="str">
            <v>Прочие нефинансовые активы</v>
          </cell>
          <cell r="G198" t="str">
            <v>Other non-financial assets</v>
          </cell>
          <cell r="H198" t="str">
            <v>Активы</v>
          </cell>
          <cell r="I198" t="str">
            <v>Assets</v>
          </cell>
        </row>
        <row r="199">
          <cell r="A199">
            <v>16104</v>
          </cell>
          <cell r="B199" t="str">
            <v>Инвестиционная собственность</v>
          </cell>
          <cell r="C199" t="str">
            <v>Investment property</v>
          </cell>
          <cell r="D199" t="str">
            <v/>
          </cell>
          <cell r="E199" t="str">
            <v/>
          </cell>
          <cell r="F199" t="str">
            <v>Прочие нефинансовые активы</v>
          </cell>
          <cell r="G199" t="str">
            <v>Other non-financial assets</v>
          </cell>
          <cell r="H199" t="str">
            <v>Активы</v>
          </cell>
          <cell r="I199" t="str">
            <v>Assets</v>
          </cell>
        </row>
        <row r="200">
          <cell r="A200">
            <v>16105</v>
          </cell>
          <cell r="B200" t="str">
            <v>Активы дочерних компаний, удерживаемых для продажи</v>
          </cell>
          <cell r="C200" t="str">
            <v>Assets of subsidiaries held for sale</v>
          </cell>
          <cell r="D200" t="str">
            <v/>
          </cell>
          <cell r="E200" t="str">
            <v/>
          </cell>
          <cell r="F200" t="str">
            <v>Прочие нефинансовые активы</v>
          </cell>
          <cell r="G200" t="str">
            <v>Other non-financial assets</v>
          </cell>
          <cell r="H200" t="str">
            <v>Активы</v>
          </cell>
          <cell r="I200" t="str">
            <v>Assets</v>
          </cell>
        </row>
        <row r="201">
          <cell r="A201">
            <v>16106</v>
          </cell>
          <cell r="B201" t="str">
            <v>Товары и готовая продукция</v>
          </cell>
          <cell r="C201" t="str">
            <v>Goods and other production ready for sale</v>
          </cell>
          <cell r="D201" t="str">
            <v/>
          </cell>
          <cell r="E201" t="str">
            <v/>
          </cell>
          <cell r="F201" t="str">
            <v>Прочие нефинансовые активы</v>
          </cell>
          <cell r="G201" t="str">
            <v>Other non-financial assets</v>
          </cell>
          <cell r="H201" t="str">
            <v>Активы</v>
          </cell>
          <cell r="I201" t="str">
            <v>Assets</v>
          </cell>
        </row>
        <row r="202">
          <cell r="A202">
            <v>16107</v>
          </cell>
          <cell r="B202" t="str">
            <v>Внеоборотные активы, удерживаемые для продажи</v>
          </cell>
          <cell r="C202" t="str">
            <v>Non-current assets (group of assets) held for sale</v>
          </cell>
          <cell r="D202" t="str">
            <v/>
          </cell>
          <cell r="E202" t="str">
            <v/>
          </cell>
          <cell r="F202" t="str">
            <v>Прочие нефинансовые активы</v>
          </cell>
          <cell r="G202" t="str">
            <v>Other non-financial assets</v>
          </cell>
          <cell r="H202" t="str">
            <v>Активы</v>
          </cell>
          <cell r="I202" t="str">
            <v>Assets</v>
          </cell>
        </row>
        <row r="203">
          <cell r="A203">
            <v>16108</v>
          </cell>
          <cell r="B203" t="str">
            <v>Отложенные расходы, возникшие при признании финансовых инструментов</v>
          </cell>
          <cell r="C203" t="str">
            <v>Deferred expenses from recognition of financial instruments</v>
          </cell>
          <cell r="D203" t="str">
            <v/>
          </cell>
          <cell r="E203" t="str">
            <v/>
          </cell>
          <cell r="F203" t="str">
            <v>Прочие нефинансовые активы</v>
          </cell>
          <cell r="G203" t="str">
            <v>Other non-financial assets</v>
          </cell>
          <cell r="H203" t="str">
            <v>Активы</v>
          </cell>
          <cell r="I203" t="str">
            <v>Assets</v>
          </cell>
        </row>
        <row r="204">
          <cell r="A204">
            <v>16109</v>
          </cell>
          <cell r="B204" t="str">
            <v>Сырье и запасы</v>
          </cell>
          <cell r="C204" t="str">
            <v>Raw material and inventory</v>
          </cell>
          <cell r="D204" t="str">
            <v/>
          </cell>
          <cell r="E204" t="str">
            <v/>
          </cell>
          <cell r="F204" t="str">
            <v>Прочие нефинансовые активы</v>
          </cell>
          <cell r="G204" t="str">
            <v>Other non-financial assets</v>
          </cell>
          <cell r="H204" t="str">
            <v>Активы</v>
          </cell>
          <cell r="I204" t="str">
            <v>Assets</v>
          </cell>
        </row>
        <row r="205">
          <cell r="A205">
            <v>16110</v>
          </cell>
          <cell r="B205" t="str">
            <v>Товарные запасы в виде недвижимости</v>
          </cell>
          <cell r="C205" t="str">
            <v>Premises in stock</v>
          </cell>
          <cell r="D205" t="str">
            <v/>
          </cell>
          <cell r="E205" t="str">
            <v/>
          </cell>
          <cell r="F205" t="str">
            <v>Прочие нефинансовые активы</v>
          </cell>
          <cell r="G205" t="str">
            <v>Other non-financial assets</v>
          </cell>
          <cell r="H205" t="str">
            <v>Активы</v>
          </cell>
          <cell r="I205" t="str">
            <v>Assets</v>
          </cell>
        </row>
        <row r="206">
          <cell r="A206">
            <v>16111</v>
          </cell>
          <cell r="B206" t="str">
            <v>Запасы нефти в хранилищах</v>
          </cell>
          <cell r="C206" t="str">
            <v>Oil in storage</v>
          </cell>
          <cell r="D206" t="str">
            <v/>
          </cell>
          <cell r="E206" t="str">
            <v/>
          </cell>
          <cell r="F206" t="str">
            <v>Прочие нефинансовые активы</v>
          </cell>
          <cell r="G206" t="str">
            <v>Other non-financial assets</v>
          </cell>
          <cell r="H206" t="str">
            <v>Активы</v>
          </cell>
          <cell r="I206" t="str">
            <v>Assets</v>
          </cell>
        </row>
        <row r="207">
          <cell r="A207">
            <v>16120</v>
          </cell>
          <cell r="B207" t="str">
            <v>Дебиторская задолженность по операционным налогам</v>
          </cell>
          <cell r="C207" t="str">
            <v>Receivables on operating taxes</v>
          </cell>
          <cell r="D207" t="str">
            <v/>
          </cell>
          <cell r="E207" t="str">
            <v/>
          </cell>
          <cell r="F207" t="str">
            <v>Прочие нефинансовые активы</v>
          </cell>
          <cell r="G207" t="str">
            <v>Other non-financial assets</v>
          </cell>
          <cell r="H207" t="str">
            <v>Активы</v>
          </cell>
          <cell r="I207" t="str">
            <v>Assets</v>
          </cell>
        </row>
        <row r="208">
          <cell r="A208">
            <v>16121</v>
          </cell>
          <cell r="B208" t="str">
            <v>Дебиторская задолженность по налогу на прибыль</v>
          </cell>
          <cell r="C208" t="str">
            <v>Receivables on income tax</v>
          </cell>
          <cell r="D208" t="str">
            <v/>
          </cell>
          <cell r="E208" t="str">
            <v/>
          </cell>
          <cell r="F208" t="str">
            <v>Прочие нефинансовые активы</v>
          </cell>
          <cell r="G208" t="str">
            <v>Other non-financial assets</v>
          </cell>
          <cell r="H208" t="str">
            <v>Активы</v>
          </cell>
          <cell r="I208" t="str">
            <v>Assets</v>
          </cell>
        </row>
        <row r="209">
          <cell r="A209">
            <v>16123</v>
          </cell>
          <cell r="B209" t="str">
            <v>Авансы выданные (за исключением авансов по строительным контрактам)</v>
          </cell>
          <cell r="C209" t="str">
            <v>Prepayments (except those under construction contracts)</v>
          </cell>
          <cell r="D209" t="str">
            <v/>
          </cell>
          <cell r="E209" t="str">
            <v/>
          </cell>
          <cell r="F209" t="str">
            <v>Прочие нефинансовые активы</v>
          </cell>
          <cell r="G209" t="str">
            <v>Other non-financial assets</v>
          </cell>
          <cell r="H209" t="str">
            <v>Активы</v>
          </cell>
          <cell r="I209" t="str">
            <v>Assets</v>
          </cell>
        </row>
        <row r="210">
          <cell r="A210">
            <v>16127</v>
          </cell>
          <cell r="B210" t="str">
            <v>Дебиторская задолженность по страховой деятельности</v>
          </cell>
          <cell r="C210" t="str">
            <v>Receivables related to insurance activity</v>
          </cell>
          <cell r="F210" t="str">
            <v>Прочие нефинансовые активы</v>
          </cell>
          <cell r="G210" t="str">
            <v>Other non-financial assets</v>
          </cell>
          <cell r="H210" t="str">
            <v>Активы</v>
          </cell>
          <cell r="I210" t="str">
            <v>Assets</v>
          </cell>
        </row>
        <row r="211">
          <cell r="A211">
            <v>16128</v>
          </cell>
          <cell r="B211" t="str">
            <v>Отложенные аквизиционные расходы</v>
          </cell>
          <cell r="C211" t="str">
            <v>Deferred acquisition costs</v>
          </cell>
          <cell r="F211" t="str">
            <v>Прочие нефинансовые активы</v>
          </cell>
          <cell r="G211" t="str">
            <v>Other non-financial assets</v>
          </cell>
          <cell r="H211" t="str">
            <v>Активы</v>
          </cell>
          <cell r="I211" t="str">
            <v>Assets</v>
          </cell>
        </row>
        <row r="212">
          <cell r="A212">
            <v>16150</v>
          </cell>
          <cell r="B212" t="str">
            <v>Драгоценные металлы в физической форме</v>
          </cell>
          <cell r="C212" t="str">
            <v>Precious metals in physical form</v>
          </cell>
          <cell r="D212" t="str">
            <v/>
          </cell>
          <cell r="E212" t="str">
            <v/>
          </cell>
          <cell r="F212" t="str">
            <v>Прочие нефинансовые активы</v>
          </cell>
          <cell r="G212" t="str">
            <v>Other non-financial assets</v>
          </cell>
          <cell r="H212" t="str">
            <v>Активы</v>
          </cell>
          <cell r="I212" t="str">
            <v>Assets</v>
          </cell>
        </row>
        <row r="213">
          <cell r="A213">
            <v>16160</v>
          </cell>
          <cell r="B213" t="str">
            <v>Незавершенные строительные контракты (МСФО11)</v>
          </cell>
          <cell r="C213" t="str">
            <v>Construction contracts (IFRS 11)</v>
          </cell>
          <cell r="D213" t="str">
            <v/>
          </cell>
          <cell r="E213" t="str">
            <v/>
          </cell>
          <cell r="F213" t="str">
            <v>Прочие нефинансовые активы</v>
          </cell>
          <cell r="G213" t="str">
            <v>Other non-financial assets</v>
          </cell>
          <cell r="H213" t="str">
            <v>Активы</v>
          </cell>
          <cell r="I213" t="str">
            <v>Assets</v>
          </cell>
        </row>
        <row r="214">
          <cell r="A214">
            <v>16165</v>
          </cell>
          <cell r="B214" t="str">
            <v>Авансы застройщикам, не учитываемые в составе статьи "Незавершенное строительство"</v>
          </cell>
          <cell r="C214" t="str">
            <v>Prepayments under construction contracts not included in the position 16160</v>
          </cell>
          <cell r="D214" t="str">
            <v/>
          </cell>
          <cell r="E214" t="str">
            <v/>
          </cell>
          <cell r="F214" t="str">
            <v>Прочие нефинансовые активы</v>
          </cell>
          <cell r="G214" t="str">
            <v>Other non-financial assets</v>
          </cell>
          <cell r="H214" t="str">
            <v>Активы</v>
          </cell>
          <cell r="I214" t="str">
            <v>Assets</v>
          </cell>
        </row>
        <row r="215">
          <cell r="A215">
            <v>16181</v>
          </cell>
          <cell r="B215" t="str">
            <v>Приобретенные права пользования объектами интеллектуальной собственности</v>
          </cell>
          <cell r="C215" t="str">
            <v>Acquired rights for intellectual assets</v>
          </cell>
          <cell r="D215" t="str">
            <v/>
          </cell>
          <cell r="E215" t="str">
            <v/>
          </cell>
          <cell r="F215" t="str">
            <v>Прочие нефинансовые активы</v>
          </cell>
          <cell r="G215" t="str">
            <v>Other non-financial assets</v>
          </cell>
          <cell r="H215" t="str">
            <v>Активы</v>
          </cell>
          <cell r="I215" t="str">
            <v>Assets</v>
          </cell>
        </row>
        <row r="216">
          <cell r="A216">
            <v>16182</v>
          </cell>
          <cell r="B216" t="str">
            <v>Накопленная амортизация по приобретенным правам пользования объектами интеллектуальной собственности</v>
          </cell>
          <cell r="C216" t="str">
            <v>Acumulated depreciation of acquired rights for intellectual assets</v>
          </cell>
          <cell r="F216" t="str">
            <v>Прочие нефинансовые активы</v>
          </cell>
          <cell r="G216" t="str">
            <v>Other non-financial assets</v>
          </cell>
          <cell r="H216" t="str">
            <v>Активы</v>
          </cell>
          <cell r="I216" t="str">
            <v>Assets</v>
          </cell>
        </row>
        <row r="217">
          <cell r="A217">
            <v>16190</v>
          </cell>
          <cell r="B217" t="str">
            <v>Прочие расходы будущих периодов</v>
          </cell>
          <cell r="C217" t="str">
            <v>Other prepaid expenses</v>
          </cell>
          <cell r="D217" t="str">
            <v/>
          </cell>
          <cell r="E217" t="str">
            <v/>
          </cell>
          <cell r="F217" t="str">
            <v>Прочие нефинансовые активы</v>
          </cell>
          <cell r="G217" t="str">
            <v>Other non-financial assets</v>
          </cell>
          <cell r="H217" t="str">
            <v>Активы</v>
          </cell>
          <cell r="I217" t="str">
            <v>Assets</v>
          </cell>
        </row>
        <row r="218">
          <cell r="A218">
            <v>16196</v>
          </cell>
          <cell r="B218" t="str">
            <v>Прочие нефинансовые активы</v>
          </cell>
          <cell r="C218" t="str">
            <v>Other non-financial assets</v>
          </cell>
          <cell r="D218" t="str">
            <v/>
          </cell>
          <cell r="E218" t="str">
            <v/>
          </cell>
          <cell r="F218" t="str">
            <v>Прочие нефинансовые активы</v>
          </cell>
          <cell r="G218" t="str">
            <v>Other non-financial assets</v>
          </cell>
          <cell r="H218" t="str">
            <v>Активы</v>
          </cell>
          <cell r="I218" t="str">
            <v>Assets</v>
          </cell>
        </row>
        <row r="219">
          <cell r="A219">
            <v>16201</v>
          </cell>
          <cell r="B219" t="str">
            <v>Производные финансовые инструменты (Актив)</v>
          </cell>
          <cell r="C219" t="str">
            <v>Derivatives (asset)</v>
          </cell>
          <cell r="D219" t="str">
            <v/>
          </cell>
          <cell r="E219" t="str">
            <v/>
          </cell>
          <cell r="F219" t="str">
            <v>Прочие финансовые активы</v>
          </cell>
          <cell r="G219" t="str">
            <v>Other financial assets</v>
          </cell>
          <cell r="H219" t="str">
            <v>Активы</v>
          </cell>
          <cell r="I219" t="str">
            <v>Assets</v>
          </cell>
        </row>
        <row r="220">
          <cell r="A220">
            <v>16520</v>
          </cell>
          <cell r="B220" t="str">
            <v>Отложенные налоговые активы прочих компаний</v>
          </cell>
          <cell r="C220" t="str">
            <v>Deferred income tax asset of Sberbank's subsidiaries</v>
          </cell>
          <cell r="D220" t="str">
            <v/>
          </cell>
          <cell r="E220" t="str">
            <v/>
          </cell>
          <cell r="F220" t="str">
            <v>Отложенный налоговый актив</v>
          </cell>
          <cell r="G220" t="str">
            <v>Deferred income tax asset</v>
          </cell>
          <cell r="H220" t="str">
            <v>Активы</v>
          </cell>
          <cell r="I220" t="str">
            <v>Assets</v>
          </cell>
        </row>
        <row r="221">
          <cell r="A221">
            <v>16823</v>
          </cell>
          <cell r="B221" t="str">
            <v>Резерв по дебиторской задолженности по хозяйственным операциям</v>
          </cell>
          <cell r="C221" t="str">
            <v>Provision for receivables due to business operations to be settled in cash with maturity up to 90 days</v>
          </cell>
          <cell r="D221" t="str">
            <v/>
          </cell>
          <cell r="E221" t="str">
            <v/>
          </cell>
          <cell r="F221" t="str">
            <v>Прочие финансовые активы</v>
          </cell>
          <cell r="G221" t="str">
            <v>Other financial assets</v>
          </cell>
          <cell r="H221" t="str">
            <v>Активы</v>
          </cell>
          <cell r="I221" t="str">
            <v>Assets</v>
          </cell>
        </row>
        <row r="222">
          <cell r="A222">
            <v>16825</v>
          </cell>
          <cell r="B222" t="str">
            <v>Резерв по начисленным комиссионным доходам от юридических лиц</v>
          </cell>
          <cell r="C222" t="str">
            <v>Provision for accrued fee and commission income from operations with corporate customers</v>
          </cell>
          <cell r="D222" t="str">
            <v/>
          </cell>
          <cell r="E222" t="str">
            <v/>
          </cell>
          <cell r="F222" t="str">
            <v>Прочие финансовые активы</v>
          </cell>
          <cell r="G222" t="str">
            <v>Other financial assets</v>
          </cell>
          <cell r="H222" t="str">
            <v>Активы</v>
          </cell>
          <cell r="I222" t="str">
            <v>Assets</v>
          </cell>
        </row>
        <row r="223">
          <cell r="A223">
            <v>16826</v>
          </cell>
          <cell r="B223" t="str">
            <v>Резерв по начисленным комиссионным доходам от физических лиц</v>
          </cell>
          <cell r="C223" t="str">
            <v>Provision for accrued fee and commission income from operations with individuals</v>
          </cell>
          <cell r="D223" t="str">
            <v/>
          </cell>
          <cell r="E223" t="str">
            <v/>
          </cell>
          <cell r="F223" t="str">
            <v>Прочие финансовые активы</v>
          </cell>
          <cell r="G223" t="str">
            <v>Other financial assets</v>
          </cell>
          <cell r="H223" t="str">
            <v>Активы</v>
          </cell>
          <cell r="I223" t="str">
            <v>Assets</v>
          </cell>
        </row>
        <row r="224">
          <cell r="A224">
            <v>16830</v>
          </cell>
          <cell r="B224" t="str">
            <v>Резерв по средствам в расчетах</v>
          </cell>
          <cell r="C224" t="str">
            <v xml:space="preserve">Provision for settlements </v>
          </cell>
          <cell r="D224" t="str">
            <v/>
          </cell>
          <cell r="E224" t="str">
            <v/>
          </cell>
          <cell r="F224" t="str">
            <v>Прочие финансовые активы</v>
          </cell>
          <cell r="G224" t="str">
            <v>Other financial assets</v>
          </cell>
          <cell r="H224" t="str">
            <v>Активы</v>
          </cell>
          <cell r="I224" t="str">
            <v>Assets</v>
          </cell>
        </row>
        <row r="225">
          <cell r="A225">
            <v>16832</v>
          </cell>
          <cell r="B225" t="str">
            <v>Резерв по расчетам по пластиковым картам</v>
          </cell>
          <cell r="C225" t="str">
            <v>Provision for plastic cards settlements</v>
          </cell>
          <cell r="D225" t="str">
            <v/>
          </cell>
          <cell r="E225" t="str">
            <v/>
          </cell>
          <cell r="F225" t="str">
            <v>Прочие финансовые активы</v>
          </cell>
          <cell r="G225" t="str">
            <v>Other financial assets</v>
          </cell>
          <cell r="H225" t="str">
            <v>Активы</v>
          </cell>
          <cell r="I225" t="str">
            <v>Assets</v>
          </cell>
        </row>
        <row r="226">
          <cell r="A226">
            <v>16834</v>
          </cell>
          <cell r="B226" t="str">
            <v>Резерв по расчетам по конверсионным операциям</v>
          </cell>
          <cell r="C226" t="str">
            <v>Provision for settlements on conversation operations</v>
          </cell>
          <cell r="D226" t="str">
            <v/>
          </cell>
          <cell r="E226" t="str">
            <v/>
          </cell>
          <cell r="F226" t="str">
            <v>Прочие финансовые активы</v>
          </cell>
          <cell r="G226" t="str">
            <v>Other financial assets</v>
          </cell>
          <cell r="H226" t="str">
            <v>Активы</v>
          </cell>
          <cell r="I226" t="str">
            <v>Assets</v>
          </cell>
        </row>
        <row r="227">
          <cell r="A227">
            <v>16836</v>
          </cell>
          <cell r="B227" t="str">
            <v>Резерв по расчетам по операциям с ценными бумагами</v>
          </cell>
          <cell r="C227" t="str">
            <v>Provision for settlements on securities operations</v>
          </cell>
          <cell r="D227" t="str">
            <v/>
          </cell>
          <cell r="E227" t="str">
            <v/>
          </cell>
          <cell r="F227" t="str">
            <v>Прочие финансовые активы</v>
          </cell>
          <cell r="G227" t="str">
            <v>Other financial assets</v>
          </cell>
          <cell r="H227" t="str">
            <v>Активы</v>
          </cell>
          <cell r="I227" t="str">
            <v>Assets</v>
          </cell>
        </row>
        <row r="228">
          <cell r="A228">
            <v>16840</v>
          </cell>
          <cell r="B228" t="str">
            <v>Резерв по штрафам и неустойкам</v>
          </cell>
          <cell r="C228" t="str">
            <v>Provision for fines and penalties</v>
          </cell>
          <cell r="D228" t="str">
            <v/>
          </cell>
          <cell r="E228" t="str">
            <v/>
          </cell>
          <cell r="F228" t="str">
            <v>Прочие финансовые активы</v>
          </cell>
          <cell r="G228" t="str">
            <v>Other financial assets</v>
          </cell>
          <cell r="H228" t="str">
            <v>Активы</v>
          </cell>
          <cell r="I228" t="str">
            <v>Assets</v>
          </cell>
        </row>
        <row r="229">
          <cell r="A229">
            <v>16895</v>
          </cell>
          <cell r="B229" t="str">
            <v>Резерв по прочим финансовым активам</v>
          </cell>
          <cell r="C229" t="str">
            <v>Provision for other financial assets</v>
          </cell>
          <cell r="D229" t="str">
            <v/>
          </cell>
          <cell r="E229" t="str">
            <v/>
          </cell>
          <cell r="F229" t="str">
            <v>Прочие финансовые активы</v>
          </cell>
          <cell r="G229" t="str">
            <v>Other financial assets</v>
          </cell>
          <cell r="H229" t="str">
            <v>Активы</v>
          </cell>
          <cell r="I229" t="str">
            <v>Assets</v>
          </cell>
        </row>
        <row r="230">
          <cell r="A230">
            <v>16905</v>
          </cell>
          <cell r="B230" t="str">
            <v>Резерв под обесценение активов дочерних компаний, удерживаемых для продажи</v>
          </cell>
          <cell r="C230" t="str">
            <v>Provision for impaiment of assets of subsidiaries held for sale</v>
          </cell>
          <cell r="D230" t="str">
            <v/>
          </cell>
          <cell r="E230" t="str">
            <v/>
          </cell>
          <cell r="F230" t="str">
            <v>Прочие нефинансовые активы</v>
          </cell>
          <cell r="G230" t="str">
            <v>Other non-financial assets</v>
          </cell>
          <cell r="H230" t="str">
            <v>Активы</v>
          </cell>
          <cell r="I230" t="str">
            <v>Assets</v>
          </cell>
        </row>
        <row r="231">
          <cell r="A231">
            <v>16906</v>
          </cell>
          <cell r="B231" t="str">
            <v>Резерв под обесценение товаров и готовой продукции</v>
          </cell>
          <cell r="C231" t="str">
            <v>Provision for impaiment of goods and and ready production</v>
          </cell>
          <cell r="D231" t="str">
            <v/>
          </cell>
          <cell r="E231" t="str">
            <v/>
          </cell>
          <cell r="F231" t="str">
            <v>Прочие нефинансовые активы</v>
          </cell>
          <cell r="G231" t="str">
            <v>Other non-financial assets</v>
          </cell>
          <cell r="H231" t="str">
            <v>Активы</v>
          </cell>
          <cell r="I231" t="str">
            <v>Assets</v>
          </cell>
        </row>
        <row r="232">
          <cell r="A232">
            <v>16907</v>
          </cell>
          <cell r="B232" t="str">
            <v>Резерв под обесценение внеоборотных активов, удерживаемых для продажи</v>
          </cell>
          <cell r="C232" t="str">
            <v>Provision for impaiment of non-current assets (group of assets) held for sale</v>
          </cell>
          <cell r="D232" t="str">
            <v/>
          </cell>
          <cell r="E232" t="str">
            <v/>
          </cell>
          <cell r="F232" t="str">
            <v>Прочие нефинансовые активы</v>
          </cell>
          <cell r="G232" t="str">
            <v>Other non-financial assets</v>
          </cell>
          <cell r="H232" t="str">
            <v>Активы</v>
          </cell>
          <cell r="I232" t="str">
            <v>Assets</v>
          </cell>
        </row>
        <row r="233">
          <cell r="A233">
            <v>16909</v>
          </cell>
          <cell r="B233" t="str">
            <v>Резерв под обесценение сырья и запасов производственного назначения</v>
          </cell>
          <cell r="C233" t="str">
            <v>Provision for impaiment of raw material and inventory</v>
          </cell>
          <cell r="D233" t="str">
            <v/>
          </cell>
          <cell r="E233" t="str">
            <v/>
          </cell>
          <cell r="F233" t="str">
            <v>Прочие нефинансовые активы</v>
          </cell>
          <cell r="G233" t="str">
            <v>Other non-financial assets</v>
          </cell>
          <cell r="H233" t="str">
            <v>Активы</v>
          </cell>
          <cell r="I233" t="str">
            <v>Assets</v>
          </cell>
        </row>
        <row r="234">
          <cell r="A234">
            <v>16910</v>
          </cell>
          <cell r="B234" t="str">
            <v>Резерв под обесценение товаров в виде недвижимости</v>
          </cell>
          <cell r="C234" t="str">
            <v>Provision for impaiment of premises in stock</v>
          </cell>
          <cell r="D234" t="str">
            <v/>
          </cell>
          <cell r="E234" t="str">
            <v/>
          </cell>
          <cell r="F234" t="str">
            <v>Прочие нефинансовые активы</v>
          </cell>
          <cell r="G234" t="str">
            <v>Other non-financial assets</v>
          </cell>
          <cell r="H234" t="str">
            <v>Активы</v>
          </cell>
          <cell r="I234" t="str">
            <v>Assets</v>
          </cell>
        </row>
        <row r="235">
          <cell r="A235">
            <v>16911</v>
          </cell>
          <cell r="B235" t="str">
            <v>Резерв под обесценение запасов нефти в хранилищах</v>
          </cell>
          <cell r="C235" t="str">
            <v>Provision for impaiment of oil in storage</v>
          </cell>
          <cell r="D235" t="str">
            <v/>
          </cell>
          <cell r="E235" t="str">
            <v/>
          </cell>
          <cell r="F235" t="str">
            <v>Прочие нефинансовые активы</v>
          </cell>
          <cell r="G235" t="str">
            <v>Other non-financial assets</v>
          </cell>
          <cell r="H235" t="str">
            <v>Активы</v>
          </cell>
          <cell r="I235" t="str">
            <v>Assets</v>
          </cell>
        </row>
        <row r="236">
          <cell r="A236">
            <v>16923</v>
          </cell>
          <cell r="B236" t="str">
            <v>Резерв по выданным авансам</v>
          </cell>
          <cell r="C236" t="str">
            <v>Provision for prepayments (except for those under construction contracts)</v>
          </cell>
          <cell r="D236" t="str">
            <v/>
          </cell>
          <cell r="E236" t="str">
            <v/>
          </cell>
          <cell r="F236" t="str">
            <v>Прочие нефинансовые активы</v>
          </cell>
          <cell r="G236" t="str">
            <v>Other non-financial assets</v>
          </cell>
          <cell r="H236" t="str">
            <v>Активы</v>
          </cell>
          <cell r="I236" t="str">
            <v>Assets</v>
          </cell>
        </row>
        <row r="237">
          <cell r="A237">
            <v>16965</v>
          </cell>
          <cell r="B237" t="str">
            <v>Резерв по авансам застройщикам</v>
          </cell>
          <cell r="C237" t="str">
            <v>Provision for prepayments under construction contracts</v>
          </cell>
          <cell r="D237" t="str">
            <v/>
          </cell>
          <cell r="E237" t="str">
            <v/>
          </cell>
          <cell r="F237" t="str">
            <v>Прочие нефинансовые активы</v>
          </cell>
          <cell r="G237" t="str">
            <v>Other non-financial assets</v>
          </cell>
          <cell r="H237" t="str">
            <v>Активы</v>
          </cell>
          <cell r="I237" t="str">
            <v>Assets</v>
          </cell>
        </row>
        <row r="238">
          <cell r="A238">
            <v>16996</v>
          </cell>
          <cell r="B238" t="str">
            <v>Резерв под обесценение прочих нефинансовых активов</v>
          </cell>
          <cell r="C238" t="str">
            <v>Provision for impairment of other non-financial assets</v>
          </cell>
          <cell r="D238" t="str">
            <v/>
          </cell>
          <cell r="E238" t="str">
            <v/>
          </cell>
          <cell r="F238" t="str">
            <v>Прочие нефинансовые активы</v>
          </cell>
          <cell r="G238" t="str">
            <v>Other non-financial assets</v>
          </cell>
          <cell r="H238" t="str">
            <v>Активы</v>
          </cell>
          <cell r="I238" t="str">
            <v>Assets</v>
          </cell>
        </row>
        <row r="239">
          <cell r="A239">
            <v>17010</v>
          </cell>
          <cell r="B239" t="str">
            <v>Основные средства</v>
          </cell>
          <cell r="C239" t="str">
            <v>Premises and equipment</v>
          </cell>
          <cell r="D239" t="str">
            <v/>
          </cell>
          <cell r="E239" t="str">
            <v/>
          </cell>
          <cell r="F239" t="str">
            <v>Основные средства</v>
          </cell>
          <cell r="G239" t="str">
            <v>Premises and equipment</v>
          </cell>
          <cell r="H239" t="str">
            <v>Активы</v>
          </cell>
          <cell r="I239" t="str">
            <v>Assets</v>
          </cell>
        </row>
        <row r="240">
          <cell r="A240">
            <v>17050</v>
          </cell>
          <cell r="B240" t="str">
            <v>Нематериальные активы, полученные при приобретении компаний</v>
          </cell>
          <cell r="C240" t="str">
            <v>Intangible assets obtained through business combination</v>
          </cell>
          <cell r="D240" t="str">
            <v/>
          </cell>
          <cell r="E240" t="str">
            <v/>
          </cell>
          <cell r="F240" t="str">
            <v>Прочие нефинансовые активы</v>
          </cell>
          <cell r="G240" t="str">
            <v>Other non-financial assets</v>
          </cell>
          <cell r="H240" t="str">
            <v>Активы</v>
          </cell>
          <cell r="I240" t="str">
            <v>Assets</v>
          </cell>
        </row>
        <row r="241">
          <cell r="A241">
            <v>17090</v>
          </cell>
          <cell r="B241" t="str">
            <v>Прочие нематериальные активы</v>
          </cell>
          <cell r="C241" t="str">
            <v>Other intangible assets</v>
          </cell>
          <cell r="D241" t="str">
            <v/>
          </cell>
          <cell r="E241" t="str">
            <v/>
          </cell>
          <cell r="F241" t="str">
            <v>Прочие нефинансовые активы</v>
          </cell>
          <cell r="G241" t="str">
            <v>Other non-financial assets</v>
          </cell>
          <cell r="H241" t="str">
            <v>Активы</v>
          </cell>
          <cell r="I241" t="str">
            <v>Assets</v>
          </cell>
        </row>
        <row r="242">
          <cell r="A242">
            <v>17810</v>
          </cell>
          <cell r="B242" t="str">
            <v>Накопленная амортизация основных средств</v>
          </cell>
          <cell r="C242" t="str">
            <v>Accumulated depreciation of premises and equipment</v>
          </cell>
          <cell r="D242" t="str">
            <v/>
          </cell>
          <cell r="E242" t="str">
            <v/>
          </cell>
          <cell r="F242" t="str">
            <v>Основные средства</v>
          </cell>
          <cell r="G242" t="str">
            <v>Premises and equipment</v>
          </cell>
          <cell r="H242" t="str">
            <v>Активы</v>
          </cell>
          <cell r="I242" t="str">
            <v>Assets</v>
          </cell>
        </row>
        <row r="243">
          <cell r="A243">
            <v>17850</v>
          </cell>
          <cell r="B243" t="str">
            <v>Накопленная амортизация нематериальных активов, полученных при приобретении дочерних компаний</v>
          </cell>
          <cell r="C243" t="str">
            <v>Accumulated depreciation of intangible assets obtained through business combination</v>
          </cell>
          <cell r="D243" t="str">
            <v/>
          </cell>
          <cell r="E243" t="str">
            <v/>
          </cell>
          <cell r="F243" t="str">
            <v>Прочие нефинансовые активы</v>
          </cell>
          <cell r="G243" t="str">
            <v>Other non-financial assets</v>
          </cell>
          <cell r="H243" t="str">
            <v>Активы</v>
          </cell>
          <cell r="I243" t="str">
            <v>Assets</v>
          </cell>
        </row>
        <row r="244">
          <cell r="A244">
            <v>17890</v>
          </cell>
          <cell r="B244" t="str">
            <v>Накопленная амортизация прочих нематериальных активов</v>
          </cell>
          <cell r="C244" t="str">
            <v>Accumulated depreciation of other intangible assets</v>
          </cell>
          <cell r="D244" t="str">
            <v/>
          </cell>
          <cell r="E244" t="str">
            <v/>
          </cell>
          <cell r="F244" t="str">
            <v>Прочие нефинансовые активы</v>
          </cell>
          <cell r="G244" t="str">
            <v>Other non-financial assets</v>
          </cell>
          <cell r="H244" t="str">
            <v>Активы</v>
          </cell>
          <cell r="I244" t="str">
            <v>Assets</v>
          </cell>
        </row>
        <row r="245">
          <cell r="A245">
            <v>20010</v>
          </cell>
          <cell r="B245" t="str">
            <v>Текущие счета, счета ЛОРО и средства до востребования Банка России</v>
          </cell>
          <cell r="C245" t="str">
            <v xml:space="preserve">Current accounts, LORO and demand deposits from the Central Bank of the Russian Federation </v>
          </cell>
          <cell r="D245" t="str">
            <v/>
          </cell>
          <cell r="E245" t="str">
            <v/>
          </cell>
          <cell r="F245" t="str">
            <v>Средства банков</v>
          </cell>
          <cell r="G245" t="str">
            <v>Due to other banks</v>
          </cell>
          <cell r="H245" t="str">
            <v>Обязательства</v>
          </cell>
          <cell r="I245" t="str">
            <v>Liabilities</v>
          </cell>
        </row>
        <row r="246">
          <cell r="A246">
            <v>20011</v>
          </cell>
          <cell r="B246" t="str">
            <v>Текущие счета, счета ЛОРО и средства до востребования коммерческих банков</v>
          </cell>
          <cell r="C246" t="str">
            <v>Current accounts, LORO and demand deposits from commercial banks</v>
          </cell>
          <cell r="D246" t="str">
            <v/>
          </cell>
          <cell r="E246" t="str">
            <v/>
          </cell>
          <cell r="F246" t="str">
            <v>Средства банков</v>
          </cell>
          <cell r="G246" t="str">
            <v>Due to other banks</v>
          </cell>
          <cell r="H246" t="str">
            <v>Обязательства</v>
          </cell>
          <cell r="I246" t="str">
            <v>Liabilities</v>
          </cell>
        </row>
        <row r="247">
          <cell r="A247">
            <v>20012</v>
          </cell>
          <cell r="B247" t="str">
            <v>Текущие счета, счета ЛОРО и средства до востребования центральных банков кроме Банка России</v>
          </cell>
          <cell r="C247" t="str">
            <v>Current accounts, LORO and demand deposits from central banks of foreign countries</v>
          </cell>
          <cell r="D247" t="str">
            <v/>
          </cell>
          <cell r="E247" t="str">
            <v/>
          </cell>
          <cell r="F247" t="str">
            <v>Средства банков</v>
          </cell>
          <cell r="G247" t="str">
            <v>Due to other banks</v>
          </cell>
          <cell r="H247" t="str">
            <v>Обязательства</v>
          </cell>
          <cell r="I247" t="str">
            <v>Liabilities</v>
          </cell>
        </row>
        <row r="248">
          <cell r="A248">
            <v>20013</v>
          </cell>
          <cell r="B248" t="str">
            <v>Текущие счета, счета ЛОРО и средства до востребования наднациональных финансовых организаций</v>
          </cell>
          <cell r="C248" t="str">
            <v xml:space="preserve">Current accounts, LORO and demand deposits from supranational institutions </v>
          </cell>
          <cell r="D248" t="str">
            <v/>
          </cell>
          <cell r="E248" t="str">
            <v/>
          </cell>
          <cell r="F248" t="str">
            <v>Средства банков</v>
          </cell>
          <cell r="G248" t="str">
            <v>Due to other banks</v>
          </cell>
          <cell r="H248" t="str">
            <v>Обязательства</v>
          </cell>
          <cell r="I248" t="str">
            <v>Liabilities</v>
          </cell>
        </row>
        <row r="249">
          <cell r="A249">
            <v>20030</v>
          </cell>
          <cell r="B249" t="str">
            <v>Средства, полученные от Банка России на срок до 1 года</v>
          </cell>
          <cell r="C249" t="str">
            <v>Deposits from the Central Bank of the Russian Federation up to 1 year</v>
          </cell>
          <cell r="D249" t="str">
            <v/>
          </cell>
          <cell r="E249" t="str">
            <v/>
          </cell>
          <cell r="F249" t="str">
            <v>Средства банков</v>
          </cell>
          <cell r="G249" t="str">
            <v>Due to other banks</v>
          </cell>
          <cell r="H249" t="str">
            <v>Обязательства</v>
          </cell>
          <cell r="I249" t="str">
            <v>Liabilities</v>
          </cell>
        </row>
        <row r="250">
          <cell r="A250">
            <v>20031</v>
          </cell>
          <cell r="B250" t="str">
            <v>Срочные средства, полученные от коммерческих банков на срок до 1 года</v>
          </cell>
          <cell r="C250" t="str">
            <v>Deposits from commercial banks up to 1 year</v>
          </cell>
          <cell r="D250" t="str">
            <v/>
          </cell>
          <cell r="E250" t="str">
            <v/>
          </cell>
          <cell r="F250" t="str">
            <v>Средства банков</v>
          </cell>
          <cell r="G250" t="str">
            <v>Due to other banks</v>
          </cell>
          <cell r="H250" t="str">
            <v>Обязательства</v>
          </cell>
          <cell r="I250" t="str">
            <v>Liabilities</v>
          </cell>
        </row>
        <row r="251">
          <cell r="A251">
            <v>20032</v>
          </cell>
          <cell r="B251" t="str">
            <v>Средства, полученные от центральных банков кроме Банка России на срок до 1 года</v>
          </cell>
          <cell r="C251" t="str">
            <v>Deposits from central banks of foreign countries up to 1 year</v>
          </cell>
          <cell r="D251" t="str">
            <v/>
          </cell>
          <cell r="E251" t="str">
            <v/>
          </cell>
          <cell r="F251" t="str">
            <v>Средства банков</v>
          </cell>
          <cell r="G251" t="str">
            <v>Due to other banks</v>
          </cell>
          <cell r="H251" t="str">
            <v>Обязательства</v>
          </cell>
          <cell r="I251" t="str">
            <v>Liabilities</v>
          </cell>
        </row>
        <row r="252">
          <cell r="A252">
            <v>20033</v>
          </cell>
          <cell r="B252" t="str">
            <v>Средства, полученные от наднациональных финансовых организаций на срок до 1 года</v>
          </cell>
          <cell r="C252" t="str">
            <v>Deposits from supranational institutions up to 1 year</v>
          </cell>
          <cell r="D252" t="str">
            <v/>
          </cell>
          <cell r="E252" t="str">
            <v/>
          </cell>
          <cell r="F252" t="str">
            <v>Средства банков</v>
          </cell>
          <cell r="G252" t="str">
            <v>Due to other banks</v>
          </cell>
          <cell r="H252" t="str">
            <v>Обязательства</v>
          </cell>
          <cell r="I252" t="str">
            <v>Liabilities</v>
          </cell>
        </row>
        <row r="253">
          <cell r="A253">
            <v>20050</v>
          </cell>
          <cell r="B253" t="str">
            <v>Сделки прямого РЕПО с Банком России на срок до 1 года</v>
          </cell>
          <cell r="C253" t="str">
            <v>Direct REPO deals with Central Bank of the Russian Federation  up to 1 year</v>
          </cell>
          <cell r="D253" t="str">
            <v/>
          </cell>
          <cell r="E253" t="str">
            <v/>
          </cell>
          <cell r="F253" t="str">
            <v>Средства банков</v>
          </cell>
          <cell r="G253" t="str">
            <v>Due to other banks</v>
          </cell>
          <cell r="H253" t="str">
            <v>Обязательства</v>
          </cell>
          <cell r="I253" t="str">
            <v>Liabilities</v>
          </cell>
        </row>
        <row r="254">
          <cell r="A254">
            <v>20051</v>
          </cell>
          <cell r="B254" t="str">
            <v>Сделки прямого РЕПО с коммерческими банками на срок до 1 года</v>
          </cell>
          <cell r="C254" t="str">
            <v>Direct REPO deals with commercial banks up to 1 year</v>
          </cell>
          <cell r="D254" t="str">
            <v/>
          </cell>
          <cell r="E254" t="str">
            <v/>
          </cell>
          <cell r="F254" t="str">
            <v>Средства банков</v>
          </cell>
          <cell r="G254" t="str">
            <v>Due to other banks</v>
          </cell>
          <cell r="H254" t="str">
            <v>Обязательства</v>
          </cell>
          <cell r="I254" t="str">
            <v>Liabilities</v>
          </cell>
        </row>
        <row r="255">
          <cell r="A255">
            <v>20052</v>
          </cell>
          <cell r="B255" t="str">
            <v>Сделки прямого РЕПО с центральными банками кроме Банка России на срок до 1 года</v>
          </cell>
          <cell r="C255" t="str">
            <v>Direct REPO deals with central banks of foreign countries up to 1 year</v>
          </cell>
          <cell r="D255" t="str">
            <v/>
          </cell>
          <cell r="E255" t="str">
            <v/>
          </cell>
          <cell r="F255" t="str">
            <v>Средства банков</v>
          </cell>
          <cell r="G255" t="str">
            <v>Due to other banks</v>
          </cell>
          <cell r="H255" t="str">
            <v>Обязательства</v>
          </cell>
          <cell r="I255" t="str">
            <v>Liabilities</v>
          </cell>
        </row>
        <row r="256">
          <cell r="A256">
            <v>20053</v>
          </cell>
          <cell r="B256" t="str">
            <v>Сделки прямого РЕПО c наднациональными финансовыми организациями на срок до 1 года</v>
          </cell>
          <cell r="C256" t="str">
            <v>Direct REPO deals with supranational institutions up to 1 year</v>
          </cell>
          <cell r="D256" t="str">
            <v/>
          </cell>
          <cell r="E256" t="str">
            <v/>
          </cell>
          <cell r="F256" t="str">
            <v>Средства банков</v>
          </cell>
          <cell r="G256" t="str">
            <v>Due to other banks</v>
          </cell>
          <cell r="H256" t="str">
            <v>Обязательства</v>
          </cell>
          <cell r="I256" t="str">
            <v>Liabilities</v>
          </cell>
        </row>
        <row r="257">
          <cell r="A257">
            <v>20140</v>
          </cell>
          <cell r="B257" t="str">
            <v>Средства, полученные от Банка России на срок более 1 года</v>
          </cell>
          <cell r="C257" t="str">
            <v>Deposits from the Central Bank of the Russian Federation for more than 1 year</v>
          </cell>
          <cell r="D257" t="str">
            <v/>
          </cell>
          <cell r="E257" t="str">
            <v/>
          </cell>
          <cell r="F257" t="str">
            <v>Средства банков</v>
          </cell>
          <cell r="G257" t="str">
            <v>Due to other banks</v>
          </cell>
          <cell r="H257" t="str">
            <v>Обязательства</v>
          </cell>
          <cell r="I257" t="str">
            <v>Liabilities</v>
          </cell>
        </row>
        <row r="258">
          <cell r="A258">
            <v>20141</v>
          </cell>
          <cell r="B258" t="str">
            <v>Срочные средства, полученные от коммерческих банков на срок более 1 года</v>
          </cell>
          <cell r="C258" t="str">
            <v>Deposits from commercial banks for more than 1 year</v>
          </cell>
          <cell r="D258" t="str">
            <v/>
          </cell>
          <cell r="E258" t="str">
            <v/>
          </cell>
          <cell r="F258" t="str">
            <v>Средства банков</v>
          </cell>
          <cell r="G258" t="str">
            <v>Due to other banks</v>
          </cell>
          <cell r="H258" t="str">
            <v>Обязательства</v>
          </cell>
          <cell r="I258" t="str">
            <v>Liabilities</v>
          </cell>
        </row>
        <row r="259">
          <cell r="A259">
            <v>20142</v>
          </cell>
          <cell r="B259" t="str">
            <v>Средства, полученные от центральных банков кроме Банка России на срок более 1 года</v>
          </cell>
          <cell r="C259" t="str">
            <v>Deposits from central banks of foreign countries  for more than 1 year</v>
          </cell>
          <cell r="D259" t="str">
            <v/>
          </cell>
          <cell r="E259" t="str">
            <v/>
          </cell>
          <cell r="F259" t="str">
            <v>Средства банков</v>
          </cell>
          <cell r="G259" t="str">
            <v>Due to other banks</v>
          </cell>
          <cell r="H259" t="str">
            <v>Обязательства</v>
          </cell>
          <cell r="I259" t="str">
            <v>Liabilities</v>
          </cell>
        </row>
        <row r="260">
          <cell r="A260">
            <v>20143</v>
          </cell>
          <cell r="B260" t="str">
            <v>Средства, полученные от наднациональных финансовых организаций на срок более 1 года</v>
          </cell>
          <cell r="C260" t="str">
            <v>Deposits from supranational institutions for more than 1 year</v>
          </cell>
          <cell r="D260" t="str">
            <v/>
          </cell>
          <cell r="E260" t="str">
            <v/>
          </cell>
          <cell r="F260" t="str">
            <v>Средства банков</v>
          </cell>
          <cell r="G260" t="str">
            <v>Due to other banks</v>
          </cell>
          <cell r="H260" t="str">
            <v>Обязательства</v>
          </cell>
          <cell r="I260" t="str">
            <v>Liabilities</v>
          </cell>
        </row>
        <row r="261">
          <cell r="A261">
            <v>20150</v>
          </cell>
          <cell r="B261" t="str">
            <v>Сделки прямого РЕПО  с Банком России на срок более 1 года</v>
          </cell>
          <cell r="C261" t="str">
            <v>Direct REPO deals with the Central Bank of the Russian Federation for more than 1 year</v>
          </cell>
          <cell r="D261" t="str">
            <v/>
          </cell>
          <cell r="E261" t="str">
            <v/>
          </cell>
          <cell r="F261" t="str">
            <v>Средства банков</v>
          </cell>
          <cell r="G261" t="str">
            <v>Due to other banks</v>
          </cell>
          <cell r="H261" t="str">
            <v>Обязательства</v>
          </cell>
          <cell r="I261" t="str">
            <v>Liabilities</v>
          </cell>
        </row>
        <row r="262">
          <cell r="A262">
            <v>20151</v>
          </cell>
          <cell r="B262" t="str">
            <v>Сделки прямого РЕПО с коммерческими банками на срок более 1 года</v>
          </cell>
          <cell r="C262" t="str">
            <v>Direct REPO deals with commercial banks for more than 1 year</v>
          </cell>
          <cell r="D262" t="str">
            <v/>
          </cell>
          <cell r="E262" t="str">
            <v/>
          </cell>
          <cell r="F262" t="str">
            <v>Средства банков</v>
          </cell>
          <cell r="G262" t="str">
            <v>Due to other banks</v>
          </cell>
          <cell r="H262" t="str">
            <v>Обязательства</v>
          </cell>
          <cell r="I262" t="str">
            <v>Liabilities</v>
          </cell>
        </row>
        <row r="263">
          <cell r="A263">
            <v>20152</v>
          </cell>
          <cell r="B263" t="str">
            <v>Сделки прямого РЕПО с центральными банками кроме Банка России на срок более 1 года</v>
          </cell>
          <cell r="C263" t="str">
            <v>Direct REPO deals with central banks of other countries for more than 1 year</v>
          </cell>
          <cell r="D263" t="str">
            <v/>
          </cell>
          <cell r="E263" t="str">
            <v/>
          </cell>
          <cell r="F263" t="str">
            <v>Средства банков</v>
          </cell>
          <cell r="G263" t="str">
            <v>Due to other banks</v>
          </cell>
          <cell r="H263" t="str">
            <v>Обязательства</v>
          </cell>
          <cell r="I263" t="str">
            <v>Liabilities</v>
          </cell>
        </row>
        <row r="264">
          <cell r="A264">
            <v>20153</v>
          </cell>
          <cell r="B264" t="str">
            <v>Сделки прямого РЕПО с наднациональными финансовыми организациями на срок более 1 года</v>
          </cell>
          <cell r="C264" t="str">
            <v>Direct REPO deals with supranational institutions for more than 1 year</v>
          </cell>
          <cell r="D264" t="str">
            <v/>
          </cell>
          <cell r="E264" t="str">
            <v/>
          </cell>
          <cell r="F264" t="str">
            <v>Средства банков</v>
          </cell>
          <cell r="G264" t="str">
            <v>Due to other banks</v>
          </cell>
          <cell r="H264" t="str">
            <v>Обязательства</v>
          </cell>
          <cell r="I264" t="str">
            <v>Liabilities</v>
          </cell>
        </row>
        <row r="265">
          <cell r="A265">
            <v>21010</v>
          </cell>
          <cell r="B265" t="str">
            <v>Текущие счета, расчетные счета и средства до востребования физических лиц</v>
          </cell>
          <cell r="C265" t="str">
            <v>Current, settlement accounts and demand deposits of individuals</v>
          </cell>
          <cell r="D265" t="str">
            <v/>
          </cell>
          <cell r="E265" t="str">
            <v/>
          </cell>
          <cell r="F265" t="str">
            <v>Средства физических лиц</v>
          </cell>
          <cell r="G265" t="str">
            <v>Due to individuals</v>
          </cell>
          <cell r="H265" t="str">
            <v>Обязательства</v>
          </cell>
          <cell r="I265" t="str">
            <v>Liabilities</v>
          </cell>
        </row>
        <row r="266">
          <cell r="A266">
            <v>21020</v>
          </cell>
          <cell r="B266" t="str">
            <v>Сделки прямого РЕПО с физическими лицами</v>
          </cell>
          <cell r="C266" t="str">
            <v>Direct REPO deals with individuals</v>
          </cell>
          <cell r="F266" t="str">
            <v>Средства физических лиц</v>
          </cell>
          <cell r="G266" t="str">
            <v>Due to individuals</v>
          </cell>
          <cell r="H266" t="str">
            <v>Обязательства</v>
          </cell>
          <cell r="I266" t="str">
            <v>Liabilities</v>
          </cell>
        </row>
        <row r="267">
          <cell r="A267">
            <v>21030</v>
          </cell>
          <cell r="B267" t="str">
            <v>Срочные счета физических лиц</v>
          </cell>
          <cell r="C267" t="str">
            <v>Term accounts of individuals</v>
          </cell>
          <cell r="D267" t="str">
            <v/>
          </cell>
          <cell r="E267" t="str">
            <v/>
          </cell>
          <cell r="F267" t="str">
            <v>Средства физических лиц</v>
          </cell>
          <cell r="G267" t="str">
            <v>Due to individuals</v>
          </cell>
          <cell r="H267" t="str">
            <v>Обязательства</v>
          </cell>
          <cell r="I267" t="str">
            <v>Liabilities</v>
          </cell>
        </row>
        <row r="268">
          <cell r="A268">
            <v>21510</v>
          </cell>
          <cell r="B268" t="str">
            <v>Короткая позиция по долговым ценным бумагам</v>
          </cell>
          <cell r="C268" t="str">
            <v>Debt securities sold not yet purchsed</v>
          </cell>
          <cell r="D268" t="str">
            <v/>
          </cell>
          <cell r="E268" t="str">
            <v/>
          </cell>
          <cell r="F268" t="str">
            <v>Прочие финансовые обязательства</v>
          </cell>
          <cell r="G268" t="str">
            <v>Other financial liabilities</v>
          </cell>
          <cell r="H268" t="str">
            <v>Обязательства</v>
          </cell>
          <cell r="I268" t="str">
            <v>Liabilities</v>
          </cell>
        </row>
        <row r="269">
          <cell r="A269">
            <v>21511</v>
          </cell>
          <cell r="B269" t="str">
            <v>Короткая позиция по долевым ценным бумагам</v>
          </cell>
          <cell r="C269" t="str">
            <v>Non-debt securities sold not yet purchsed</v>
          </cell>
          <cell r="D269" t="str">
            <v/>
          </cell>
          <cell r="E269" t="str">
            <v/>
          </cell>
          <cell r="F269" t="str">
            <v>Прочие финансовые обязательства</v>
          </cell>
          <cell r="G269" t="str">
            <v>Other financial liabilities</v>
          </cell>
          <cell r="H269" t="str">
            <v>Обязательства</v>
          </cell>
          <cell r="I269" t="str">
            <v>Liabilities</v>
          </cell>
        </row>
        <row r="270">
          <cell r="A270">
            <v>22010</v>
          </cell>
          <cell r="B270" t="str">
            <v>Текущие счета, расчетные счета и средства до востребования государственных и общественных организаций</v>
          </cell>
          <cell r="C270" t="str">
            <v>Current, settlement accounts and demand deposits of state and public organisations</v>
          </cell>
          <cell r="D270" t="str">
            <v/>
          </cell>
          <cell r="E270" t="str">
            <v/>
          </cell>
          <cell r="F270" t="str">
            <v>Средства корпоративных клиентов</v>
          </cell>
          <cell r="G270" t="str">
            <v>Due to corporate customers</v>
          </cell>
          <cell r="H270" t="str">
            <v>Обязательства</v>
          </cell>
          <cell r="I270" t="str">
            <v>Liabilities</v>
          </cell>
        </row>
        <row r="271">
          <cell r="A271">
            <v>22014</v>
          </cell>
          <cell r="B271" t="str">
            <v>Текущие счета, расчетные счета и средства до востребования юридических лиц</v>
          </cell>
          <cell r="C271" t="str">
            <v>Current, settlement accounts and demand deposits of corporate customers</v>
          </cell>
          <cell r="D271" t="str">
            <v/>
          </cell>
          <cell r="E271" t="str">
            <v/>
          </cell>
          <cell r="F271" t="str">
            <v>Средства корпоративных клиентов</v>
          </cell>
          <cell r="G271" t="str">
            <v>Due to corporate customers</v>
          </cell>
          <cell r="H271" t="str">
            <v>Обязательства</v>
          </cell>
          <cell r="I271" t="str">
            <v>Liabilities</v>
          </cell>
        </row>
        <row r="272">
          <cell r="A272">
            <v>22020</v>
          </cell>
          <cell r="B272" t="str">
            <v>Сделки прямого РЕПО с государственными и общественными организациями</v>
          </cell>
          <cell r="C272" t="str">
            <v>Direct REPO deals with state and public organisations</v>
          </cell>
          <cell r="F272" t="str">
            <v>Средства корпоративных клиентов</v>
          </cell>
          <cell r="G272" t="str">
            <v>Due to corporate customers</v>
          </cell>
          <cell r="H272" t="str">
            <v>Обязательства</v>
          </cell>
          <cell r="I272" t="str">
            <v>Liabilities</v>
          </cell>
        </row>
        <row r="273">
          <cell r="A273">
            <v>22024</v>
          </cell>
          <cell r="B273" t="str">
            <v>Сделки прямого РЕПО с юридическими лицами</v>
          </cell>
          <cell r="C273" t="str">
            <v>Direct REPO deals with corporate customers</v>
          </cell>
          <cell r="F273" t="str">
            <v>Средства корпоративных клиентов</v>
          </cell>
          <cell r="G273" t="str">
            <v>Due to corporate customers</v>
          </cell>
          <cell r="H273" t="str">
            <v>Обязательства</v>
          </cell>
          <cell r="I273" t="str">
            <v>Liabilities</v>
          </cell>
        </row>
        <row r="274">
          <cell r="A274">
            <v>22030</v>
          </cell>
          <cell r="B274" t="str">
            <v>Займы, кредиты и срочные депозиты, полученные от государственных и общественных организаций</v>
          </cell>
          <cell r="C274" t="str">
            <v>Borrowings and term deposits from state and public organisations</v>
          </cell>
          <cell r="D274" t="str">
            <v/>
          </cell>
          <cell r="E274" t="str">
            <v/>
          </cell>
          <cell r="F274" t="str">
            <v>Средства корпоративных клиентов</v>
          </cell>
          <cell r="G274" t="str">
            <v>Due to corporate customers</v>
          </cell>
          <cell r="H274" t="str">
            <v>Обязательства</v>
          </cell>
          <cell r="I274" t="str">
            <v>Liabilities</v>
          </cell>
        </row>
        <row r="275">
          <cell r="A275">
            <v>22034</v>
          </cell>
          <cell r="B275" t="str">
            <v>Займы, кредиты и срочные депозиты, полученные от юридических лиц</v>
          </cell>
          <cell r="C275" t="str">
            <v>Borrowings and term deposits from corporate customers</v>
          </cell>
          <cell r="D275" t="str">
            <v/>
          </cell>
          <cell r="E275" t="str">
            <v/>
          </cell>
          <cell r="F275" t="str">
            <v>Средства корпоративных клиентов</v>
          </cell>
          <cell r="G275" t="str">
            <v>Due to corporate customers</v>
          </cell>
          <cell r="H275" t="str">
            <v>Обязательства</v>
          </cell>
          <cell r="I275" t="str">
            <v>Liabilities</v>
          </cell>
        </row>
        <row r="276">
          <cell r="A276">
            <v>22040</v>
          </cell>
          <cell r="B276" t="str">
            <v>Обязательства по финансовому лизингу</v>
          </cell>
          <cell r="C276" t="str">
            <v>Financial leasing obligations</v>
          </cell>
          <cell r="D276" t="str">
            <v/>
          </cell>
          <cell r="E276" t="str">
            <v/>
          </cell>
          <cell r="F276" t="str">
            <v>Средства корпоративных клиентов</v>
          </cell>
          <cell r="G276" t="str">
            <v>Due to corporate customers</v>
          </cell>
          <cell r="H276" t="str">
            <v>Обязательства</v>
          </cell>
          <cell r="I276" t="str">
            <v>Liabilities</v>
          </cell>
        </row>
        <row r="277">
          <cell r="A277">
            <v>22070</v>
          </cell>
          <cell r="B277" t="str">
            <v>Обязательства по аккредитивам</v>
          </cell>
          <cell r="C277" t="str">
            <v>Letters of credit obligation</v>
          </cell>
          <cell r="D277" t="str">
            <v/>
          </cell>
          <cell r="E277" t="str">
            <v/>
          </cell>
          <cell r="F277" t="str">
            <v>Средства корпоративных клиентов</v>
          </cell>
          <cell r="G277" t="str">
            <v>Due to corporate customers</v>
          </cell>
          <cell r="H277" t="str">
            <v>Обязательства</v>
          </cell>
          <cell r="I277" t="str">
            <v>Liabilities</v>
          </cell>
        </row>
        <row r="278">
          <cell r="A278">
            <v>22520</v>
          </cell>
          <cell r="B278" t="str">
            <v>Обязательства по структурным нотам по долговым ценным бумагам</v>
          </cell>
          <cell r="C278" t="str">
            <v>Structured notes with debt securities</v>
          </cell>
          <cell r="D278" t="str">
            <v/>
          </cell>
          <cell r="E278" t="str">
            <v/>
          </cell>
          <cell r="F278" t="str">
            <v>Выпущенные долговые ценные бумаги</v>
          </cell>
          <cell r="G278" t="str">
            <v>Debt securities in issue</v>
          </cell>
          <cell r="H278" t="str">
            <v>Обязательства</v>
          </cell>
          <cell r="I278" t="str">
            <v>Liabilities</v>
          </cell>
        </row>
        <row r="279">
          <cell r="A279">
            <v>22521</v>
          </cell>
          <cell r="B279" t="str">
            <v>Обязательства по структурным нотам по долевым ценным бумагам</v>
          </cell>
          <cell r="C279" t="str">
            <v>Structured notes with equity securities</v>
          </cell>
          <cell r="F279" t="str">
            <v>Выпущенные долговые ценные бумаги</v>
          </cell>
          <cell r="G279" t="str">
            <v>Debt securities in issue</v>
          </cell>
          <cell r="H279" t="str">
            <v>Обязательства</v>
          </cell>
          <cell r="I279" t="str">
            <v>Liabilities</v>
          </cell>
        </row>
        <row r="280">
          <cell r="A280">
            <v>23010</v>
          </cell>
          <cell r="B280" t="str">
            <v>Собственные векселя, выпущенные юридическим лицам</v>
          </cell>
          <cell r="C280" t="str">
            <v>Promissory notes issued to corporate customers</v>
          </cell>
          <cell r="D280" t="str">
            <v/>
          </cell>
          <cell r="E280" t="str">
            <v/>
          </cell>
          <cell r="F280" t="str">
            <v>Выпущенные долговые ценные бумаги</v>
          </cell>
          <cell r="G280" t="str">
            <v>Debt securities in issue</v>
          </cell>
          <cell r="H280" t="str">
            <v>Обязательства</v>
          </cell>
          <cell r="I280" t="str">
            <v>Liabilities</v>
          </cell>
        </row>
        <row r="281">
          <cell r="A281">
            <v>23020</v>
          </cell>
          <cell r="B281" t="str">
            <v>Собственные векселя, выпущенные физическим лицам</v>
          </cell>
          <cell r="C281" t="str">
            <v>Promissory notes  issued to individuals</v>
          </cell>
          <cell r="D281" t="str">
            <v/>
          </cell>
          <cell r="E281" t="str">
            <v/>
          </cell>
          <cell r="F281" t="str">
            <v>Выпущенные долговые ценные бумаги</v>
          </cell>
          <cell r="G281" t="str">
            <v>Debt securities in issue</v>
          </cell>
          <cell r="H281" t="str">
            <v>Обязательства</v>
          </cell>
          <cell r="I281" t="str">
            <v>Liabilities</v>
          </cell>
        </row>
        <row r="282">
          <cell r="A282">
            <v>23030</v>
          </cell>
          <cell r="B282" t="str">
            <v>Выпущенные депозитные сертификаты</v>
          </cell>
          <cell r="C282" t="str">
            <v>Deposit certificates issued to customers</v>
          </cell>
          <cell r="D282" t="str">
            <v/>
          </cell>
          <cell r="E282" t="str">
            <v/>
          </cell>
          <cell r="F282" t="str">
            <v>Выпущенные долговые ценные бумаги</v>
          </cell>
          <cell r="G282" t="str">
            <v>Debt securities in issue</v>
          </cell>
          <cell r="H282" t="str">
            <v>Обязательства</v>
          </cell>
          <cell r="I282" t="str">
            <v>Liabilities</v>
          </cell>
        </row>
        <row r="283">
          <cell r="A283">
            <v>23035</v>
          </cell>
          <cell r="B283" t="str">
            <v>Выпущенные облигации</v>
          </cell>
          <cell r="C283" t="str">
            <v>Bonds issued</v>
          </cell>
          <cell r="D283" t="str">
            <v/>
          </cell>
          <cell r="E283" t="str">
            <v/>
          </cell>
          <cell r="F283" t="str">
            <v>Выпущенные долговые ценные бумаги</v>
          </cell>
          <cell r="G283" t="str">
            <v>Debt securities in issue</v>
          </cell>
          <cell r="H283" t="str">
            <v>Обязательства</v>
          </cell>
          <cell r="I283" t="str">
            <v>Liabilities</v>
          </cell>
        </row>
        <row r="284">
          <cell r="A284">
            <v>23040</v>
          </cell>
          <cell r="B284" t="str">
            <v>Депозитные сертификаты, выпущенные кредитным организациям</v>
          </cell>
          <cell r="C284" t="str">
            <v>Deposit certificates issued to banks</v>
          </cell>
          <cell r="D284" t="str">
            <v/>
          </cell>
          <cell r="E284" t="str">
            <v/>
          </cell>
          <cell r="F284" t="str">
            <v>Выпущенные долговые ценные бумаги</v>
          </cell>
          <cell r="G284" t="str">
            <v>Debt securities in issue</v>
          </cell>
          <cell r="H284" t="str">
            <v>Обязательства</v>
          </cell>
          <cell r="I284" t="str">
            <v>Liabilities</v>
          </cell>
        </row>
        <row r="285">
          <cell r="A285">
            <v>23050</v>
          </cell>
          <cell r="B285" t="str">
            <v>Выпущенные сберегательные сертификаты</v>
          </cell>
          <cell r="C285" t="str">
            <v>Savings certificates issued</v>
          </cell>
          <cell r="D285" t="str">
            <v/>
          </cell>
          <cell r="E285" t="str">
            <v/>
          </cell>
          <cell r="F285" t="str">
            <v>Выпущенные долговые ценные бумаги</v>
          </cell>
          <cell r="G285" t="str">
            <v>Debt securities in issue</v>
          </cell>
          <cell r="H285" t="str">
            <v>Обязательства</v>
          </cell>
          <cell r="I285" t="str">
            <v>Liabilities</v>
          </cell>
        </row>
        <row r="286">
          <cell r="A286">
            <v>23060</v>
          </cell>
          <cell r="B286" t="str">
            <v>Долговые ценные бумаги, выпущенные на международном рынке капитала</v>
          </cell>
          <cell r="C286" t="str">
            <v>Debt securities issued on international capital markets</v>
          </cell>
          <cell r="D286" t="str">
            <v/>
          </cell>
          <cell r="E286" t="str">
            <v/>
          </cell>
          <cell r="F286" t="str">
            <v>Выпущенные долговые ценные бумаги</v>
          </cell>
          <cell r="G286" t="str">
            <v>Debt securities in issue</v>
          </cell>
          <cell r="H286" t="str">
            <v>Обязательства</v>
          </cell>
          <cell r="I286" t="str">
            <v>Liabilities</v>
          </cell>
        </row>
        <row r="287">
          <cell r="A287">
            <v>23095</v>
          </cell>
          <cell r="B287" t="str">
            <v>Прочие выпущенные ценные бумаги</v>
          </cell>
          <cell r="C287" t="str">
            <v>Other debt securities issued</v>
          </cell>
          <cell r="D287" t="str">
            <v/>
          </cell>
          <cell r="E287" t="str">
            <v/>
          </cell>
          <cell r="F287" t="str">
            <v>Выпущенные долговые ценные бумаги</v>
          </cell>
          <cell r="G287" t="str">
            <v>Debt securities in issue</v>
          </cell>
          <cell r="H287" t="str">
            <v>Обязательства</v>
          </cell>
          <cell r="I287" t="str">
            <v>Liabilities</v>
          </cell>
        </row>
        <row r="288">
          <cell r="A288">
            <v>24020</v>
          </cell>
          <cell r="B288" t="str">
            <v>Кредиты, полученные от международных синдикатов</v>
          </cell>
          <cell r="C288" t="str">
            <v>Syndicated loans</v>
          </cell>
          <cell r="D288" t="str">
            <v/>
          </cell>
          <cell r="E288" t="str">
            <v/>
          </cell>
          <cell r="F288" t="str">
            <v>Прочие заемные средства</v>
          </cell>
          <cell r="G288" t="str">
            <v>Other borrowed funds</v>
          </cell>
          <cell r="H288" t="str">
            <v>Обязательства</v>
          </cell>
          <cell r="I288" t="str">
            <v>Liabilities</v>
          </cell>
        </row>
        <row r="289">
          <cell r="A289">
            <v>24021</v>
          </cell>
          <cell r="B289" t="str">
            <v>Прочие кредиты, полученные на специальные цели, от коммерческих банков</v>
          </cell>
          <cell r="C289" t="str">
            <v>Other borrowed funds from commercial banks for special purposes</v>
          </cell>
          <cell r="D289" t="str">
            <v/>
          </cell>
          <cell r="E289" t="str">
            <v/>
          </cell>
          <cell r="F289" t="str">
            <v>Прочие заемные средства</v>
          </cell>
          <cell r="G289" t="str">
            <v>Other borrowed funds</v>
          </cell>
          <cell r="H289" t="str">
            <v>Обязательства</v>
          </cell>
          <cell r="I289" t="str">
            <v>Liabilities</v>
          </cell>
        </row>
        <row r="290">
          <cell r="A290">
            <v>24023</v>
          </cell>
          <cell r="B290" t="str">
            <v>Прочие кредиты, полученные на специальные цели от наднациональных финансовых организаций</v>
          </cell>
          <cell r="C290" t="str">
            <v>Other borrowed funds from supranational institutions for special purposes</v>
          </cell>
          <cell r="D290" t="str">
            <v/>
          </cell>
          <cell r="E290" t="str">
            <v/>
          </cell>
          <cell r="F290" t="str">
            <v>Прочие заемные средства</v>
          </cell>
          <cell r="G290" t="str">
            <v>Other borrowed funds</v>
          </cell>
          <cell r="H290" t="str">
            <v>Обязательства</v>
          </cell>
          <cell r="I290" t="str">
            <v>Liabilities</v>
          </cell>
        </row>
        <row r="291">
          <cell r="A291">
            <v>24031</v>
          </cell>
          <cell r="B291" t="str">
            <v>Обязательства по сделкам торгового финансирования с коммерческими банками</v>
          </cell>
          <cell r="C291" t="str">
            <v>Trade finance deals with commercial banks</v>
          </cell>
          <cell r="D291" t="str">
            <v/>
          </cell>
          <cell r="E291" t="str">
            <v/>
          </cell>
          <cell r="F291" t="str">
            <v>Прочие заемные средства</v>
          </cell>
          <cell r="G291" t="str">
            <v>Other borrowed funds</v>
          </cell>
          <cell r="H291" t="str">
            <v>Обязательства</v>
          </cell>
          <cell r="I291" t="str">
            <v>Liabilities</v>
          </cell>
        </row>
        <row r="292">
          <cell r="A292">
            <v>24034</v>
          </cell>
          <cell r="B292" t="str">
            <v>Обязательства по сделкам торгового финансирования с небанковскими финансовыми организациями</v>
          </cell>
          <cell r="C292" t="str">
            <v>Trade finance deals with financial institutions</v>
          </cell>
          <cell r="D292" t="str">
            <v/>
          </cell>
          <cell r="E292" t="str">
            <v/>
          </cell>
          <cell r="F292" t="str">
            <v>Прочие заемные средства</v>
          </cell>
          <cell r="G292" t="str">
            <v>Other borrowed funds</v>
          </cell>
          <cell r="H292" t="str">
            <v>Обязательства</v>
          </cell>
          <cell r="I292" t="str">
            <v>Liabilities</v>
          </cell>
        </row>
        <row r="293">
          <cell r="A293">
            <v>24110</v>
          </cell>
          <cell r="B293" t="str">
            <v>Субординированные займы, привлеченные от Банка России</v>
          </cell>
          <cell r="C293" t="str">
            <v>Subordinated loans from the Central Bank of the Russian Federation</v>
          </cell>
          <cell r="D293" t="str">
            <v/>
          </cell>
          <cell r="E293" t="str">
            <v/>
          </cell>
          <cell r="F293" t="str">
            <v>Субординированные займы</v>
          </cell>
          <cell r="G293" t="str">
            <v>Subordinated debt</v>
          </cell>
          <cell r="H293" t="str">
            <v>Обязательства</v>
          </cell>
          <cell r="I293" t="str">
            <v>Liabilities</v>
          </cell>
        </row>
        <row r="294">
          <cell r="A294">
            <v>24111</v>
          </cell>
          <cell r="B294" t="str">
            <v>Субординированные займы, привлеченные от коммерческих банков</v>
          </cell>
          <cell r="C294" t="str">
            <v>Subordinated loans from commercial banks</v>
          </cell>
          <cell r="D294" t="str">
            <v/>
          </cell>
          <cell r="E294" t="str">
            <v/>
          </cell>
          <cell r="F294" t="str">
            <v>Субординированные займы</v>
          </cell>
          <cell r="G294" t="str">
            <v>Subordinated debt</v>
          </cell>
          <cell r="H294" t="str">
            <v>Обязательства</v>
          </cell>
          <cell r="I294" t="str">
            <v>Liabilities</v>
          </cell>
        </row>
        <row r="295">
          <cell r="A295">
            <v>24112</v>
          </cell>
          <cell r="B295" t="str">
            <v>Субординированные займы, привлеченные от центральных банков кроме Банка России</v>
          </cell>
          <cell r="C295" t="str">
            <v>Subordinated loans from central banks of foreign countries</v>
          </cell>
          <cell r="D295" t="str">
            <v/>
          </cell>
          <cell r="E295" t="str">
            <v/>
          </cell>
          <cell r="F295" t="str">
            <v>Субординированные займы</v>
          </cell>
          <cell r="G295" t="str">
            <v>Subordinated debt</v>
          </cell>
          <cell r="H295" t="str">
            <v>Обязательства</v>
          </cell>
          <cell r="I295" t="str">
            <v>Liabilities</v>
          </cell>
        </row>
        <row r="296">
          <cell r="A296">
            <v>24113</v>
          </cell>
          <cell r="B296" t="str">
            <v>Субординированные займы, привлеченные от наднациональных финансовых организаций</v>
          </cell>
          <cell r="C296" t="str">
            <v>Subordinated loans from supranational institutions</v>
          </cell>
          <cell r="D296" t="str">
            <v/>
          </cell>
          <cell r="E296" t="str">
            <v/>
          </cell>
          <cell r="F296" t="str">
            <v>Субординированные займы</v>
          </cell>
          <cell r="G296" t="str">
            <v>Subordinated debt</v>
          </cell>
          <cell r="H296" t="str">
            <v>Обязательства</v>
          </cell>
          <cell r="I296" t="str">
            <v>Liabilities</v>
          </cell>
        </row>
        <row r="297">
          <cell r="A297">
            <v>24115</v>
          </cell>
          <cell r="B297" t="str">
            <v>Субординированные обращаемые облигации</v>
          </cell>
          <cell r="C297" t="str">
            <v>Subordinated bonds issued</v>
          </cell>
          <cell r="D297" t="str">
            <v/>
          </cell>
          <cell r="E297" t="str">
            <v/>
          </cell>
          <cell r="F297" t="str">
            <v>Субординированные займы</v>
          </cell>
          <cell r="G297" t="str">
            <v>Subordinated debt</v>
          </cell>
          <cell r="H297" t="str">
            <v>Обязательства</v>
          </cell>
          <cell r="I297" t="str">
            <v>Liabilities</v>
          </cell>
        </row>
        <row r="298">
          <cell r="A298">
            <v>25001</v>
          </cell>
          <cell r="B298" t="str">
            <v>Отложенные комиссии по гарантиям</v>
          </cell>
          <cell r="C298" t="str">
            <v>Deferred commissions received on guarantees issued</v>
          </cell>
          <cell r="D298" t="str">
            <v/>
          </cell>
          <cell r="E298" t="str">
            <v/>
          </cell>
          <cell r="F298" t="str">
            <v>Прочие нефинансовые обязательства</v>
          </cell>
          <cell r="G298" t="str">
            <v>Other non-financial liabilities</v>
          </cell>
          <cell r="H298" t="str">
            <v>Обязательства</v>
          </cell>
          <cell r="I298" t="str">
            <v>Liabilities</v>
          </cell>
        </row>
        <row r="299">
          <cell r="A299">
            <v>25002</v>
          </cell>
          <cell r="B299" t="str">
            <v>Полученные маржин-коллы</v>
          </cell>
          <cell r="C299" t="str">
            <v>Margin calls received</v>
          </cell>
          <cell r="F299" t="str">
            <v>Прочие финансовые обязательства</v>
          </cell>
          <cell r="G299" t="str">
            <v>Other financial liabilities</v>
          </cell>
          <cell r="H299" t="str">
            <v>Обязательства</v>
          </cell>
          <cell r="I299" t="str">
            <v>Liabilities</v>
          </cell>
        </row>
        <row r="300">
          <cell r="A300">
            <v>25020</v>
          </cell>
          <cell r="B300" t="str">
            <v>Отложенные обязательства по приобретению дочерних компаний</v>
          </cell>
          <cell r="C300" t="str">
            <v>Payable for acquisition of subsidiaries</v>
          </cell>
          <cell r="D300" t="str">
            <v/>
          </cell>
          <cell r="E300" t="str">
            <v/>
          </cell>
          <cell r="F300" t="str">
            <v>Прочие финансовые обязательства</v>
          </cell>
          <cell r="G300" t="str">
            <v>Other financial liabilities</v>
          </cell>
          <cell r="H300" t="str">
            <v>Обязательства</v>
          </cell>
          <cell r="I300" t="str">
            <v>Liabilities</v>
          </cell>
        </row>
        <row r="301">
          <cell r="A301">
            <v>25022</v>
          </cell>
          <cell r="B301" t="str">
            <v>Обязательства по кобрендиноговым программам с банковскими картами</v>
          </cell>
          <cell r="C301" t="str">
            <v>Liabilities on clients’ loyalty programs</v>
          </cell>
          <cell r="D301" t="str">
            <v/>
          </cell>
          <cell r="E301" t="str">
            <v/>
          </cell>
          <cell r="F301" t="str">
            <v>Прочие финансовые обязательства</v>
          </cell>
          <cell r="G301" t="str">
            <v>Other financial liabilities</v>
          </cell>
          <cell r="H301" t="str">
            <v>Обязательства</v>
          </cell>
          <cell r="I301" t="str">
            <v>Liabilities</v>
          </cell>
        </row>
        <row r="302">
          <cell r="A302">
            <v>25025</v>
          </cell>
          <cell r="B302" t="str">
            <v>Расчеты (обязательства) по конверсионным операциям</v>
          </cell>
          <cell r="C302" t="str">
            <v>Settlements (liabilities) on currency conversion operations</v>
          </cell>
          <cell r="D302" t="str">
            <v/>
          </cell>
          <cell r="E302" t="str">
            <v/>
          </cell>
          <cell r="F302" t="str">
            <v>Прочие финансовые обязательства</v>
          </cell>
          <cell r="G302" t="str">
            <v>Other financial liabilities</v>
          </cell>
          <cell r="H302" t="str">
            <v>Обязательства</v>
          </cell>
          <cell r="I302" t="str">
            <v>Liabilities</v>
          </cell>
        </row>
        <row r="303">
          <cell r="A303">
            <v>25028</v>
          </cell>
          <cell r="B303" t="str">
            <v>Расчеты (обязательства) по операциям c ценными бумагами</v>
          </cell>
          <cell r="C303" t="str">
            <v xml:space="preserve">Settlements (liabilities) on operations with securities </v>
          </cell>
          <cell r="D303" t="str">
            <v/>
          </cell>
          <cell r="E303" t="str">
            <v/>
          </cell>
          <cell r="F303" t="str">
            <v>Прочие финансовые обязательства</v>
          </cell>
          <cell r="G303" t="str">
            <v>Other financial liabilities</v>
          </cell>
          <cell r="H303" t="str">
            <v>Обязательства</v>
          </cell>
          <cell r="I303" t="str">
            <v>Liabilities</v>
          </cell>
        </row>
        <row r="304">
          <cell r="A304">
            <v>25030</v>
          </cell>
          <cell r="B304" t="str">
            <v>Кредиторская задолженность по хозяйственным операциям, подлежащая погашением денежными средствами</v>
          </cell>
          <cell r="C304" t="str">
            <v>Trade payables</v>
          </cell>
          <cell r="D304" t="str">
            <v/>
          </cell>
          <cell r="E304" t="str">
            <v/>
          </cell>
          <cell r="F304" t="str">
            <v>Прочие финансовые обязательства</v>
          </cell>
          <cell r="G304" t="str">
            <v>Other financial liabilities</v>
          </cell>
          <cell r="H304" t="str">
            <v>Обязательства</v>
          </cell>
          <cell r="I304" t="str">
            <v>Liabilities</v>
          </cell>
        </row>
        <row r="305">
          <cell r="A305">
            <v>25038</v>
          </cell>
          <cell r="B305" t="str">
            <v>Расчеты (обязательства) по операциям c производными финансовыми инструментами</v>
          </cell>
          <cell r="C305" t="str">
            <v>Settlements (liabilities) on operations with dervatives</v>
          </cell>
          <cell r="D305" t="str">
            <v/>
          </cell>
          <cell r="E305" t="str">
            <v/>
          </cell>
          <cell r="F305" t="str">
            <v>Прочие финансовые обязательства</v>
          </cell>
          <cell r="G305" t="str">
            <v>Other financial liabilities</v>
          </cell>
          <cell r="H305" t="str">
            <v>Обязательства</v>
          </cell>
          <cell r="I305" t="str">
            <v>Liabilities</v>
          </cell>
        </row>
        <row r="306">
          <cell r="A306">
            <v>25040</v>
          </cell>
          <cell r="B306" t="str">
            <v>Начисленные комиссионные расходы</v>
          </cell>
          <cell r="C306" t="str">
            <v xml:space="preserve">Accrued fee and commission expense </v>
          </cell>
          <cell r="D306" t="str">
            <v/>
          </cell>
          <cell r="E306" t="str">
            <v/>
          </cell>
          <cell r="F306" t="str">
            <v>Прочие финансовые обязательства</v>
          </cell>
          <cell r="G306" t="str">
            <v>Other financial liabilities</v>
          </cell>
          <cell r="H306" t="str">
            <v>Обязательства</v>
          </cell>
          <cell r="I306" t="str">
            <v>Liabilities</v>
          </cell>
        </row>
        <row r="307">
          <cell r="A307">
            <v>25045</v>
          </cell>
          <cell r="B307" t="str">
            <v>Расчеты по пластиковым картам</v>
          </cell>
          <cell r="C307" t="str">
            <v>Settlements on bank cards</v>
          </cell>
          <cell r="D307" t="str">
            <v/>
          </cell>
          <cell r="E307" t="str">
            <v/>
          </cell>
          <cell r="F307" t="str">
            <v>Прочие финансовые обязательства</v>
          </cell>
          <cell r="G307" t="str">
            <v>Other financial liabilities</v>
          </cell>
          <cell r="H307" t="str">
            <v>Обязательства</v>
          </cell>
          <cell r="I307" t="str">
            <v>Liabilities</v>
          </cell>
        </row>
        <row r="308">
          <cell r="A308">
            <v>25050</v>
          </cell>
          <cell r="B308" t="str">
            <v>Задолженность по взносам в агентство страхования вкладов</v>
          </cell>
          <cell r="C308" t="str">
            <v>State deposit insurance system membership fee payable</v>
          </cell>
          <cell r="D308" t="str">
            <v/>
          </cell>
          <cell r="E308" t="str">
            <v/>
          </cell>
          <cell r="F308" t="str">
            <v>Прочие финансовые обязательства</v>
          </cell>
          <cell r="G308" t="str">
            <v>Other financial liabilities</v>
          </cell>
          <cell r="H308" t="str">
            <v>Обязательства</v>
          </cell>
          <cell r="I308" t="str">
            <v>Liabilities</v>
          </cell>
        </row>
        <row r="309">
          <cell r="A309">
            <v>25051</v>
          </cell>
          <cell r="B309" t="str">
            <v>Дивиденды к уплате по обыкновенным акциям</v>
          </cell>
          <cell r="C309" t="str">
            <v>Dividends payable on ordinary shares</v>
          </cell>
          <cell r="D309" t="str">
            <v/>
          </cell>
          <cell r="E309" t="str">
            <v/>
          </cell>
          <cell r="F309" t="str">
            <v>Прочие финансовые обязательства</v>
          </cell>
          <cell r="G309" t="str">
            <v>Other financial liabilities</v>
          </cell>
          <cell r="H309" t="str">
            <v>Обязательства</v>
          </cell>
          <cell r="I309" t="str">
            <v>Liabilities</v>
          </cell>
        </row>
        <row r="310">
          <cell r="A310">
            <v>25052</v>
          </cell>
          <cell r="B310" t="str">
            <v>Дивиденды к уплате по привилегированным акциям</v>
          </cell>
          <cell r="C310" t="str">
            <v>Dividends payable on preference shares</v>
          </cell>
          <cell r="D310" t="str">
            <v/>
          </cell>
          <cell r="E310" t="str">
            <v/>
          </cell>
          <cell r="F310" t="str">
            <v>Прочие финансовые обязательства</v>
          </cell>
          <cell r="G310" t="str">
            <v>Other financial liabilities</v>
          </cell>
          <cell r="H310" t="str">
            <v>Обязательства</v>
          </cell>
          <cell r="I310" t="str">
            <v>Liabilities</v>
          </cell>
        </row>
        <row r="311">
          <cell r="A311">
            <v>25070</v>
          </cell>
          <cell r="B311" t="str">
            <v>Средства в расчетах</v>
          </cell>
          <cell r="C311" t="str">
            <v>Settlements</v>
          </cell>
          <cell r="D311" t="str">
            <v/>
          </cell>
          <cell r="E311" t="str">
            <v/>
          </cell>
          <cell r="F311" t="str">
            <v>Прочие финансовые обязательства</v>
          </cell>
          <cell r="G311" t="str">
            <v>Other financial liabilities</v>
          </cell>
          <cell r="H311" t="str">
            <v>Обязательства</v>
          </cell>
          <cell r="I311" t="str">
            <v>Liabilities</v>
          </cell>
        </row>
        <row r="312">
          <cell r="A312">
            <v>25095</v>
          </cell>
          <cell r="B312" t="str">
            <v>Прочие финансовые обязательства</v>
          </cell>
          <cell r="C312" t="str">
            <v>Other financial liabilities</v>
          </cell>
          <cell r="D312" t="str">
            <v/>
          </cell>
          <cell r="E312" t="str">
            <v/>
          </cell>
          <cell r="F312" t="str">
            <v>Прочие финансовые обязательства</v>
          </cell>
          <cell r="G312" t="str">
            <v>Other financial liabilities</v>
          </cell>
          <cell r="H312" t="str">
            <v>Обязательства</v>
          </cell>
          <cell r="I312" t="str">
            <v>Liabilities</v>
          </cell>
        </row>
        <row r="313">
          <cell r="A313">
            <v>25105</v>
          </cell>
          <cell r="B313" t="str">
            <v>Обязательства дочерних компаний, удерживаемых для продажи</v>
          </cell>
          <cell r="C313" t="str">
            <v>Liabilities of subsidiaries held for sale</v>
          </cell>
          <cell r="D313" t="str">
            <v/>
          </cell>
          <cell r="E313" t="str">
            <v/>
          </cell>
          <cell r="F313" t="str">
            <v>Прочие нефинансовые обязательства</v>
          </cell>
          <cell r="G313" t="str">
            <v>Other non-financial liabilities</v>
          </cell>
          <cell r="H313" t="str">
            <v>Обязательства</v>
          </cell>
          <cell r="I313" t="str">
            <v>Liabilities</v>
          </cell>
        </row>
        <row r="314">
          <cell r="A314">
            <v>25108</v>
          </cell>
          <cell r="B314" t="str">
            <v>Отложенные доходы, возникшие при признании финансовых инструментов</v>
          </cell>
          <cell r="C314" t="str">
            <v>Deferred income from recognition of financial instruments</v>
          </cell>
          <cell r="D314" t="str">
            <v/>
          </cell>
          <cell r="E314" t="str">
            <v/>
          </cell>
          <cell r="F314" t="str">
            <v>Прочие нефинансовые обязательства</v>
          </cell>
          <cell r="G314" t="str">
            <v>Other non-financial liabilities</v>
          </cell>
          <cell r="H314" t="str">
            <v>Обязательства</v>
          </cell>
          <cell r="I314" t="str">
            <v>Liabilities</v>
          </cell>
        </row>
        <row r="315">
          <cell r="A315">
            <v>25120</v>
          </cell>
          <cell r="B315" t="str">
            <v>Задолженность по операционным налогам</v>
          </cell>
          <cell r="C315" t="str">
            <v>Operating tax payable</v>
          </cell>
          <cell r="D315" t="str">
            <v/>
          </cell>
          <cell r="E315" t="str">
            <v/>
          </cell>
          <cell r="F315" t="str">
            <v>Прочие нефинансовые обязательства</v>
          </cell>
          <cell r="G315" t="str">
            <v>Other non-financial liabilities</v>
          </cell>
          <cell r="H315" t="str">
            <v>Обязательства</v>
          </cell>
          <cell r="I315" t="str">
            <v>Liabilities</v>
          </cell>
        </row>
        <row r="316">
          <cell r="A316">
            <v>25121</v>
          </cell>
          <cell r="B316" t="str">
            <v>Задолженность по налогу на прибыль</v>
          </cell>
          <cell r="C316" t="str">
            <v>Income tax payable</v>
          </cell>
          <cell r="D316" t="str">
            <v/>
          </cell>
          <cell r="E316" t="str">
            <v/>
          </cell>
          <cell r="F316" t="str">
            <v>Прочие нефинансовые обязательства</v>
          </cell>
          <cell r="G316" t="str">
            <v>Other non-financial liabilities</v>
          </cell>
          <cell r="H316" t="str">
            <v>Обязательства</v>
          </cell>
          <cell r="I316" t="str">
            <v>Liabilities</v>
          </cell>
        </row>
        <row r="317">
          <cell r="A317">
            <v>25130</v>
          </cell>
          <cell r="B317" t="str">
            <v>Авансы полученные (за исключением авансов, учитываемых по МСФО11)</v>
          </cell>
          <cell r="C317" t="str">
            <v>Advances received (except those accounted under IFRS 11)</v>
          </cell>
          <cell r="D317" t="str">
            <v/>
          </cell>
          <cell r="E317" t="str">
            <v/>
          </cell>
          <cell r="F317" t="str">
            <v>Прочие нефинансовые обязательства</v>
          </cell>
          <cell r="G317" t="str">
            <v>Other non-financial liabilities</v>
          </cell>
          <cell r="H317" t="str">
            <v>Обязательства</v>
          </cell>
          <cell r="I317" t="str">
            <v>Liabilities</v>
          </cell>
        </row>
        <row r="318">
          <cell r="A318">
            <v>25135</v>
          </cell>
          <cell r="B318" t="str">
            <v>Начисленные расходы по оплате труда, включая бонусы</v>
          </cell>
          <cell r="C318" t="str">
            <v>Accrued staff costs including bonuses</v>
          </cell>
          <cell r="D318" t="str">
            <v/>
          </cell>
          <cell r="E318" t="str">
            <v/>
          </cell>
          <cell r="F318" t="str">
            <v>Прочие финансовые обязательства</v>
          </cell>
          <cell r="G318" t="str">
            <v>Other financial liabilities</v>
          </cell>
          <cell r="H318" t="str">
            <v>Обязательства</v>
          </cell>
          <cell r="I318" t="str">
            <v>Liabilities</v>
          </cell>
        </row>
        <row r="319">
          <cell r="A319">
            <v>25136</v>
          </cell>
          <cell r="B319" t="str">
            <v>Начисленные обязательства по неиспользованным отпускам</v>
          </cell>
          <cell r="C319" t="str">
            <v>Obligation for unused vacations</v>
          </cell>
          <cell r="D319" t="str">
            <v/>
          </cell>
          <cell r="E319" t="str">
            <v/>
          </cell>
          <cell r="F319" t="str">
            <v>Прочие финансовые обязательства</v>
          </cell>
          <cell r="G319" t="str">
            <v>Other financial liabilities</v>
          </cell>
          <cell r="H319" t="str">
            <v>Обязательства</v>
          </cell>
          <cell r="I319" t="str">
            <v>Liabilities</v>
          </cell>
        </row>
        <row r="320">
          <cell r="A320">
            <v>25137</v>
          </cell>
          <cell r="B320" t="str">
            <v>Начисленные пенсионные обязательства (МСФО 19)</v>
          </cell>
          <cell r="C320" t="str">
            <v>Pension obligation accrued (IFRS 19)</v>
          </cell>
          <cell r="D320" t="str">
            <v/>
          </cell>
          <cell r="E320" t="str">
            <v/>
          </cell>
          <cell r="F320" t="str">
            <v>Прочие финансовые обязательства</v>
          </cell>
          <cell r="G320" t="str">
            <v>Other financial liabilities</v>
          </cell>
          <cell r="H320" t="str">
            <v>Обязательства</v>
          </cell>
          <cell r="I320" t="str">
            <v>Liabilities</v>
          </cell>
        </row>
        <row r="321">
          <cell r="A321">
            <v>25138</v>
          </cell>
          <cell r="B321" t="str">
            <v>Начисленные обязательства перед пенсионным фондом по корпоративной пенсионной программе</v>
          </cell>
          <cell r="C321" t="str">
            <v>Accrued liabilities under pension fund settlements</v>
          </cell>
          <cell r="D321" t="str">
            <v/>
          </cell>
          <cell r="E321" t="str">
            <v/>
          </cell>
          <cell r="F321" t="str">
            <v>Прочие финансовые обязательства</v>
          </cell>
          <cell r="G321" t="str">
            <v>Other financial liabilities</v>
          </cell>
          <cell r="H321" t="str">
            <v>Обязательства</v>
          </cell>
          <cell r="I321" t="str">
            <v>Liabilities</v>
          </cell>
        </row>
        <row r="322">
          <cell r="A322">
            <v>25180</v>
          </cell>
          <cell r="B322" t="str">
            <v>Авансовые платежи по страховой деятельности</v>
          </cell>
          <cell r="C322" t="str">
            <v>Prepayments related to insurance activity</v>
          </cell>
          <cell r="F322" t="str">
            <v>Прочие нефинансовые обязательства</v>
          </cell>
          <cell r="G322" t="str">
            <v>Other non-financial liabilities</v>
          </cell>
          <cell r="H322" t="str">
            <v>Обязательства</v>
          </cell>
          <cell r="I322" t="str">
            <v>Liabilities</v>
          </cell>
        </row>
        <row r="323">
          <cell r="A323">
            <v>25181</v>
          </cell>
          <cell r="B323" t="str">
            <v>Страховые резервы</v>
          </cell>
          <cell r="C323" t="str">
            <v>Insurance provision</v>
          </cell>
          <cell r="F323" t="str">
            <v>Прочие нефинансовые обязательства</v>
          </cell>
          <cell r="G323" t="str">
            <v>Other non-financial liabilities</v>
          </cell>
          <cell r="H323" t="str">
            <v>Обязательства</v>
          </cell>
          <cell r="I323" t="str">
            <v>Liabilities</v>
          </cell>
        </row>
        <row r="324">
          <cell r="A324">
            <v>25190</v>
          </cell>
          <cell r="B324" t="str">
            <v>Прочие доходы будущих периодов</v>
          </cell>
          <cell r="C324" t="str">
            <v>Other deferred income</v>
          </cell>
          <cell r="D324" t="str">
            <v/>
          </cell>
          <cell r="E324" t="str">
            <v/>
          </cell>
          <cell r="F324" t="str">
            <v>Прочие нефинансовые обязательства</v>
          </cell>
          <cell r="G324" t="str">
            <v>Other non-financial liabilities</v>
          </cell>
          <cell r="H324" t="str">
            <v>Обязательства</v>
          </cell>
          <cell r="I324" t="str">
            <v>Liabilities</v>
          </cell>
        </row>
        <row r="325">
          <cell r="A325">
            <v>25196</v>
          </cell>
          <cell r="B325" t="str">
            <v>Прочие нефинансовые обязательства</v>
          </cell>
          <cell r="C325" t="str">
            <v>Other non-financial liabilities</v>
          </cell>
          <cell r="D325" t="str">
            <v/>
          </cell>
          <cell r="E325" t="str">
            <v/>
          </cell>
          <cell r="F325" t="str">
            <v>Прочие нефинансовые обязательства</v>
          </cell>
          <cell r="G325" t="str">
            <v>Other non-financial liabilities</v>
          </cell>
          <cell r="H325" t="str">
            <v>Обязательства</v>
          </cell>
          <cell r="I325" t="str">
            <v>Liabilities</v>
          </cell>
        </row>
        <row r="326">
          <cell r="A326">
            <v>25201</v>
          </cell>
          <cell r="B326" t="str">
            <v>Производные финансовые инструменты (Обяззательство)</v>
          </cell>
          <cell r="C326" t="str">
            <v>Derivatives (liability)</v>
          </cell>
          <cell r="D326" t="str">
            <v/>
          </cell>
          <cell r="E326" t="str">
            <v/>
          </cell>
          <cell r="F326" t="str">
            <v>Прочие финансовые обязательства</v>
          </cell>
          <cell r="G326" t="str">
            <v>Other financial liabilities</v>
          </cell>
          <cell r="H326" t="str">
            <v>Обязательства</v>
          </cell>
          <cell r="I326" t="str">
            <v>Liabilities</v>
          </cell>
        </row>
        <row r="327">
          <cell r="A327">
            <v>25801</v>
          </cell>
          <cell r="B327" t="str">
            <v>Резервы по выпущенным гарантиям</v>
          </cell>
          <cell r="C327" t="str">
            <v>Privisions for guarantees</v>
          </cell>
          <cell r="D327" t="str">
            <v/>
          </cell>
          <cell r="E327" t="str">
            <v/>
          </cell>
          <cell r="F327" t="str">
            <v>Прочие нефинансовые обязательства</v>
          </cell>
          <cell r="G327" t="str">
            <v>Other non-financial liabilities</v>
          </cell>
          <cell r="H327" t="str">
            <v>Обязательства</v>
          </cell>
          <cell r="I327" t="str">
            <v>Liabilities</v>
          </cell>
        </row>
        <row r="328">
          <cell r="A328">
            <v>25802</v>
          </cell>
          <cell r="B328" t="str">
            <v>Резервы по прочим обязательствам кредитного характера</v>
          </cell>
          <cell r="C328" t="str">
            <v>Privisions for other credit related commitements</v>
          </cell>
          <cell r="D328" t="str">
            <v/>
          </cell>
          <cell r="E328" t="str">
            <v/>
          </cell>
          <cell r="F328" t="str">
            <v>Прочие нефинансовые обязательства</v>
          </cell>
          <cell r="G328" t="str">
            <v>Other non-financial liabilities</v>
          </cell>
          <cell r="H328" t="str">
            <v>Обязательства</v>
          </cell>
          <cell r="I328" t="str">
            <v>Liabilities</v>
          </cell>
        </row>
        <row r="329">
          <cell r="A329">
            <v>25810</v>
          </cell>
          <cell r="B329" t="str">
            <v>Резервы по прочим условным обязательствам</v>
          </cell>
          <cell r="C329" t="str">
            <v>Privisions for other contingent liabilities</v>
          </cell>
          <cell r="D329" t="str">
            <v/>
          </cell>
          <cell r="E329" t="str">
            <v/>
          </cell>
          <cell r="F329" t="str">
            <v>Прочие нефинансовые обязательства</v>
          </cell>
          <cell r="G329" t="str">
            <v>Other non-financial liabilities</v>
          </cell>
          <cell r="H329" t="str">
            <v>Обязательства</v>
          </cell>
          <cell r="I329" t="str">
            <v>Liabilities</v>
          </cell>
        </row>
        <row r="330">
          <cell r="A330">
            <v>25820</v>
          </cell>
          <cell r="B330" t="str">
            <v>Резерв по ликвидации нефтегазовых активов</v>
          </cell>
          <cell r="C330" t="str">
            <v>Privisions for liquidation of oil and gas assets</v>
          </cell>
          <cell r="D330" t="str">
            <v/>
          </cell>
          <cell r="E330" t="str">
            <v/>
          </cell>
          <cell r="F330" t="str">
            <v>Прочие нефинансовые обязательства</v>
          </cell>
          <cell r="G330" t="str">
            <v>Other non-financial liabilities</v>
          </cell>
          <cell r="H330" t="str">
            <v>Обязательства</v>
          </cell>
          <cell r="I330" t="str">
            <v>Liabilities</v>
          </cell>
        </row>
        <row r="331">
          <cell r="A331">
            <v>27020</v>
          </cell>
          <cell r="B331" t="str">
            <v>Отложенные налоговые обязательства прочих компаний</v>
          </cell>
          <cell r="C331" t="str">
            <v>Deferred income tax liabilities of Sberbank's subsidiaries</v>
          </cell>
          <cell r="D331" t="str">
            <v/>
          </cell>
          <cell r="E331" t="str">
            <v/>
          </cell>
          <cell r="F331" t="str">
            <v>Отложенное налоговое обязательство</v>
          </cell>
          <cell r="G331" t="str">
            <v>Deferred income tax liability</v>
          </cell>
          <cell r="H331" t="str">
            <v>Обязательства</v>
          </cell>
          <cell r="I331" t="str">
            <v>Liabilities</v>
          </cell>
        </row>
        <row r="332">
          <cell r="A332">
            <v>30010</v>
          </cell>
          <cell r="B332" t="str">
            <v>Уставный капитал (обыкновенные акции)</v>
          </cell>
          <cell r="C332" t="str">
            <v>Share capital (ordinary shares)</v>
          </cell>
          <cell r="D332" t="str">
            <v/>
          </cell>
          <cell r="E332" t="str">
            <v/>
          </cell>
          <cell r="F332" t="str">
            <v>Уставный капитал</v>
          </cell>
          <cell r="G332" t="str">
            <v>Share capital</v>
          </cell>
          <cell r="H332" t="str">
            <v>Акционерный капитал</v>
          </cell>
          <cell r="I332" t="str">
            <v>Share capital</v>
          </cell>
        </row>
        <row r="333">
          <cell r="A333">
            <v>30020</v>
          </cell>
          <cell r="B333" t="str">
            <v>Уставный капитал (привилегированные акции)</v>
          </cell>
          <cell r="C333" t="str">
            <v>Share capital (preference shares)</v>
          </cell>
          <cell r="D333" t="str">
            <v/>
          </cell>
          <cell r="E333" t="str">
            <v/>
          </cell>
          <cell r="F333" t="str">
            <v>Уставный капитал</v>
          </cell>
          <cell r="G333" t="str">
            <v>Share capital</v>
          </cell>
          <cell r="H333" t="str">
            <v>Акционерный капитал</v>
          </cell>
          <cell r="I333" t="str">
            <v>Share capital</v>
          </cell>
        </row>
        <row r="334">
          <cell r="A334">
            <v>30110</v>
          </cell>
          <cell r="B334" t="str">
            <v>Собственные акции, выкупленные у акционеров (обыкновенные акции)</v>
          </cell>
          <cell r="C334" t="str">
            <v>Treasury shares (ordinary shares)</v>
          </cell>
          <cell r="D334" t="str">
            <v/>
          </cell>
          <cell r="E334" t="str">
            <v/>
          </cell>
          <cell r="F334" t="str">
            <v>Собственные акции, выкупленные у акционеров</v>
          </cell>
          <cell r="G334" t="str">
            <v>Treasure shares</v>
          </cell>
          <cell r="H334" t="str">
            <v>Акционерный капитал</v>
          </cell>
          <cell r="I334" t="str">
            <v>Share capital</v>
          </cell>
        </row>
        <row r="335">
          <cell r="A335">
            <v>30120</v>
          </cell>
          <cell r="B335" t="str">
            <v>Собственные акции, выкупленные у акционеров (привилегированные акции)</v>
          </cell>
          <cell r="C335" t="str">
            <v>Treasury shares (preference shares)</v>
          </cell>
          <cell r="D335" t="str">
            <v/>
          </cell>
          <cell r="E335" t="str">
            <v/>
          </cell>
          <cell r="F335" t="str">
            <v>Собственные акции, выкупленные у акционеров</v>
          </cell>
          <cell r="G335" t="str">
            <v>Treasure shares</v>
          </cell>
          <cell r="H335" t="str">
            <v>Акционерный капитал</v>
          </cell>
          <cell r="I335" t="str">
            <v>Share capital</v>
          </cell>
        </row>
        <row r="336">
          <cell r="A336">
            <v>31000</v>
          </cell>
          <cell r="B336" t="str">
            <v>Эмиссионный доход</v>
          </cell>
          <cell r="C336" t="str">
            <v>Share premium</v>
          </cell>
          <cell r="D336" t="str">
            <v/>
          </cell>
          <cell r="E336" t="str">
            <v/>
          </cell>
          <cell r="F336" t="str">
            <v>Эмиссионный доход</v>
          </cell>
          <cell r="G336" t="str">
            <v>Share premium</v>
          </cell>
          <cell r="H336" t="str">
            <v>Акционерный капитал</v>
          </cell>
          <cell r="I336" t="str">
            <v>Share capital</v>
          </cell>
        </row>
        <row r="337">
          <cell r="A337">
            <v>32000</v>
          </cell>
          <cell r="B337" t="str">
            <v>Фонд переоценки основных средств</v>
          </cell>
          <cell r="C337" t="str">
            <v>Revaluation reserve for office premises</v>
          </cell>
          <cell r="D337" t="str">
            <v/>
          </cell>
          <cell r="E337" t="str">
            <v/>
          </cell>
          <cell r="F337" t="str">
            <v>Фонд переоценки основных средств</v>
          </cell>
          <cell r="G337" t="str">
            <v>Revaluation reserve for office premises</v>
          </cell>
          <cell r="H337" t="str">
            <v>Прочий совокупный доход прошлых периодов</v>
          </cell>
          <cell r="I337" t="str">
            <v>Other comprehensive income of past periods</v>
          </cell>
        </row>
        <row r="338">
          <cell r="A338">
            <v>32099</v>
          </cell>
          <cell r="B338" t="str">
            <v>Отложенный налог по фонду переоценки основных средств</v>
          </cell>
          <cell r="C338" t="str">
            <v>Deferred income tax on revaluation reserve for office premises</v>
          </cell>
          <cell r="D338" t="str">
            <v/>
          </cell>
          <cell r="E338" t="str">
            <v/>
          </cell>
          <cell r="F338" t="str">
            <v>Фонд переоценки основных средств</v>
          </cell>
          <cell r="G338" t="str">
            <v>Revaluation reserve for office premises</v>
          </cell>
          <cell r="H338" t="str">
            <v>Прочий совокупный доход прошлых периодов</v>
          </cell>
          <cell r="I338" t="str">
            <v>Other comprehensive income of past periods</v>
          </cell>
        </row>
        <row r="339">
          <cell r="A339">
            <v>32110</v>
          </cell>
          <cell r="B339" t="str">
            <v>Фонд переоценки долговых ценных бумаг, имеющихся в наличии для продажи</v>
          </cell>
          <cell r="C339" t="str">
            <v>Fair value reserve for debt securities available for sale</v>
          </cell>
          <cell r="D339" t="str">
            <v/>
          </cell>
          <cell r="E339" t="str">
            <v/>
          </cell>
          <cell r="F339" t="str">
            <v>Фонд переоценки ценных бумаг, имеющихся в наличии для продажи</v>
          </cell>
          <cell r="G339" t="str">
            <v>Fair value reserve for investment securities available for sale</v>
          </cell>
          <cell r="H339" t="str">
            <v>Прочий совокупный доход прошлых периодов</v>
          </cell>
          <cell r="I339" t="str">
            <v>Other comprehensive income of past periods</v>
          </cell>
        </row>
        <row r="340">
          <cell r="A340">
            <v>32111</v>
          </cell>
          <cell r="B340" t="str">
            <v>Фонд переоценки долевых ценных бумаг, имеющихся в наличии для продажи</v>
          </cell>
          <cell r="C340" t="str">
            <v>Fair value reserve for equity securities available for sale</v>
          </cell>
          <cell r="D340" t="str">
            <v/>
          </cell>
          <cell r="E340" t="str">
            <v/>
          </cell>
          <cell r="F340" t="str">
            <v>Фонд переоценки ценных бумаг, имеющихся в наличии для продажи</v>
          </cell>
          <cell r="G340" t="str">
            <v>Fair value reserve for investment securities available for sale</v>
          </cell>
          <cell r="H340" t="str">
            <v>Прочий совокупный доход прошлых периодов</v>
          </cell>
          <cell r="I340" t="str">
            <v>Other comprehensive income of past periods</v>
          </cell>
        </row>
        <row r="341">
          <cell r="A341">
            <v>32199</v>
          </cell>
          <cell r="B341" t="str">
            <v>Отложенный налог по фонду переоценки ценных бумаг, имеющихся в наличии для продажи</v>
          </cell>
          <cell r="C341" t="str">
            <v>Deferred income tax on fair value reserve for securities available for sale</v>
          </cell>
          <cell r="D341" t="str">
            <v/>
          </cell>
          <cell r="E341" t="str">
            <v/>
          </cell>
          <cell r="F341" t="str">
            <v>Фонд переоценки ценных бумаг, имеющихся в наличии для продажи</v>
          </cell>
          <cell r="G341" t="str">
            <v>Fair value reserve for investment securities available for sale</v>
          </cell>
          <cell r="H341" t="str">
            <v>Прочий совокупный доход прошлых периодов</v>
          </cell>
          <cell r="I341" t="str">
            <v>Other comprehensive income of past periods</v>
          </cell>
        </row>
        <row r="342">
          <cell r="A342">
            <v>32200</v>
          </cell>
          <cell r="B342" t="str">
            <v>Резерв валютной переоценки дочерних компаний</v>
          </cell>
          <cell r="C342" t="str">
            <v>Foreign currency translation reserve</v>
          </cell>
          <cell r="D342" t="str">
            <v/>
          </cell>
          <cell r="E342" t="str">
            <v/>
          </cell>
          <cell r="F342" t="str">
            <v>Фонд валютной переоценки дочерних компаний</v>
          </cell>
          <cell r="G342" t="str">
            <v>Foreign currency translation reserve</v>
          </cell>
          <cell r="H342" t="str">
            <v>Прочий совокупный доход прошлых периодов</v>
          </cell>
          <cell r="I342" t="str">
            <v>Other comprehensive income of past periods</v>
          </cell>
        </row>
        <row r="343">
          <cell r="A343">
            <v>33000</v>
          </cell>
          <cell r="B343" t="str">
            <v>Нераспределенная прибыль прошлых периодов</v>
          </cell>
          <cell r="C343" t="str">
            <v>Retained earnings for the previous periods</v>
          </cell>
          <cell r="D343" t="str">
            <v/>
          </cell>
          <cell r="E343" t="str">
            <v/>
          </cell>
          <cell r="F343" t="str">
            <v>Нераспределенная прибыль</v>
          </cell>
          <cell r="G343" t="str">
            <v>Retained earnings</v>
          </cell>
          <cell r="H343" t="str">
            <v>Прибыль прошлых периодов</v>
          </cell>
          <cell r="I343" t="str">
            <v>Retained earnings of past periods</v>
          </cell>
        </row>
        <row r="344">
          <cell r="A344">
            <v>34000</v>
          </cell>
          <cell r="B344" t="str">
            <v>Фонд переоценки активов (групп активов), удерживаемых для продажи</v>
          </cell>
          <cell r="C344" t="str">
            <v>Revaluation reserve for assets (groups of assets) held for sale</v>
          </cell>
          <cell r="D344" t="str">
            <v/>
          </cell>
          <cell r="E344" t="str">
            <v/>
          </cell>
          <cell r="F344" t="str">
            <v>Фонд переоценки активов (групп активов), удерживаемых для продажи</v>
          </cell>
          <cell r="G344" t="str">
            <v>Revaluation reserve for assets (group of assets) available for sale</v>
          </cell>
          <cell r="H344" t="str">
            <v>Прочий совокупный доход прошлых периодов</v>
          </cell>
          <cell r="I344" t="str">
            <v>Other comprehensive income of past periods</v>
          </cell>
        </row>
        <row r="345">
          <cell r="A345">
            <v>34099</v>
          </cell>
          <cell r="B345" t="str">
            <v>Отложенный налог по фонду переоценки активов (групп активов), удерживаемых для продажи</v>
          </cell>
          <cell r="C345" t="str">
            <v>Deferred income tax on Revaluation reserve for assets (groups of assets) held for sale</v>
          </cell>
          <cell r="D345" t="str">
            <v/>
          </cell>
          <cell r="E345" t="str">
            <v/>
          </cell>
          <cell r="F345" t="str">
            <v>Фонд переоценки активов (групп активов), удерживаемых для продажи</v>
          </cell>
          <cell r="G345" t="str">
            <v>Revaluation reserve for assets (group of assets) available for sale</v>
          </cell>
          <cell r="H345" t="str">
            <v>Прочий совокупный доход прошлых периодов</v>
          </cell>
          <cell r="I345" t="str">
            <v>Other comprehensive income of past periods</v>
          </cell>
        </row>
        <row r="346">
          <cell r="A346">
            <v>35000</v>
          </cell>
          <cell r="B346" t="str">
            <v>Приобретенная доля меньшинства (без учета накопленного совокупного дохода)</v>
          </cell>
          <cell r="C346" t="str">
            <v>Non-controlling interest (less accumulated comprehensive income)</v>
          </cell>
          <cell r="D346" t="str">
            <v/>
          </cell>
          <cell r="E346" t="str">
            <v/>
          </cell>
          <cell r="F346" t="str">
            <v>Приобретенная доля неконтролирующих акционеров</v>
          </cell>
          <cell r="G346" t="str">
            <v>Non-controlling interest</v>
          </cell>
          <cell r="H346" t="str">
            <v>Приобретенная доля неконтролирующих акционеров</v>
          </cell>
          <cell r="I346" t="str">
            <v>Non-controlling interest acquired</v>
          </cell>
        </row>
        <row r="347">
          <cell r="A347">
            <v>36000</v>
          </cell>
          <cell r="B347" t="str">
            <v>Фонд переоценки кэшфло хедж</v>
          </cell>
          <cell r="C347" t="str">
            <v>Cashflow hedge revaluation reserve</v>
          </cell>
          <cell r="D347" t="str">
            <v/>
          </cell>
          <cell r="E347" t="str">
            <v/>
          </cell>
          <cell r="F347" t="str">
            <v>Фонд переоценки кэшфло хедж</v>
          </cell>
          <cell r="G347" t="str">
            <v>Cashflow hedge revaluation reserve</v>
          </cell>
          <cell r="H347" t="str">
            <v>Прочий совокупный доход прошлых периодов</v>
          </cell>
          <cell r="I347" t="str">
            <v>Other comprehensive income of past periods</v>
          </cell>
        </row>
        <row r="348">
          <cell r="A348">
            <v>36099</v>
          </cell>
          <cell r="B348" t="str">
            <v>Отложенный налог по фонду переоценки кэшфло хедж</v>
          </cell>
          <cell r="C348" t="str">
            <v>Deferred tax on cashflow hedge revaluation reserve</v>
          </cell>
          <cell r="D348" t="str">
            <v/>
          </cell>
          <cell r="E348" t="str">
            <v/>
          </cell>
          <cell r="F348" t="str">
            <v>Фонд переоценки кэшфло хедж</v>
          </cell>
          <cell r="G348" t="str">
            <v>Cashflow hedge revaluation reserve</v>
          </cell>
          <cell r="H348" t="str">
            <v>Прочий совокупный доход прошлых периодов</v>
          </cell>
          <cell r="I348" t="str">
            <v>Other comprehensive income of past periods</v>
          </cell>
        </row>
        <row r="349">
          <cell r="A349">
            <v>37000</v>
          </cell>
          <cell r="B349" t="str">
            <v>Прибыль текущего года</v>
          </cell>
          <cell r="C349" t="str">
            <v>Profit/loss of current year</v>
          </cell>
          <cell r="F349" t="str">
            <v>Нераспределенная прибыль</v>
          </cell>
          <cell r="G349" t="str">
            <v>Retained earnings</v>
          </cell>
          <cell r="H349" t="str">
            <v>Прибыль текущего периода</v>
          </cell>
          <cell r="I349" t="str">
            <v>Profit for the period</v>
          </cell>
        </row>
        <row r="350">
          <cell r="A350">
            <v>38000</v>
          </cell>
          <cell r="B350" t="str">
            <v>Фонд актуарных доходов/расходов по пенсионным обязательствам</v>
          </cell>
          <cell r="C350" t="str">
            <v>Reserve of acturial gains/losses on defined benefit obligations</v>
          </cell>
          <cell r="F350" t="str">
            <v>Фонд актуарных доходов/расходов по пенсионным обязательствам</v>
          </cell>
          <cell r="G350" t="str">
            <v>Reserve of acturial gains/losses</v>
          </cell>
          <cell r="H350" t="str">
            <v>Прочий совокупный доход прошлых периодов</v>
          </cell>
          <cell r="I350" t="str">
            <v>Other comprehensive income of past periods</v>
          </cell>
        </row>
        <row r="351">
          <cell r="A351">
            <v>38099</v>
          </cell>
          <cell r="B351" t="str">
            <v>Отложенный налог по фонду актуарных доходов/расходов по пенсионным обязательствам</v>
          </cell>
          <cell r="C351" t="str">
            <v>Deferred tax on reserve of acturial gains/losses on defined benefit obligations</v>
          </cell>
          <cell r="F351" t="str">
            <v>Фонд актуарных доходов/расходов по пенсионным обязательствам</v>
          </cell>
          <cell r="G351" t="str">
            <v>Reserve of acturial gains/losses</v>
          </cell>
          <cell r="H351" t="str">
            <v>Прочий совокупный доход прошлых периодов</v>
          </cell>
          <cell r="I351" t="str">
            <v>Other comprehensive income of past periods</v>
          </cell>
        </row>
        <row r="352">
          <cell r="A352">
            <v>40040</v>
          </cell>
          <cell r="B352" t="str">
            <v>Процентные доходы по текущим, расчетным счетам и счетам НОСТРО, размещенным в Банке России</v>
          </cell>
          <cell r="C352" t="str">
            <v xml:space="preserve">Interest income from current, NOSTRO accounts in the Central Bank of the Russian Federation </v>
          </cell>
          <cell r="D352" t="str">
            <v>Процентные доходы</v>
          </cell>
          <cell r="E352" t="str">
            <v>Interest income</v>
          </cell>
          <cell r="F352" t="str">
            <v>Нераспределенная прибыль</v>
          </cell>
          <cell r="G352" t="str">
            <v>Retained earnings</v>
          </cell>
          <cell r="H352" t="str">
            <v>Прибыль текущего периода</v>
          </cell>
          <cell r="I352" t="str">
            <v>Profit for the period</v>
          </cell>
        </row>
        <row r="353">
          <cell r="A353">
            <v>40041</v>
          </cell>
          <cell r="B353" t="str">
            <v>Процентные доходы по текущим, расчетным счетам и счетам НОСТРО, размещенным в коммерческих банках</v>
          </cell>
          <cell r="C353" t="str">
            <v xml:space="preserve">Interest income from current, NOSTRO accounts in commercial banks </v>
          </cell>
          <cell r="D353" t="str">
            <v>Процентные доходы</v>
          </cell>
          <cell r="E353" t="str">
            <v>Interest income</v>
          </cell>
          <cell r="F353" t="str">
            <v>Нераспределенная прибыль</v>
          </cell>
          <cell r="G353" t="str">
            <v>Retained earnings</v>
          </cell>
          <cell r="H353" t="str">
            <v>Прибыль текущего периода</v>
          </cell>
          <cell r="I353" t="str">
            <v>Profit for the period</v>
          </cell>
        </row>
        <row r="354">
          <cell r="A354">
            <v>40042</v>
          </cell>
          <cell r="B354" t="str">
            <v>Процентные доходы по текущим, расчетным счетам и счетам НОСТРО, размещенным в центральных банках кроме Банка России</v>
          </cell>
          <cell r="C354" t="str">
            <v xml:space="preserve">Interest income from current, NOSTRO accounts in central banks of foreign countries </v>
          </cell>
          <cell r="D354" t="str">
            <v>Процентные доходы</v>
          </cell>
          <cell r="E354" t="str">
            <v>Interest income</v>
          </cell>
          <cell r="F354" t="str">
            <v>Нераспределенная прибыль</v>
          </cell>
          <cell r="G354" t="str">
            <v>Retained earnings</v>
          </cell>
          <cell r="H354" t="str">
            <v>Прибыль текущего периода</v>
          </cell>
          <cell r="I354" t="str">
            <v>Profit for the period</v>
          </cell>
        </row>
        <row r="355">
          <cell r="A355">
            <v>40043</v>
          </cell>
          <cell r="B355" t="str">
            <v>Процентные доходы по текущим, расчетным счетам и счетам НОСТРО, размещенным в наднациональных финансовых организациях</v>
          </cell>
          <cell r="C355" t="str">
            <v xml:space="preserve">Interest income from current, NOSTRO accounts in supranational institutions </v>
          </cell>
          <cell r="D355" t="str">
            <v>Процентные доходы</v>
          </cell>
          <cell r="E355" t="str">
            <v>Interest income</v>
          </cell>
          <cell r="F355" t="str">
            <v>Нераспределенная прибыль</v>
          </cell>
          <cell r="G355" t="str">
            <v>Retained earnings</v>
          </cell>
          <cell r="H355" t="str">
            <v>Прибыль текущего периода</v>
          </cell>
          <cell r="I355" t="str">
            <v>Profit for the period</v>
          </cell>
        </row>
        <row r="356">
          <cell r="A356">
            <v>40050</v>
          </cell>
          <cell r="B356" t="str">
            <v>Процентные доходы по срочным средствам, размещенным в Банке России</v>
          </cell>
          <cell r="C356" t="str">
            <v>Interest income from Reverse REPO deals and funds deposited in the Central Bank of the Russian Federation</v>
          </cell>
          <cell r="D356" t="str">
            <v>Процентные доходы</v>
          </cell>
          <cell r="E356" t="str">
            <v>Interest income</v>
          </cell>
          <cell r="F356" t="str">
            <v>Нераспределенная прибыль</v>
          </cell>
          <cell r="G356" t="str">
            <v>Retained earnings</v>
          </cell>
          <cell r="H356" t="str">
            <v>Прибыль текущего периода</v>
          </cell>
          <cell r="I356" t="str">
            <v>Profit for the period</v>
          </cell>
        </row>
        <row r="357">
          <cell r="A357">
            <v>40051</v>
          </cell>
          <cell r="B357" t="str">
            <v>Процентные доходы по срочным средствам, размещенным в коммерческих банках, и по сделкам обратного РЕПО с коммерческими банками</v>
          </cell>
          <cell r="C357" t="str">
            <v>Interest income from Reverse REPO deals and funds deposited in commercial banks</v>
          </cell>
          <cell r="D357" t="str">
            <v>Процентные доходы</v>
          </cell>
          <cell r="E357" t="str">
            <v>Interest income</v>
          </cell>
          <cell r="F357" t="str">
            <v>Нераспределенная прибыль</v>
          </cell>
          <cell r="G357" t="str">
            <v>Retained earnings</v>
          </cell>
          <cell r="H357" t="str">
            <v>Прибыль текущего периода</v>
          </cell>
          <cell r="I357" t="str">
            <v>Profit for the period</v>
          </cell>
        </row>
        <row r="358">
          <cell r="A358">
            <v>40052</v>
          </cell>
          <cell r="B358" t="str">
            <v>Процентные доходы по срочным средствам, размещенным в центральных банках кроме Банка России</v>
          </cell>
          <cell r="C358" t="str">
            <v>Interest income from Reverse REPO deals and funds deposited in central banks of foreign countries</v>
          </cell>
          <cell r="D358" t="str">
            <v>Процентные доходы</v>
          </cell>
          <cell r="E358" t="str">
            <v>Interest income</v>
          </cell>
          <cell r="F358" t="str">
            <v>Нераспределенная прибыль</v>
          </cell>
          <cell r="G358" t="str">
            <v>Retained earnings</v>
          </cell>
          <cell r="H358" t="str">
            <v>Прибыль текущего периода</v>
          </cell>
          <cell r="I358" t="str">
            <v>Profit for the period</v>
          </cell>
        </row>
        <row r="359">
          <cell r="A359">
            <v>40053</v>
          </cell>
          <cell r="B359" t="str">
            <v>Процентные доходы по срочным средствам, размещенным в наднациональных финансовых организациях, и по сделкам обратного РЕПО с наднациональными организациями</v>
          </cell>
          <cell r="C359" t="str">
            <v>Interest income from Reverse REPO deals and funds deposited in supranational institutions</v>
          </cell>
          <cell r="D359" t="str">
            <v>Процентные доходы</v>
          </cell>
          <cell r="E359" t="str">
            <v>Interest income</v>
          </cell>
          <cell r="F359" t="str">
            <v>Нераспределенная прибыль</v>
          </cell>
          <cell r="G359" t="str">
            <v>Retained earnings</v>
          </cell>
          <cell r="H359" t="str">
            <v>Прибыль текущего периода</v>
          </cell>
          <cell r="I359" t="str">
            <v>Profit for the period</v>
          </cell>
        </row>
        <row r="360">
          <cell r="A360">
            <v>40110</v>
          </cell>
          <cell r="B360" t="str">
            <v>Процентные доходы по торговым ценным бумагам</v>
          </cell>
          <cell r="C360" t="str">
            <v>Interest income from debt trading securities</v>
          </cell>
          <cell r="D360" t="str">
            <v>Процентные доходы</v>
          </cell>
          <cell r="E360" t="str">
            <v>Interest income</v>
          </cell>
          <cell r="F360" t="str">
            <v>Нераспределенная прибыль</v>
          </cell>
          <cell r="G360" t="str">
            <v>Retained earnings</v>
          </cell>
          <cell r="H360" t="str">
            <v>Прибыль текущего периода</v>
          </cell>
          <cell r="I360" t="str">
            <v>Profit for the period</v>
          </cell>
        </row>
        <row r="361">
          <cell r="A361">
            <v>40120</v>
          </cell>
          <cell r="B361" t="str">
            <v>Процентные доходы по ценным бумагам, изменение справедливой стоимости которых отражается в отчете о прибылях и убытках</v>
          </cell>
          <cell r="C361" t="str">
            <v>Interest income from debt securities designated at fair value through profit or loss</v>
          </cell>
          <cell r="D361" t="str">
            <v>Процентные доходы</v>
          </cell>
          <cell r="E361" t="str">
            <v>Interest income</v>
          </cell>
          <cell r="F361" t="str">
            <v>Нераспределенная прибыль</v>
          </cell>
          <cell r="G361" t="str">
            <v>Retained earnings</v>
          </cell>
          <cell r="H361" t="str">
            <v>Прибыль текущего периода</v>
          </cell>
          <cell r="I361" t="str">
            <v>Profit for the period</v>
          </cell>
        </row>
        <row r="362">
          <cell r="A362">
            <v>40124</v>
          </cell>
          <cell r="B362" t="str">
            <v>Процентные доходы по ценным бумагам, имеющимся в наличии для продажи</v>
          </cell>
          <cell r="C362" t="str">
            <v>Interest income from debt securities available for sale</v>
          </cell>
          <cell r="D362" t="str">
            <v>Процентные доходы</v>
          </cell>
          <cell r="E362" t="str">
            <v>Interest income</v>
          </cell>
          <cell r="F362" t="str">
            <v>Нераспределенная прибыль</v>
          </cell>
          <cell r="G362" t="str">
            <v>Retained earnings</v>
          </cell>
          <cell r="H362" t="str">
            <v>Прибыль текущего периода</v>
          </cell>
          <cell r="I362" t="str">
            <v>Profit for the period</v>
          </cell>
        </row>
        <row r="363">
          <cell r="A363">
            <v>40125</v>
          </cell>
          <cell r="B363" t="str">
            <v>Процентные доходы по ценным бумагам, удерживаемым до погашения</v>
          </cell>
          <cell r="C363" t="str">
            <v>Interest income from debt securities held to maturity</v>
          </cell>
          <cell r="D363" t="str">
            <v>Процентные доходы</v>
          </cell>
          <cell r="E363" t="str">
            <v>Interest income</v>
          </cell>
          <cell r="F363" t="str">
            <v>Нераспределенная прибыль</v>
          </cell>
          <cell r="G363" t="str">
            <v>Retained earnings</v>
          </cell>
          <cell r="H363" t="str">
            <v>Прибыль текущего периода</v>
          </cell>
          <cell r="I363" t="str">
            <v>Profit for the period</v>
          </cell>
        </row>
        <row r="364">
          <cell r="A364">
            <v>40710</v>
          </cell>
          <cell r="B364" t="str">
            <v>Процентные доходы по кредитам физическим лицам</v>
          </cell>
          <cell r="C364" t="str">
            <v>Interest income from loans and advances to individuals</v>
          </cell>
          <cell r="D364" t="str">
            <v>Процентные доходы</v>
          </cell>
          <cell r="E364" t="str">
            <v>Interest income</v>
          </cell>
          <cell r="F364" t="str">
            <v>Нераспределенная прибыль</v>
          </cell>
          <cell r="G364" t="str">
            <v>Retained earnings</v>
          </cell>
          <cell r="H364" t="str">
            <v>Прибыль текущего периода</v>
          </cell>
          <cell r="I364" t="str">
            <v>Profit for the period</v>
          </cell>
        </row>
        <row r="365">
          <cell r="A365">
            <v>40720</v>
          </cell>
          <cell r="B365" t="str">
            <v>Процентные доходы по кредитам юридическим лицам</v>
          </cell>
          <cell r="C365" t="str">
            <v>Interest income from loans and advances to corporate customers</v>
          </cell>
          <cell r="D365" t="str">
            <v>Процентные доходы</v>
          </cell>
          <cell r="E365" t="str">
            <v>Interest income</v>
          </cell>
          <cell r="F365" t="str">
            <v>Нераспределенная прибыль</v>
          </cell>
          <cell r="G365" t="str">
            <v>Retained earnings</v>
          </cell>
          <cell r="H365" t="str">
            <v>Прибыль текущего периода</v>
          </cell>
          <cell r="I365" t="str">
            <v>Profit for the period</v>
          </cell>
        </row>
        <row r="366">
          <cell r="A366">
            <v>40941</v>
          </cell>
          <cell r="B366" t="str">
            <v>Процентные доходы от хеджирования денежных потоков</v>
          </cell>
          <cell r="C366" t="str">
            <v>Interest income on cash flow hedge</v>
          </cell>
          <cell r="D366" t="str">
            <v>Процентные доходы</v>
          </cell>
          <cell r="E366" t="str">
            <v>Interest income</v>
          </cell>
          <cell r="F366" t="str">
            <v>Нераспределенная прибыль</v>
          </cell>
          <cell r="G366" t="str">
            <v>Retained earnings</v>
          </cell>
          <cell r="H366" t="str">
            <v>Прибыль текущего периода</v>
          </cell>
          <cell r="I366" t="str">
            <v>Profit for the period</v>
          </cell>
        </row>
        <row r="367">
          <cell r="A367">
            <v>40942</v>
          </cell>
          <cell r="B367" t="str">
            <v>Процентные доходы от хеджирования справедливой стоимости</v>
          </cell>
          <cell r="C367" t="str">
            <v>Interest income on fair value hedge</v>
          </cell>
          <cell r="D367" t="str">
            <v>Процентные доходы</v>
          </cell>
          <cell r="E367" t="str">
            <v>Interest income</v>
          </cell>
          <cell r="F367" t="str">
            <v>Нераспределенная прибыль</v>
          </cell>
          <cell r="G367" t="str">
            <v>Retained earnings</v>
          </cell>
          <cell r="H367" t="str">
            <v>Прибыль текущего периода</v>
          </cell>
          <cell r="I367" t="str">
            <v>Profit for the period</v>
          </cell>
        </row>
        <row r="368">
          <cell r="A368">
            <v>41003</v>
          </cell>
          <cell r="B368" t="str">
            <v>Комиссии по агентским договорам</v>
          </cell>
          <cell r="C368" t="str">
            <v>Fee and commissions income from agent contracts</v>
          </cell>
          <cell r="D368" t="str">
            <v>Комиссионные доходы</v>
          </cell>
          <cell r="E368" t="str">
            <v>Fee and commision income</v>
          </cell>
          <cell r="F368" t="str">
            <v>Нераспределенная прибыль</v>
          </cell>
          <cell r="G368" t="str">
            <v>Retained earnings</v>
          </cell>
          <cell r="H368" t="str">
            <v>Прибыль текущего периода</v>
          </cell>
          <cell r="I368" t="str">
            <v>Profit for the period</v>
          </cell>
        </row>
        <row r="369">
          <cell r="A369">
            <v>41010</v>
          </cell>
          <cell r="B369" t="str">
            <v>Комиссия по расчетным и кассовым операциям юридических лиц</v>
          </cell>
          <cell r="C369" t="str">
            <v>Fee and commissions income from cash and settlements with corporate customers</v>
          </cell>
          <cell r="D369" t="str">
            <v>Комиссионные доходы</v>
          </cell>
          <cell r="E369" t="str">
            <v>Fee and commision income</v>
          </cell>
          <cell r="F369" t="str">
            <v>Нераспределенная прибыль</v>
          </cell>
          <cell r="G369" t="str">
            <v>Retained earnings</v>
          </cell>
          <cell r="H369" t="str">
            <v>Прибыль текущего периода</v>
          </cell>
          <cell r="I369" t="str">
            <v>Profit for the period</v>
          </cell>
        </row>
        <row r="370">
          <cell r="A370">
            <v>41015</v>
          </cell>
          <cell r="B370" t="str">
            <v>Комиссия по расчетным и кассовым операциям физических лиц</v>
          </cell>
          <cell r="C370" t="str">
            <v>Fee and commissions income from cash and settlements with individuals</v>
          </cell>
          <cell r="D370" t="str">
            <v>Комиссионные доходы</v>
          </cell>
          <cell r="E370" t="str">
            <v>Fee and commision income</v>
          </cell>
          <cell r="F370" t="str">
            <v>Нераспределенная прибыль</v>
          </cell>
          <cell r="G370" t="str">
            <v>Retained earnings</v>
          </cell>
          <cell r="H370" t="str">
            <v>Прибыль текущего периода</v>
          </cell>
          <cell r="I370" t="str">
            <v>Profit for the period</v>
          </cell>
        </row>
        <row r="371">
          <cell r="A371">
            <v>41030</v>
          </cell>
          <cell r="B371" t="str">
            <v>Комиссия за инкассацию</v>
          </cell>
          <cell r="C371" t="str">
            <v>Fee and commissions from cash collection</v>
          </cell>
          <cell r="D371" t="str">
            <v>Комиссионные доходы</v>
          </cell>
          <cell r="E371" t="str">
            <v>Fee and commision income</v>
          </cell>
          <cell r="F371" t="str">
            <v>Нераспределенная прибыль</v>
          </cell>
          <cell r="G371" t="str">
            <v>Retained earnings</v>
          </cell>
          <cell r="H371" t="str">
            <v>Прибыль текущего периода</v>
          </cell>
          <cell r="I371" t="str">
            <v>Profit for the period</v>
          </cell>
        </row>
        <row r="372">
          <cell r="A372">
            <v>41040</v>
          </cell>
          <cell r="B372" t="str">
            <v>Комиссия по операциям с ценными бумагами (юридические лица)</v>
          </cell>
          <cell r="C372" t="str">
            <v>Fee and commissions from transactions with securities (corporate customers)</v>
          </cell>
          <cell r="D372" t="str">
            <v>Комиссионные доходы</v>
          </cell>
          <cell r="E372" t="str">
            <v>Fee and commision income</v>
          </cell>
          <cell r="F372" t="str">
            <v>Нераспределенная прибыль</v>
          </cell>
          <cell r="G372" t="str">
            <v>Retained earnings</v>
          </cell>
          <cell r="H372" t="str">
            <v>Прибыль текущего периода</v>
          </cell>
          <cell r="I372" t="str">
            <v>Profit for the period</v>
          </cell>
        </row>
        <row r="373">
          <cell r="A373">
            <v>41045</v>
          </cell>
          <cell r="B373" t="str">
            <v>Комиссия по операциям с ценными бумагами (физические лица)</v>
          </cell>
          <cell r="C373" t="str">
            <v>Fee and commissions from transactions with securities (individuals)</v>
          </cell>
          <cell r="D373" t="str">
            <v>Комиссионные доходы</v>
          </cell>
          <cell r="E373" t="str">
            <v>Fee and commision income</v>
          </cell>
          <cell r="F373" t="str">
            <v>Нераспределенная прибыль</v>
          </cell>
          <cell r="G373" t="str">
            <v>Retained earnings</v>
          </cell>
          <cell r="H373" t="str">
            <v>Прибыль текущего периода</v>
          </cell>
          <cell r="I373" t="str">
            <v>Profit for the period</v>
          </cell>
        </row>
        <row r="374">
          <cell r="A374">
            <v>41050</v>
          </cell>
          <cell r="B374" t="str">
            <v>Комиссия по выданным гарантиям</v>
          </cell>
          <cell r="C374" t="str">
            <v>Fee and commission income from guarantees issued</v>
          </cell>
          <cell r="D374" t="str">
            <v>Комиссионные доходы</v>
          </cell>
          <cell r="E374" t="str">
            <v>Fee and commision income</v>
          </cell>
          <cell r="F374" t="str">
            <v>Нераспределенная прибыль</v>
          </cell>
          <cell r="G374" t="str">
            <v>Retained earnings</v>
          </cell>
          <cell r="H374" t="str">
            <v>Прибыль текущего периода</v>
          </cell>
          <cell r="I374" t="str">
            <v>Profit for the period</v>
          </cell>
        </row>
        <row r="375">
          <cell r="A375">
            <v>41055</v>
          </cell>
          <cell r="B375" t="str">
            <v>Комиссия по операциям с пластиковыми картами (юридические лица)</v>
          </cell>
          <cell r="C375" t="str">
            <v>Fee and commission income from banking cards operations (corporate customers)</v>
          </cell>
          <cell r="D375" t="str">
            <v>Комиссионные доходы</v>
          </cell>
          <cell r="E375" t="str">
            <v>Fee and commision income</v>
          </cell>
          <cell r="F375" t="str">
            <v>Нераспределенная прибыль</v>
          </cell>
          <cell r="G375" t="str">
            <v>Retained earnings</v>
          </cell>
          <cell r="H375" t="str">
            <v>Прибыль текущего периода</v>
          </cell>
          <cell r="I375" t="str">
            <v>Profit for the period</v>
          </cell>
        </row>
        <row r="376">
          <cell r="A376">
            <v>41057</v>
          </cell>
          <cell r="B376" t="str">
            <v>Комиссия по операциям с пластиковыми картами (физические лица)</v>
          </cell>
          <cell r="C376" t="str">
            <v>Fee and commission income from banking cards operations (individuals)</v>
          </cell>
          <cell r="D376" t="str">
            <v>Комиссионные доходы</v>
          </cell>
          <cell r="E376" t="str">
            <v>Fee and commision income</v>
          </cell>
          <cell r="F376" t="str">
            <v>Нераспределенная прибыль</v>
          </cell>
          <cell r="G376" t="str">
            <v>Retained earnings</v>
          </cell>
          <cell r="H376" t="str">
            <v>Прибыль текущего периода</v>
          </cell>
          <cell r="I376" t="str">
            <v>Profit for the period</v>
          </cell>
        </row>
        <row r="377">
          <cell r="A377">
            <v>41060</v>
          </cell>
          <cell r="B377" t="str">
            <v>Комиссия по операциям с иностранной валютой юридических лиц</v>
          </cell>
          <cell r="C377" t="str">
            <v>Fee and commission income from operations with foreign currencies (corporate customers)</v>
          </cell>
          <cell r="D377" t="str">
            <v>Комиссионные доходы</v>
          </cell>
          <cell r="E377" t="str">
            <v>Fee and commision income</v>
          </cell>
          <cell r="F377" t="str">
            <v>Нераспределенная прибыль</v>
          </cell>
          <cell r="G377" t="str">
            <v>Retained earnings</v>
          </cell>
          <cell r="H377" t="str">
            <v>Прибыль текущего периода</v>
          </cell>
          <cell r="I377" t="str">
            <v>Profit for the period</v>
          </cell>
        </row>
        <row r="378">
          <cell r="A378">
            <v>41065</v>
          </cell>
          <cell r="B378" t="str">
            <v>Комиссия по операциям с иностранной валютой физических лиц</v>
          </cell>
          <cell r="C378" t="str">
            <v>Fee and commission income from operations with foreign currencies (individuals)</v>
          </cell>
          <cell r="D378" t="str">
            <v>Комиссионные доходы</v>
          </cell>
          <cell r="E378" t="str">
            <v>Fee and commision income</v>
          </cell>
          <cell r="F378" t="str">
            <v>Нераспределенная прибыль</v>
          </cell>
          <cell r="G378" t="str">
            <v>Retained earnings</v>
          </cell>
          <cell r="H378" t="str">
            <v>Прибыль текущего периода</v>
          </cell>
          <cell r="I378" t="str">
            <v>Profit for the period</v>
          </cell>
        </row>
        <row r="379">
          <cell r="A379">
            <v>41090</v>
          </cell>
          <cell r="B379" t="str">
            <v>Прочие комиссионные доходы по операциям с юридическими лицами</v>
          </cell>
          <cell r="C379" t="str">
            <v>Other fee and commission income from operations with corporate customers</v>
          </cell>
          <cell r="D379" t="str">
            <v>Комиссионные доходы</v>
          </cell>
          <cell r="E379" t="str">
            <v>Fee and commision income</v>
          </cell>
          <cell r="F379" t="str">
            <v>Нераспределенная прибыль</v>
          </cell>
          <cell r="G379" t="str">
            <v>Retained earnings</v>
          </cell>
          <cell r="H379" t="str">
            <v>Прибыль текущего периода</v>
          </cell>
          <cell r="I379" t="str">
            <v>Profit for the period</v>
          </cell>
        </row>
        <row r="380">
          <cell r="A380">
            <v>41095</v>
          </cell>
          <cell r="B380" t="str">
            <v>Прочие комиссионные доходы по операциям с физическими лицами</v>
          </cell>
          <cell r="C380" t="str">
            <v>Other fee and commission income from operations with individuals</v>
          </cell>
          <cell r="D380" t="str">
            <v>Комиссионные доходы</v>
          </cell>
          <cell r="E380" t="str">
            <v>Fee and commision income</v>
          </cell>
          <cell r="F380" t="str">
            <v>Нераспределенная прибыль</v>
          </cell>
          <cell r="G380" t="str">
            <v>Retained earnings</v>
          </cell>
          <cell r="H380" t="str">
            <v>Прибыль текущего периода</v>
          </cell>
          <cell r="I380" t="str">
            <v>Profit for the period</v>
          </cell>
        </row>
        <row r="381">
          <cell r="A381">
            <v>42001</v>
          </cell>
          <cell r="B381" t="str">
            <v>Доходы по консультационным услугам</v>
          </cell>
          <cell r="C381" t="str">
            <v>Income from consulting services</v>
          </cell>
          <cell r="D381" t="str">
            <v>Прочие операционные доходы</v>
          </cell>
          <cell r="E381" t="str">
            <v>Other operating income</v>
          </cell>
          <cell r="F381" t="str">
            <v>Нераспределенная прибыль</v>
          </cell>
          <cell r="G381" t="str">
            <v>Retained earnings</v>
          </cell>
          <cell r="H381" t="str">
            <v>Прибыль текущего периода</v>
          </cell>
          <cell r="I381" t="str">
            <v>Profit for the period</v>
          </cell>
        </row>
        <row r="382">
          <cell r="A382">
            <v>42002</v>
          </cell>
          <cell r="B382" t="str">
            <v>Доход от приобретения компаний по цене ниже рыночной (gain from a bargain purchase)</v>
          </cell>
          <cell r="C382" t="str">
            <v>Gain from a bargain purchase</v>
          </cell>
          <cell r="D382" t="str">
            <v>Прочие операционные доходы</v>
          </cell>
          <cell r="E382" t="str">
            <v>Other operating income</v>
          </cell>
          <cell r="F382" t="str">
            <v>Нераспределенная прибыль</v>
          </cell>
          <cell r="G382" t="str">
            <v>Retained earnings</v>
          </cell>
          <cell r="H382" t="str">
            <v>Прибыль текущего периода</v>
          </cell>
          <cell r="I382" t="str">
            <v>Profit for the period</v>
          </cell>
        </row>
        <row r="383">
          <cell r="A383">
            <v>42005</v>
          </cell>
          <cell r="B383" t="str">
            <v>Доходы от оказания прочих услуг</v>
          </cell>
          <cell r="C383" t="str">
            <v>Income from other services</v>
          </cell>
          <cell r="D383" t="str">
            <v>Прочие операционные доходы</v>
          </cell>
          <cell r="E383" t="str">
            <v>Other operating income</v>
          </cell>
          <cell r="F383" t="str">
            <v>Нераспределенная прибыль</v>
          </cell>
          <cell r="G383" t="str">
            <v>Retained earnings</v>
          </cell>
          <cell r="H383" t="str">
            <v>Прибыль текущего периода</v>
          </cell>
          <cell r="I383" t="str">
            <v>Profit for the period</v>
          </cell>
        </row>
        <row r="384">
          <cell r="A384">
            <v>42015</v>
          </cell>
          <cell r="B384" t="str">
            <v>Финансовый результат от изменения ожидаемых денежных потоков по финансовым инструментам</v>
          </cell>
          <cell r="C384" t="str">
            <v>Financial result from changes in the expected cash flows related to financial instruments</v>
          </cell>
          <cell r="D384" t="str">
            <v>Прочие операционные доходы</v>
          </cell>
          <cell r="E384" t="str">
            <v>Other operating income</v>
          </cell>
          <cell r="F384" t="str">
            <v>Нераспределенная прибыль</v>
          </cell>
          <cell r="G384" t="str">
            <v>Retained earnings</v>
          </cell>
          <cell r="H384" t="str">
            <v>Прибыль текущего периода</v>
          </cell>
          <cell r="I384" t="str">
            <v>Profit for the period</v>
          </cell>
        </row>
        <row r="385">
          <cell r="A385">
            <v>42016</v>
          </cell>
          <cell r="B385" t="str">
            <v>Прибыль (убыток) первого дня</v>
          </cell>
          <cell r="C385" t="str">
            <v>Income/expenses from initial recognition of financial instruments</v>
          </cell>
          <cell r="D385" t="str">
            <v>Прочие операционные доходы</v>
          </cell>
          <cell r="E385" t="str">
            <v>Other operating income</v>
          </cell>
          <cell r="F385" t="str">
            <v>Нераспределенная прибыль</v>
          </cell>
          <cell r="G385" t="str">
            <v>Retained earnings</v>
          </cell>
          <cell r="H385" t="str">
            <v>Прибыль текущего периода</v>
          </cell>
          <cell r="I385" t="str">
            <v>Profit for the period</v>
          </cell>
        </row>
        <row r="386">
          <cell r="A386">
            <v>42020</v>
          </cell>
          <cell r="B386" t="str">
            <v>Штрафы, пени и неустойки</v>
          </cell>
          <cell r="C386" t="str">
            <v>Fines and penalties</v>
          </cell>
          <cell r="D386" t="str">
            <v>Прочие операционные доходы</v>
          </cell>
          <cell r="E386" t="str">
            <v>Other operating income</v>
          </cell>
          <cell r="F386" t="str">
            <v>Нераспределенная прибыль</v>
          </cell>
          <cell r="G386" t="str">
            <v>Retained earnings</v>
          </cell>
          <cell r="H386" t="str">
            <v>Прибыль текущего периода</v>
          </cell>
          <cell r="I386" t="str">
            <v>Profit for the period</v>
          </cell>
        </row>
        <row r="387">
          <cell r="A387">
            <v>42031</v>
          </cell>
          <cell r="B387" t="str">
            <v>Дивидендный доход</v>
          </cell>
          <cell r="C387" t="str">
            <v>Dividend income</v>
          </cell>
          <cell r="D387" t="str">
            <v>Прочие операционные доходы</v>
          </cell>
          <cell r="E387" t="str">
            <v>Other operating income</v>
          </cell>
          <cell r="F387" t="str">
            <v>Нераспределенная прибыль</v>
          </cell>
          <cell r="G387" t="str">
            <v>Retained earnings</v>
          </cell>
          <cell r="H387" t="str">
            <v>Прибыль текущего периода</v>
          </cell>
          <cell r="I387" t="str">
            <v>Profit for the period</v>
          </cell>
        </row>
        <row r="388">
          <cell r="A388">
            <v>42033</v>
          </cell>
          <cell r="B388" t="str">
            <v>Финансовый результат от выкупа собственных облигаций</v>
          </cell>
          <cell r="C388" t="str">
            <v>Financial result from buy back of own bonds</v>
          </cell>
          <cell r="D388" t="str">
            <v>Прочие операционные доходы</v>
          </cell>
          <cell r="E388" t="str">
            <v>Other operating income</v>
          </cell>
          <cell r="F388" t="str">
            <v>Нераспределенная прибыль</v>
          </cell>
          <cell r="G388" t="str">
            <v>Retained earnings</v>
          </cell>
          <cell r="H388" t="str">
            <v>Прибыль текущего периода</v>
          </cell>
          <cell r="I388" t="str">
            <v>Profit for the period</v>
          </cell>
        </row>
        <row r="389">
          <cell r="A389">
            <v>42034</v>
          </cell>
          <cell r="B389" t="str">
            <v>Финансовый результат от досрочного погашения собственных обязательств, кроме выпущенных долговых ценных бумаг</v>
          </cell>
          <cell r="C389" t="str">
            <v>Financial result from early redemption of own obligations except own bonds</v>
          </cell>
          <cell r="D389" t="str">
            <v>Прочие операционные доходы</v>
          </cell>
          <cell r="E389" t="str">
            <v>Other operating income</v>
          </cell>
          <cell r="F389" t="str">
            <v>Нераспределенная прибыль</v>
          </cell>
          <cell r="G389" t="str">
            <v>Retained earnings</v>
          </cell>
          <cell r="H389" t="str">
            <v>Прибыль текущего периода</v>
          </cell>
          <cell r="I389" t="str">
            <v>Profit for the period</v>
          </cell>
        </row>
        <row r="390">
          <cell r="A390">
            <v>42040</v>
          </cell>
          <cell r="B390" t="str">
            <v>Доход по операционной аренде</v>
          </cell>
          <cell r="C390" t="str">
            <v>Income from operating lease</v>
          </cell>
          <cell r="D390" t="str">
            <v>Прочие операционные доходы</v>
          </cell>
          <cell r="E390" t="str">
            <v>Other operating income</v>
          </cell>
          <cell r="F390" t="str">
            <v>Нераспределенная прибыль</v>
          </cell>
          <cell r="G390" t="str">
            <v>Retained earnings</v>
          </cell>
          <cell r="H390" t="str">
            <v>Прибыль текущего периода</v>
          </cell>
          <cell r="I390" t="str">
            <v>Profit for the period</v>
          </cell>
        </row>
        <row r="391">
          <cell r="A391">
            <v>42045</v>
          </cell>
          <cell r="B391" t="str">
            <v>Доходы от сдачу в аренду инвестиционной собственности</v>
          </cell>
          <cell r="C391" t="str">
            <v>Income from operating lease of investment property</v>
          </cell>
          <cell r="D391" t="str">
            <v>Прочие операционные доходы</v>
          </cell>
          <cell r="E391" t="str">
            <v>Other operating income</v>
          </cell>
          <cell r="F391" t="str">
            <v>Нераспределенная прибыль</v>
          </cell>
          <cell r="G391" t="str">
            <v>Retained earnings</v>
          </cell>
          <cell r="H391" t="str">
            <v>Прибыль текущего периода</v>
          </cell>
          <cell r="I391" t="str">
            <v>Profit for the period</v>
          </cell>
        </row>
        <row r="392">
          <cell r="A392">
            <v>42070</v>
          </cell>
          <cell r="B392" t="str">
            <v>Финансовый результат от продажи дочерних и зависимых компаний</v>
          </cell>
          <cell r="C392" t="str">
            <v>Result from sale of subsidiaries and associates</v>
          </cell>
          <cell r="D392" t="str">
            <v>Прочие операционные доходы</v>
          </cell>
          <cell r="E392" t="str">
            <v>Other operating income</v>
          </cell>
          <cell r="F392" t="str">
            <v>Нераспределенная прибыль</v>
          </cell>
          <cell r="G392" t="str">
            <v>Retained earnings</v>
          </cell>
          <cell r="H392" t="str">
            <v>Прибыль текущего периода</v>
          </cell>
          <cell r="I392" t="str">
            <v>Profit for the period</v>
          </cell>
        </row>
        <row r="393">
          <cell r="A393">
            <v>42090</v>
          </cell>
          <cell r="B393" t="str">
            <v>Переоценка инвестиционной собственности</v>
          </cell>
          <cell r="C393" t="str">
            <v>Revaluation of investment property</v>
          </cell>
          <cell r="D393" t="str">
            <v>Прочие операционные доходы</v>
          </cell>
          <cell r="E393" t="str">
            <v>Other operating income</v>
          </cell>
          <cell r="F393" t="str">
            <v>Нераспределенная прибыль</v>
          </cell>
          <cell r="G393" t="str">
            <v>Retained earnings</v>
          </cell>
          <cell r="H393" t="str">
            <v>Прибыль текущего периода</v>
          </cell>
          <cell r="I393" t="str">
            <v>Profit for the period</v>
          </cell>
        </row>
        <row r="394">
          <cell r="A394">
            <v>42091</v>
          </cell>
          <cell r="B394" t="str">
            <v>Чистые доходы от реализации инвестиционной собственности</v>
          </cell>
          <cell r="C394" t="str">
            <v>Net income from sale of investment property</v>
          </cell>
          <cell r="D394" t="str">
            <v>Прочие операционные доходы</v>
          </cell>
          <cell r="E394" t="str">
            <v>Other operating income</v>
          </cell>
          <cell r="F394" t="str">
            <v>Нераспределенная прибыль</v>
          </cell>
          <cell r="G394" t="str">
            <v>Retained earnings</v>
          </cell>
          <cell r="H394" t="str">
            <v>Прибыль текущего периода</v>
          </cell>
          <cell r="I394" t="str">
            <v>Profit for the period</v>
          </cell>
        </row>
        <row r="395">
          <cell r="A395">
            <v>42092</v>
          </cell>
          <cell r="B395" t="str">
            <v>Доходы от реализации основных средств и нематериальных активов</v>
          </cell>
          <cell r="C395" t="str">
            <v>Net income from sale and disposal of premises and equipment and intangible assets</v>
          </cell>
          <cell r="D395" t="str">
            <v>Прочие операционные доходы</v>
          </cell>
          <cell r="E395" t="str">
            <v>Other operating income</v>
          </cell>
          <cell r="F395" t="str">
            <v>Нераспределенная прибыль</v>
          </cell>
          <cell r="G395" t="str">
            <v>Retained earnings</v>
          </cell>
          <cell r="H395" t="str">
            <v>Прибыль текущего периода</v>
          </cell>
          <cell r="I395" t="str">
            <v>Profit for the period</v>
          </cell>
        </row>
        <row r="396">
          <cell r="A396">
            <v>42095</v>
          </cell>
          <cell r="B396" t="str">
            <v>Прочие операционные доходы</v>
          </cell>
          <cell r="C396" t="str">
            <v>Other operating income</v>
          </cell>
          <cell r="D396" t="str">
            <v>Прочие операционные доходы</v>
          </cell>
          <cell r="E396" t="str">
            <v>Other operating income</v>
          </cell>
          <cell r="F396" t="str">
            <v>Нераспределенная прибыль</v>
          </cell>
          <cell r="G396" t="str">
            <v>Retained earnings</v>
          </cell>
          <cell r="H396" t="str">
            <v>Прибыль текущего периода</v>
          </cell>
          <cell r="I396" t="str">
            <v>Profit for the period</v>
          </cell>
        </row>
        <row r="397">
          <cell r="A397">
            <v>42098</v>
          </cell>
          <cell r="B397" t="str">
            <v>Финансовый результат от изменения пенсионной программы</v>
          </cell>
          <cell r="C397" t="str">
            <v>Net gain from changes in pension plans</v>
          </cell>
          <cell r="D397" t="str">
            <v>Прочие операционные доходы</v>
          </cell>
          <cell r="E397" t="str">
            <v>Other operating income</v>
          </cell>
          <cell r="F397" t="str">
            <v>Нераспределенная прибыль</v>
          </cell>
          <cell r="G397" t="str">
            <v>Retained earnings</v>
          </cell>
          <cell r="H397" t="str">
            <v>Прибыль текущего периода</v>
          </cell>
          <cell r="I397" t="str">
            <v>Profit for the period</v>
          </cell>
        </row>
        <row r="398">
          <cell r="A398">
            <v>42099</v>
          </cell>
          <cell r="B398" t="str">
            <v>Финансовый результат от приобретения и продажи компаний, находящихся под общим контролем</v>
          </cell>
          <cell r="C398" t="str">
            <v>Financial result from sale and purchase of companies under common control</v>
          </cell>
          <cell r="D398" t="str">
            <v>Прочие операционные доходы</v>
          </cell>
          <cell r="E398" t="str">
            <v>Other operating income</v>
          </cell>
          <cell r="F398" t="str">
            <v>Нераспределенная прибыль</v>
          </cell>
          <cell r="G398" t="str">
            <v>Retained earnings</v>
          </cell>
          <cell r="H398" t="str">
            <v>Прибыль текущего периода</v>
          </cell>
          <cell r="I398" t="str">
            <v>Profit for the period</v>
          </cell>
        </row>
        <row r="399">
          <cell r="A399">
            <v>42110</v>
          </cell>
          <cell r="B399" t="str">
            <v>Прибыль зависимых компаний</v>
          </cell>
          <cell r="C399" t="str">
            <v>Profit of associates</v>
          </cell>
          <cell r="D399" t="str">
            <v>Прочие операционные доходы</v>
          </cell>
          <cell r="E399" t="str">
            <v>Other operating income</v>
          </cell>
          <cell r="F399" t="str">
            <v>Нераспределенная прибыль</v>
          </cell>
          <cell r="G399" t="str">
            <v>Retained earnings</v>
          </cell>
          <cell r="H399" t="str">
            <v>Прибыль текущего периода</v>
          </cell>
          <cell r="I399" t="str">
            <v>Profit for the period</v>
          </cell>
        </row>
        <row r="400">
          <cell r="A400">
            <v>42210</v>
          </cell>
          <cell r="B400" t="str">
            <v>Чистые доходы / расходы групп активов, удерживаемых для продажи</v>
          </cell>
          <cell r="C400" t="str">
            <v xml:space="preserve">Net income/expense from/on non-current assets (groups of non-current assets) held for sale and discontinued operations </v>
          </cell>
          <cell r="D400" t="str">
            <v>Прочие операционные доходы</v>
          </cell>
          <cell r="E400" t="str">
            <v>Other operating income</v>
          </cell>
          <cell r="F400" t="str">
            <v>Нераспределенная прибыль</v>
          </cell>
          <cell r="G400" t="str">
            <v>Retained earnings</v>
          </cell>
          <cell r="H400" t="str">
            <v>Прибыль текущего периода</v>
          </cell>
          <cell r="I400" t="str">
            <v>Profit for the period</v>
          </cell>
        </row>
        <row r="401">
          <cell r="A401">
            <v>42230</v>
          </cell>
          <cell r="B401" t="str">
            <v>Финансовый результат от реализации внеоборотных активов, удерживаемых для продажи</v>
          </cell>
          <cell r="C401" t="str">
            <v>Financial result from sale non-current assets (groups of non-current assets) held for sale,  fair valuation and disposal</v>
          </cell>
          <cell r="D401" t="str">
            <v>Прочие операционные доходы</v>
          </cell>
          <cell r="E401" t="str">
            <v>Other operating income</v>
          </cell>
          <cell r="F401" t="str">
            <v>Нераспределенная прибыль</v>
          </cell>
          <cell r="G401" t="str">
            <v>Retained earnings</v>
          </cell>
          <cell r="H401" t="str">
            <v>Прибыль текущего периода</v>
          </cell>
          <cell r="I401" t="str">
            <v>Profit for the period</v>
          </cell>
        </row>
        <row r="402">
          <cell r="A402">
            <v>42501</v>
          </cell>
          <cell r="B402" t="str">
            <v>Выручка от продажи товаров и готовой продукции</v>
          </cell>
          <cell r="C402" t="str">
            <v>Revenues from sale of goods and ready production</v>
          </cell>
          <cell r="D402" t="str">
            <v>Выручка нефинансовых дочерних компаний</v>
          </cell>
          <cell r="E402" t="str">
            <v>Revenue of non-financial subsidiaries</v>
          </cell>
          <cell r="F402" t="str">
            <v>Нераспределенная прибыль</v>
          </cell>
          <cell r="G402" t="str">
            <v>Retained earnings</v>
          </cell>
          <cell r="H402" t="str">
            <v>Прибыль текущего периода</v>
          </cell>
          <cell r="I402" t="str">
            <v>Profit for the period</v>
          </cell>
        </row>
        <row r="403">
          <cell r="A403">
            <v>42550</v>
          </cell>
          <cell r="B403" t="str">
            <v>Выручка от реализации консалтинговых услуг</v>
          </cell>
          <cell r="C403" t="str">
            <v>Revenues from consulting services</v>
          </cell>
          <cell r="D403" t="str">
            <v>Выручка нефинансовых дочерних компаний</v>
          </cell>
          <cell r="E403" t="str">
            <v>Revenue of non-financial subsidiaries</v>
          </cell>
          <cell r="F403" t="str">
            <v>Нераспределенная прибыль</v>
          </cell>
          <cell r="G403" t="str">
            <v>Retained earnings</v>
          </cell>
          <cell r="H403" t="str">
            <v>Прибыль текущего периода</v>
          </cell>
          <cell r="I403" t="str">
            <v>Profit for the period</v>
          </cell>
        </row>
        <row r="404">
          <cell r="A404">
            <v>42551</v>
          </cell>
          <cell r="B404" t="str">
            <v>Выручка по операционной аренде</v>
          </cell>
          <cell r="C404" t="str">
            <v>Revenues from operating lease</v>
          </cell>
          <cell r="D404" t="str">
            <v>Выручка нефинансовых дочерних компаний</v>
          </cell>
          <cell r="E404" t="str">
            <v>Revenue of non-financial subsidiaries</v>
          </cell>
          <cell r="F404" t="str">
            <v>Нераспределенная прибыль</v>
          </cell>
          <cell r="G404" t="str">
            <v>Retained earnings</v>
          </cell>
          <cell r="H404" t="str">
            <v>Прибыль текущего периода</v>
          </cell>
          <cell r="I404" t="str">
            <v>Profit for the period</v>
          </cell>
        </row>
        <row r="405">
          <cell r="A405">
            <v>42552</v>
          </cell>
          <cell r="B405" t="str">
            <v>Выручка от выполнения строительных контрактов</v>
          </cell>
          <cell r="C405" t="str">
            <v>Revenues from construction agreements</v>
          </cell>
          <cell r="D405" t="str">
            <v>Выручка нефинансовых дочерних компаний</v>
          </cell>
          <cell r="E405" t="str">
            <v>Revenue of non-financial subsidiaries</v>
          </cell>
          <cell r="F405" t="str">
            <v>Нераспределенная прибыль</v>
          </cell>
          <cell r="G405" t="str">
            <v>Retained earnings</v>
          </cell>
          <cell r="H405" t="str">
            <v>Прибыль текущего периода</v>
          </cell>
          <cell r="I405" t="str">
            <v>Profit for the period</v>
          </cell>
        </row>
        <row r="406">
          <cell r="A406">
            <v>42553</v>
          </cell>
          <cell r="B406" t="str">
            <v>Выручка от страховой деятельности</v>
          </cell>
          <cell r="C406" t="str">
            <v>Revenues from insurance activity</v>
          </cell>
          <cell r="D406" t="str">
            <v>Выручка нефинансовых дочерних компаний</v>
          </cell>
          <cell r="E406" t="str">
            <v>Revenue of non-financial subsidiaries</v>
          </cell>
          <cell r="F406" t="str">
            <v>Нераспределенная прибыль</v>
          </cell>
          <cell r="G406" t="str">
            <v>Retained earnings</v>
          </cell>
          <cell r="H406" t="str">
            <v>Прибыль текущего периода</v>
          </cell>
          <cell r="I406" t="str">
            <v>Profit for the period</v>
          </cell>
        </row>
        <row r="407">
          <cell r="A407">
            <v>42590</v>
          </cell>
          <cell r="B407" t="str">
            <v>Выручка от реализации прочих услуг</v>
          </cell>
          <cell r="C407" t="str">
            <v>Revenues from other services</v>
          </cell>
          <cell r="D407" t="str">
            <v>Выручка нефинансовых дочерних компаний</v>
          </cell>
          <cell r="E407" t="str">
            <v>Revenue of non-financial subsidiaries</v>
          </cell>
          <cell r="F407" t="str">
            <v>Нераспределенная прибыль</v>
          </cell>
          <cell r="G407" t="str">
            <v>Retained earnings</v>
          </cell>
          <cell r="H407" t="str">
            <v>Прибыль текущего периода</v>
          </cell>
          <cell r="I407" t="str">
            <v>Profit for the period</v>
          </cell>
        </row>
        <row r="408">
          <cell r="A408">
            <v>43000</v>
          </cell>
          <cell r="B408" t="str">
            <v>Расход по резерву средств в банках</v>
          </cell>
          <cell r="C408" t="str">
            <v xml:space="preserve">Net provision charge for impairment for placement with banks </v>
          </cell>
          <cell r="D408" t="str">
            <v>Расход по резерву по средствам в банках</v>
          </cell>
          <cell r="E408" t="str">
            <v>Provision charge for loans to banks</v>
          </cell>
          <cell r="F408" t="str">
            <v>Нераспределенная прибыль</v>
          </cell>
          <cell r="G408" t="str">
            <v>Retained earnings</v>
          </cell>
          <cell r="H408" t="str">
            <v>Прибыль текущего периода</v>
          </cell>
          <cell r="I408" t="str">
            <v>Profit for the period</v>
          </cell>
        </row>
        <row r="409">
          <cell r="A409">
            <v>43110</v>
          </cell>
          <cell r="B409" t="str">
            <v>Расход по резерву по кредитам физическим лицам</v>
          </cell>
          <cell r="C409" t="str">
            <v>Net provision charge for individuals loan impairment</v>
          </cell>
          <cell r="D409" t="str">
            <v>Резерв под обесценение кредитного портфеля</v>
          </cell>
          <cell r="E409" t="str">
            <v>Net provision charge for loan impairment</v>
          </cell>
          <cell r="F409" t="str">
            <v>Нераспределенная прибыль</v>
          </cell>
          <cell r="G409" t="str">
            <v>Retained earnings</v>
          </cell>
          <cell r="H409" t="str">
            <v>Прибыль текущего периода</v>
          </cell>
          <cell r="I409" t="str">
            <v>Profit for the period</v>
          </cell>
        </row>
        <row r="410">
          <cell r="A410">
            <v>43120</v>
          </cell>
          <cell r="B410" t="str">
            <v>Расход по резерву по кредитам юридическим лицам</v>
          </cell>
          <cell r="C410" t="str">
            <v>Net provision charge for corporate clients loan impairment</v>
          </cell>
          <cell r="D410" t="str">
            <v>Резерв под обесценение кредитного портфеля</v>
          </cell>
          <cell r="E410" t="str">
            <v>Net provision charge for loan impairment</v>
          </cell>
          <cell r="F410" t="str">
            <v>Нераспределенная прибыль</v>
          </cell>
          <cell r="G410" t="str">
            <v>Retained earnings</v>
          </cell>
          <cell r="H410" t="str">
            <v>Прибыль текущего периода</v>
          </cell>
          <cell r="I410" t="str">
            <v>Profit for the period</v>
          </cell>
        </row>
        <row r="411">
          <cell r="A411">
            <v>43223</v>
          </cell>
          <cell r="B411" t="str">
            <v>Обесценение денежной дебиторской задолженности</v>
          </cell>
          <cell r="C411" t="str">
            <v>Impairment of monetary receivables</v>
          </cell>
          <cell r="D411" t="str">
            <v>Обесценение прочих активов</v>
          </cell>
          <cell r="E411" t="str">
            <v>Impairment of other assets</v>
          </cell>
          <cell r="F411" t="str">
            <v>Нераспределенная прибыль</v>
          </cell>
          <cell r="G411" t="str">
            <v>Retained earnings</v>
          </cell>
          <cell r="H411" t="str">
            <v>Прибыль текущего периода</v>
          </cell>
          <cell r="I411" t="str">
            <v>Profit for the period</v>
          </cell>
        </row>
        <row r="412">
          <cell r="A412">
            <v>43225</v>
          </cell>
          <cell r="B412" t="str">
            <v>Обесценение начисленных комиссионных доходов по операциям с юридическими лицами</v>
          </cell>
          <cell r="C412" t="str">
            <v>Impairment of accrued fee and commission income from operations with corporate customers</v>
          </cell>
          <cell r="D412" t="str">
            <v>Обесценение прочих активов</v>
          </cell>
          <cell r="E412" t="str">
            <v>Impairment of other assets</v>
          </cell>
          <cell r="F412" t="str">
            <v>Нераспределенная прибыль</v>
          </cell>
          <cell r="G412" t="str">
            <v>Retained earnings</v>
          </cell>
          <cell r="H412" t="str">
            <v>Прибыль текущего периода</v>
          </cell>
          <cell r="I412" t="str">
            <v>Profit for the period</v>
          </cell>
        </row>
        <row r="413">
          <cell r="A413">
            <v>43226</v>
          </cell>
          <cell r="B413" t="str">
            <v>Обесценение начисленных комиссионных доходов по операциям с физическими лицами</v>
          </cell>
          <cell r="C413" t="str">
            <v>Impairment of accrued fee and commission income from operations with individuals</v>
          </cell>
          <cell r="D413" t="str">
            <v>Обесценение прочих активов</v>
          </cell>
          <cell r="E413" t="str">
            <v>Impairment of other assets</v>
          </cell>
          <cell r="F413" t="str">
            <v>Нераспределенная прибыль</v>
          </cell>
          <cell r="G413" t="str">
            <v>Retained earnings</v>
          </cell>
          <cell r="H413" t="str">
            <v>Прибыль текущего периода</v>
          </cell>
          <cell r="I413" t="str">
            <v>Profit for the period</v>
          </cell>
        </row>
        <row r="414">
          <cell r="A414">
            <v>43230</v>
          </cell>
          <cell r="B414" t="str">
            <v>Обесценение средств в расчетах</v>
          </cell>
          <cell r="C414" t="str">
            <v>Impairment of settlements on customers operations</v>
          </cell>
          <cell r="D414" t="str">
            <v>Обесценение прочих активов</v>
          </cell>
          <cell r="E414" t="str">
            <v>Impairment of other assets</v>
          </cell>
          <cell r="F414" t="str">
            <v>Нераспределенная прибыль</v>
          </cell>
          <cell r="G414" t="str">
            <v>Retained earnings</v>
          </cell>
          <cell r="H414" t="str">
            <v>Прибыль текущего периода</v>
          </cell>
          <cell r="I414" t="str">
            <v>Profit for the period</v>
          </cell>
        </row>
        <row r="415">
          <cell r="A415">
            <v>43232</v>
          </cell>
          <cell r="B415" t="str">
            <v>Обесценение расчетов по пластиковым картам</v>
          </cell>
          <cell r="C415" t="str">
            <v>Impairment of banking cards settlements</v>
          </cell>
          <cell r="D415" t="str">
            <v>Обесценение прочих активов</v>
          </cell>
          <cell r="E415" t="str">
            <v>Impairment of other assets</v>
          </cell>
          <cell r="F415" t="str">
            <v>Нераспределенная прибыль</v>
          </cell>
          <cell r="G415" t="str">
            <v>Retained earnings</v>
          </cell>
          <cell r="H415" t="str">
            <v>Прибыль текущего периода</v>
          </cell>
          <cell r="I415" t="str">
            <v>Profit for the period</v>
          </cell>
        </row>
        <row r="416">
          <cell r="A416">
            <v>43234</v>
          </cell>
          <cell r="B416" t="str">
            <v>Обесценение расчетов по конверсионным операциям</v>
          </cell>
          <cell r="C416" t="str">
            <v>Impairment of settlements on currency conversion operations</v>
          </cell>
          <cell r="D416" t="str">
            <v>Обесценение прочих активов</v>
          </cell>
          <cell r="E416" t="str">
            <v>Impairment of other assets</v>
          </cell>
          <cell r="F416" t="str">
            <v>Нераспределенная прибыль</v>
          </cell>
          <cell r="G416" t="str">
            <v>Retained earnings</v>
          </cell>
          <cell r="H416" t="str">
            <v>Прибыль текущего периода</v>
          </cell>
          <cell r="I416" t="str">
            <v>Profit for the period</v>
          </cell>
        </row>
        <row r="417">
          <cell r="A417">
            <v>43236</v>
          </cell>
          <cell r="B417" t="str">
            <v>Обесценение расчетов по ценным бумагам</v>
          </cell>
          <cell r="C417" t="str">
            <v>Impairment of settlements on securities operations</v>
          </cell>
          <cell r="D417" t="str">
            <v>Обесценение прочих активов</v>
          </cell>
          <cell r="E417" t="str">
            <v>Impairment of other assets</v>
          </cell>
          <cell r="F417" t="str">
            <v>Нераспределенная прибыль</v>
          </cell>
          <cell r="G417" t="str">
            <v>Retained earnings</v>
          </cell>
          <cell r="H417" t="str">
            <v>Прибыль текущего периода</v>
          </cell>
          <cell r="I417" t="str">
            <v>Profit for the period</v>
          </cell>
        </row>
        <row r="418">
          <cell r="A418">
            <v>43240</v>
          </cell>
          <cell r="B418" t="str">
            <v>Обесценение штрафов, пеней и неустоек</v>
          </cell>
          <cell r="C418" t="str">
            <v>Impairment of receivables on fines and penalties</v>
          </cell>
          <cell r="D418" t="str">
            <v>Обесценение прочих активов</v>
          </cell>
          <cell r="E418" t="str">
            <v>Impairment of other assets</v>
          </cell>
          <cell r="F418" t="str">
            <v>Нераспределенная прибыль</v>
          </cell>
          <cell r="G418" t="str">
            <v>Retained earnings</v>
          </cell>
          <cell r="H418" t="str">
            <v>Прибыль текущего периода</v>
          </cell>
          <cell r="I418" t="str">
            <v>Profit for the period</v>
          </cell>
        </row>
        <row r="419">
          <cell r="A419">
            <v>43295</v>
          </cell>
          <cell r="B419" t="str">
            <v>Обесценение прочих финансовых активов</v>
          </cell>
          <cell r="C419" t="str">
            <v>Impairment of other financial assets</v>
          </cell>
          <cell r="D419" t="str">
            <v>Обесценение прочих активов</v>
          </cell>
          <cell r="E419" t="str">
            <v>Impairment of other assets</v>
          </cell>
          <cell r="F419" t="str">
            <v>Нераспределенная прибыль</v>
          </cell>
          <cell r="G419" t="str">
            <v>Retained earnings</v>
          </cell>
          <cell r="H419" t="str">
            <v>Прибыль текущего периода</v>
          </cell>
          <cell r="I419" t="str">
            <v>Profit for the period</v>
          </cell>
        </row>
        <row r="420">
          <cell r="A420">
            <v>43305</v>
          </cell>
          <cell r="B420" t="str">
            <v>Обесценение активов дочерних компаний, удерживаемых для продажи</v>
          </cell>
          <cell r="C420" t="str">
            <v>Impairment of assets of subsidiaries held for sale</v>
          </cell>
          <cell r="D420" t="str">
            <v>Обесценение прочих активов</v>
          </cell>
          <cell r="E420" t="str">
            <v>Impairment of other assets</v>
          </cell>
          <cell r="F420" t="str">
            <v>Нераспределенная прибыль</v>
          </cell>
          <cell r="G420" t="str">
            <v>Retained earnings</v>
          </cell>
          <cell r="H420" t="str">
            <v>Прибыль текущего периода</v>
          </cell>
          <cell r="I420" t="str">
            <v>Profit for the period</v>
          </cell>
        </row>
        <row r="421">
          <cell r="A421">
            <v>43306</v>
          </cell>
          <cell r="B421" t="str">
            <v>Обесценение товаров и готовой продукции</v>
          </cell>
          <cell r="C421" t="str">
            <v>Impairment of goods and ready production</v>
          </cell>
          <cell r="D421" t="str">
            <v>Обесценение прочих активов</v>
          </cell>
          <cell r="E421" t="str">
            <v>Impairment of other assets</v>
          </cell>
          <cell r="F421" t="str">
            <v>Нераспределенная прибыль</v>
          </cell>
          <cell r="G421" t="str">
            <v>Retained earnings</v>
          </cell>
          <cell r="H421" t="str">
            <v>Прибыль текущего периода</v>
          </cell>
          <cell r="I421" t="str">
            <v>Profit for the period</v>
          </cell>
        </row>
        <row r="422">
          <cell r="A422">
            <v>43307</v>
          </cell>
          <cell r="B422" t="str">
            <v>Обесценение внеоборотных активов, удерживаемых для продажи</v>
          </cell>
          <cell r="C422" t="str">
            <v>Impairment of non-current assets (group of assets) held for sale</v>
          </cell>
          <cell r="D422" t="str">
            <v>Обесценение прочих активов</v>
          </cell>
          <cell r="E422" t="str">
            <v>Impairment of other assets</v>
          </cell>
          <cell r="F422" t="str">
            <v>Нераспределенная прибыль</v>
          </cell>
          <cell r="G422" t="str">
            <v>Retained earnings</v>
          </cell>
          <cell r="H422" t="str">
            <v>Прибыль текущего периода</v>
          </cell>
          <cell r="I422" t="str">
            <v>Profit for the period</v>
          </cell>
        </row>
        <row r="423">
          <cell r="A423">
            <v>43309</v>
          </cell>
          <cell r="B423" t="str">
            <v>Обесценение сырья и производственных запасов</v>
          </cell>
          <cell r="C423" t="str">
            <v>Impairment of raw material and inventory</v>
          </cell>
          <cell r="D423" t="str">
            <v>Обесценение прочих активов</v>
          </cell>
          <cell r="E423" t="str">
            <v>Impairment of other assets</v>
          </cell>
          <cell r="F423" t="str">
            <v>Нераспределенная прибыль</v>
          </cell>
          <cell r="G423" t="str">
            <v>Retained earnings</v>
          </cell>
          <cell r="H423" t="str">
            <v>Прибыль текущего периода</v>
          </cell>
          <cell r="I423" t="str">
            <v>Profit for the period</v>
          </cell>
        </row>
        <row r="424">
          <cell r="A424">
            <v>43310</v>
          </cell>
          <cell r="B424" t="str">
            <v>Обесценение товаров в виде недвижимости</v>
          </cell>
          <cell r="C424" t="str">
            <v>Impairment of premises in stock</v>
          </cell>
          <cell r="D424" t="str">
            <v>Обесценение прочих активов</v>
          </cell>
          <cell r="E424" t="str">
            <v>Impairment of other assets</v>
          </cell>
          <cell r="F424" t="str">
            <v>Нераспределенная прибыль</v>
          </cell>
          <cell r="G424" t="str">
            <v>Retained earnings</v>
          </cell>
          <cell r="H424" t="str">
            <v>Прибыль текущего периода</v>
          </cell>
          <cell r="I424" t="str">
            <v>Profit for the period</v>
          </cell>
        </row>
        <row r="425">
          <cell r="A425">
            <v>43311</v>
          </cell>
          <cell r="B425" t="str">
            <v>Обесценение запасов нефти в хранилищах</v>
          </cell>
          <cell r="C425" t="str">
            <v>Impairment of oil in storage</v>
          </cell>
          <cell r="D425" t="str">
            <v>Обесценение прочих активов</v>
          </cell>
          <cell r="E425" t="str">
            <v>Impairment of other assets</v>
          </cell>
          <cell r="F425" t="str">
            <v>Нераспределенная прибыль</v>
          </cell>
          <cell r="G425" t="str">
            <v>Retained earnings</v>
          </cell>
          <cell r="H425" t="str">
            <v>Прибыль текущего периода</v>
          </cell>
          <cell r="I425" t="str">
            <v>Profit for the period</v>
          </cell>
        </row>
        <row r="426">
          <cell r="A426">
            <v>43323</v>
          </cell>
          <cell r="B426" t="str">
            <v>Обесценение выданных авансов</v>
          </cell>
          <cell r="C426" t="str">
            <v>Impairment of prepayments</v>
          </cell>
          <cell r="D426" t="str">
            <v>Обесценение прочих активов</v>
          </cell>
          <cell r="E426" t="str">
            <v>Impairment of other assets</v>
          </cell>
          <cell r="F426" t="str">
            <v>Нераспределенная прибыль</v>
          </cell>
          <cell r="G426" t="str">
            <v>Retained earnings</v>
          </cell>
          <cell r="H426" t="str">
            <v>Прибыль текущего периода</v>
          </cell>
          <cell r="I426" t="str">
            <v>Profit for the period</v>
          </cell>
        </row>
        <row r="427">
          <cell r="A427">
            <v>43350</v>
          </cell>
          <cell r="B427" t="str">
            <v>Обесценение нематериальных активов, полученных при приобретении компаний</v>
          </cell>
          <cell r="C427" t="str">
            <v>Impairment of intangible assets obtained through business combination</v>
          </cell>
          <cell r="D427" t="str">
            <v>Обесценение прочих активов</v>
          </cell>
          <cell r="E427" t="str">
            <v>Impairment of other assets</v>
          </cell>
          <cell r="F427" t="str">
            <v>Нераспределенная прибыль</v>
          </cell>
          <cell r="G427" t="str">
            <v>Retained earnings</v>
          </cell>
          <cell r="H427" t="str">
            <v>Прибыль текущего периода</v>
          </cell>
          <cell r="I427" t="str">
            <v>Profit for the period</v>
          </cell>
        </row>
        <row r="428">
          <cell r="A428">
            <v>43365</v>
          </cell>
          <cell r="B428" t="str">
            <v>Обесценение авансов, выданных застройщикам</v>
          </cell>
          <cell r="C428" t="str">
            <v>Impairment of prepayments to contractors</v>
          </cell>
          <cell r="D428" t="str">
            <v>Обесценение прочих активов</v>
          </cell>
          <cell r="E428" t="str">
            <v>Impairment of other assets</v>
          </cell>
          <cell r="F428" t="str">
            <v>Нераспределенная прибыль</v>
          </cell>
          <cell r="G428" t="str">
            <v>Retained earnings</v>
          </cell>
          <cell r="H428" t="str">
            <v>Прибыль текущего периода</v>
          </cell>
          <cell r="I428" t="str">
            <v>Profit for the period</v>
          </cell>
        </row>
        <row r="429">
          <cell r="A429">
            <v>43381</v>
          </cell>
          <cell r="B429" t="str">
            <v>Обесценение неисключительных прав пользования</v>
          </cell>
          <cell r="C429" t="str">
            <v>Impairment of prepayments for non-exclusive rights for intellectual assets</v>
          </cell>
          <cell r="D429" t="str">
            <v>Обесценение прочих активов</v>
          </cell>
          <cell r="E429" t="str">
            <v>Impairment of other assets</v>
          </cell>
          <cell r="F429" t="str">
            <v>Нераспределенная прибыль</v>
          </cell>
          <cell r="G429" t="str">
            <v>Retained earnings</v>
          </cell>
          <cell r="H429" t="str">
            <v>Прибыль текущего периода</v>
          </cell>
          <cell r="I429" t="str">
            <v>Profit for the period</v>
          </cell>
        </row>
        <row r="430">
          <cell r="A430">
            <v>43390</v>
          </cell>
          <cell r="B430" t="str">
            <v>Обесценение прочих нематериальных активов</v>
          </cell>
          <cell r="C430" t="str">
            <v>Impairment of other intangible assets</v>
          </cell>
          <cell r="D430" t="str">
            <v>Обесценение прочих активов</v>
          </cell>
          <cell r="E430" t="str">
            <v>Impairment of other assets</v>
          </cell>
          <cell r="F430" t="str">
            <v>Нераспределенная прибыль</v>
          </cell>
          <cell r="G430" t="str">
            <v>Retained earnings</v>
          </cell>
          <cell r="H430" t="str">
            <v>Прибыль текущего периода</v>
          </cell>
          <cell r="I430" t="str">
            <v>Profit for the period</v>
          </cell>
        </row>
        <row r="431">
          <cell r="A431">
            <v>43396</v>
          </cell>
          <cell r="B431" t="str">
            <v>Обесценение прочих нефинансовых активов</v>
          </cell>
          <cell r="C431" t="str">
            <v>Impairment of other non-financial assets</v>
          </cell>
          <cell r="D431" t="str">
            <v>Обесценение прочих активов</v>
          </cell>
          <cell r="E431" t="str">
            <v>Impairment of other assets</v>
          </cell>
          <cell r="F431" t="str">
            <v>Нераспределенная прибыль</v>
          </cell>
          <cell r="G431" t="str">
            <v>Retained earnings</v>
          </cell>
          <cell r="H431" t="str">
            <v>Прибыль текущего периода</v>
          </cell>
          <cell r="I431" t="str">
            <v>Profit for the period</v>
          </cell>
        </row>
        <row r="432">
          <cell r="A432">
            <v>43401</v>
          </cell>
          <cell r="B432" t="str">
            <v>Создание резервов по гарантиям</v>
          </cell>
          <cell r="C432" t="str">
            <v>Provision charge/(recovery of provision) for  guarantees</v>
          </cell>
          <cell r="D432" t="str">
            <v>Создание резервов предстоящих расходов</v>
          </cell>
          <cell r="E432" t="str">
            <v>Provision for future expenses</v>
          </cell>
          <cell r="F432" t="str">
            <v>Нераспределенная прибыль</v>
          </cell>
          <cell r="G432" t="str">
            <v>Retained earnings</v>
          </cell>
          <cell r="H432" t="str">
            <v>Прибыль текущего периода</v>
          </cell>
          <cell r="I432" t="str">
            <v>Profit for the period</v>
          </cell>
        </row>
        <row r="433">
          <cell r="A433">
            <v>43402</v>
          </cell>
          <cell r="B433" t="str">
            <v>Создание резервов по прочим обязательствам кредитного характера</v>
          </cell>
          <cell r="C433" t="str">
            <v>Provision charge/(recovery of provision) for other credit related commitments</v>
          </cell>
          <cell r="D433" t="str">
            <v>Создание резервов предстоящих расходов</v>
          </cell>
          <cell r="E433" t="str">
            <v>Provision for future expenses</v>
          </cell>
          <cell r="F433" t="str">
            <v>Нераспределенная прибыль</v>
          </cell>
          <cell r="G433" t="str">
            <v>Retained earnings</v>
          </cell>
          <cell r="H433" t="str">
            <v>Прибыль текущего периода</v>
          </cell>
          <cell r="I433" t="str">
            <v>Profit for the period</v>
          </cell>
        </row>
        <row r="434">
          <cell r="A434">
            <v>43410</v>
          </cell>
          <cell r="B434" t="str">
            <v>Создание резервов по прочим условным обязательствам</v>
          </cell>
          <cell r="C434" t="str">
            <v>Provision charge/ (recovery of provision) for other contingent liabilities</v>
          </cell>
          <cell r="D434" t="str">
            <v>Создание резервов предстоящих расходов</v>
          </cell>
          <cell r="E434" t="str">
            <v>Provision for future expenses</v>
          </cell>
          <cell r="F434" t="str">
            <v>Нераспределенная прибыль</v>
          </cell>
          <cell r="G434" t="str">
            <v>Retained earnings</v>
          </cell>
          <cell r="H434" t="str">
            <v>Прибыль текущего периода</v>
          </cell>
          <cell r="I434" t="str">
            <v>Profit for the period</v>
          </cell>
        </row>
        <row r="435">
          <cell r="A435">
            <v>43420</v>
          </cell>
          <cell r="B435" t="str">
            <v>Создание резервов на ликвидацию нефтегазовых активов</v>
          </cell>
          <cell r="C435" t="str">
            <v>Provision charge/ (recovery of provision) for liquidation of oil and gas assets</v>
          </cell>
          <cell r="D435" t="str">
            <v>Создание резервов предстоящих расходов</v>
          </cell>
          <cell r="E435" t="str">
            <v>Provision for future expenses</v>
          </cell>
          <cell r="F435" t="str">
            <v>Нераспределенная прибыль</v>
          </cell>
          <cell r="G435" t="str">
            <v>Retained earnings</v>
          </cell>
          <cell r="H435" t="str">
            <v>Прибыль текущего периода</v>
          </cell>
          <cell r="I435" t="str">
            <v>Profit for the period</v>
          </cell>
        </row>
        <row r="436">
          <cell r="A436">
            <v>43524</v>
          </cell>
          <cell r="B436" t="str">
            <v>Обесценение ценных бумаг, имеющихся в наличии для продажи</v>
          </cell>
          <cell r="C436" t="str">
            <v>Loss from the impairment of investment securities available for sale</v>
          </cell>
          <cell r="D436" t="str">
            <v>Обесценение ценных бумаг, имеющихся в наличии для продажи</v>
          </cell>
          <cell r="E436" t="str">
            <v>Impairment of securities available for sale</v>
          </cell>
          <cell r="F436" t="str">
            <v>Нераспределенная прибыль</v>
          </cell>
          <cell r="G436" t="str">
            <v>Retained earnings</v>
          </cell>
          <cell r="H436" t="str">
            <v>Прибыль текущего периода</v>
          </cell>
          <cell r="I436" t="str">
            <v>Profit for the period</v>
          </cell>
        </row>
        <row r="437">
          <cell r="A437">
            <v>43525</v>
          </cell>
          <cell r="B437" t="str">
            <v>Обесценение ценных бумаг, удерживаемых до погашения</v>
          </cell>
          <cell r="C437" t="str">
            <v>Impairment of investment securities held to maturity</v>
          </cell>
          <cell r="D437" t="str">
            <v>Обесценение ценных бумаг, удерживаемых до погашения</v>
          </cell>
          <cell r="E437" t="str">
            <v>Impairment of securities held to maturity</v>
          </cell>
          <cell r="F437" t="str">
            <v>Нераспределенная прибыль</v>
          </cell>
          <cell r="G437" t="str">
            <v>Retained earnings</v>
          </cell>
          <cell r="H437" t="str">
            <v>Прибыль текущего периода</v>
          </cell>
          <cell r="I437" t="str">
            <v>Profit for the period</v>
          </cell>
        </row>
        <row r="438">
          <cell r="A438">
            <v>43534</v>
          </cell>
          <cell r="B438" t="str">
            <v>Восстановление обесценения ценных бумаг, имеющихся в наличии для продажи</v>
          </cell>
          <cell r="C438" t="str">
            <v xml:space="preserve">Reversal of the impairment losses for the debt securities available for sale </v>
          </cell>
          <cell r="D438" t="str">
            <v>Обесценение ценных бумаг, имеющихся в наличии для продажи</v>
          </cell>
          <cell r="E438" t="str">
            <v>Impairment of securities available for sale</v>
          </cell>
          <cell r="F438" t="str">
            <v>Нераспределенная прибыль</v>
          </cell>
          <cell r="G438" t="str">
            <v>Retained earnings</v>
          </cell>
          <cell r="H438" t="str">
            <v>Прибыль текущего периода</v>
          </cell>
          <cell r="I438" t="str">
            <v>Profit for the period</v>
          </cell>
        </row>
        <row r="439">
          <cell r="A439">
            <v>43535</v>
          </cell>
          <cell r="B439" t="str">
            <v>Восстановление обесценения ценных бумаг, удерживаемых до погашения</v>
          </cell>
          <cell r="C439" t="str">
            <v xml:space="preserve">Reversal of the impairment losses for the securities held to maturity </v>
          </cell>
          <cell r="D439" t="str">
            <v>Обесценение ценных бумаг, удерживаемых до погашения</v>
          </cell>
          <cell r="E439" t="str">
            <v>Impairment of securities held to maturity</v>
          </cell>
          <cell r="F439" t="str">
            <v>Нераспределенная прибыль</v>
          </cell>
          <cell r="G439" t="str">
            <v>Retained earnings</v>
          </cell>
          <cell r="H439" t="str">
            <v>Прибыль текущего периода</v>
          </cell>
          <cell r="I439" t="str">
            <v>Profit for the period</v>
          </cell>
        </row>
        <row r="440">
          <cell r="A440">
            <v>43610</v>
          </cell>
          <cell r="B440" t="str">
            <v>Отрицательная переоценка основных средств</v>
          </cell>
          <cell r="C440" t="str">
            <v>Negative revaluation of fixed assets</v>
          </cell>
          <cell r="D440" t="str">
            <v>Переоценка основных средств через прибыль</v>
          </cell>
          <cell r="E440" t="str">
            <v>Revaluation of property, plant and equipment through profit or loss</v>
          </cell>
          <cell r="F440" t="str">
            <v>Нераспределенная прибыль</v>
          </cell>
          <cell r="G440" t="str">
            <v>Retained earnings</v>
          </cell>
          <cell r="H440" t="str">
            <v>Прибыль текущего периода</v>
          </cell>
          <cell r="I440" t="str">
            <v>Profit for the period</v>
          </cell>
        </row>
        <row r="441">
          <cell r="A441">
            <v>43620</v>
          </cell>
          <cell r="B441" t="str">
            <v>Положительная переоценка основных средств</v>
          </cell>
          <cell r="C441" t="str">
            <v>Positive  revaluation of fixed assets</v>
          </cell>
          <cell r="D441" t="str">
            <v>Переоценка основных средств через прибыль</v>
          </cell>
          <cell r="E441" t="str">
            <v>Revaluation of property, plant and equipment through profit or loss</v>
          </cell>
          <cell r="F441" t="str">
            <v>Нераспределенная прибыль</v>
          </cell>
          <cell r="G441" t="str">
            <v>Retained earnings</v>
          </cell>
          <cell r="H441" t="str">
            <v>Прибыль текущего периода</v>
          </cell>
          <cell r="I441" t="str">
            <v>Profit for the period</v>
          </cell>
        </row>
        <row r="442">
          <cell r="A442">
            <v>43710</v>
          </cell>
          <cell r="B442" t="str">
            <v>Обесценение деловой репутации</v>
          </cell>
          <cell r="C442" t="str">
            <v>Impairment of goodwill</v>
          </cell>
          <cell r="D442" t="str">
            <v>Обесценение деловой репутации</v>
          </cell>
          <cell r="E442" t="str">
            <v>Impairment of goodwill</v>
          </cell>
          <cell r="F442" t="str">
            <v>Нераспределенная прибыль</v>
          </cell>
          <cell r="G442" t="str">
            <v>Retained earnings</v>
          </cell>
          <cell r="H442" t="str">
            <v>Прибыль текущего периода</v>
          </cell>
          <cell r="I442" t="str">
            <v>Profit for the period</v>
          </cell>
        </row>
        <row r="443">
          <cell r="A443">
            <v>43810</v>
          </cell>
          <cell r="B443" t="str">
            <v>Обесценение основных средств</v>
          </cell>
          <cell r="C443" t="str">
            <v>Impairment of fixed assets</v>
          </cell>
          <cell r="D443" t="str">
            <v>Обесценение основных средств</v>
          </cell>
          <cell r="E443" t="str">
            <v>Impairment of property, plant and equipment</v>
          </cell>
          <cell r="F443" t="str">
            <v>Нераспределенная прибыль</v>
          </cell>
          <cell r="G443" t="str">
            <v>Retained earnings</v>
          </cell>
          <cell r="H443" t="str">
            <v>Прибыль текущего периода</v>
          </cell>
          <cell r="I443" t="str">
            <v>Profit for the period</v>
          </cell>
        </row>
        <row r="444">
          <cell r="A444">
            <v>43811</v>
          </cell>
          <cell r="B444" t="str">
            <v>Восстановление обесценения основных средств</v>
          </cell>
          <cell r="C444" t="str">
            <v>Reversal of impairment of fixed assets</v>
          </cell>
          <cell r="D444" t="str">
            <v>Обесценение основных средств</v>
          </cell>
          <cell r="E444" t="str">
            <v>Impairment of property, plant and equipment</v>
          </cell>
          <cell r="F444" t="str">
            <v>Нераспределенная прибыль</v>
          </cell>
          <cell r="G444" t="str">
            <v>Retained earnings</v>
          </cell>
          <cell r="H444" t="str">
            <v>Прибыль текущего периода</v>
          </cell>
          <cell r="I444" t="str">
            <v>Profit for the period</v>
          </cell>
        </row>
        <row r="445">
          <cell r="A445">
            <v>44010</v>
          </cell>
          <cell r="B445" t="str">
            <v>Доходы и расходы от операций с иностранной валютой с юридическими лицами</v>
          </cell>
          <cell r="C445" t="str">
            <v>Net result arising from trading in foreign currencies with corporate clients</v>
          </cell>
          <cell r="D445" t="str">
            <v>Доходы от валютных операций, валютной переоценки и срочных сделок с иностранной валютой</v>
          </cell>
          <cell r="E445" t="str">
            <v>Net gains arising from trading in foreign currenciesm, operations with foreign currency  derivatives and foreign exchange translation gains</v>
          </cell>
          <cell r="F445" t="str">
            <v>Нераспределенная прибыль</v>
          </cell>
          <cell r="G445" t="str">
            <v>Retained earnings</v>
          </cell>
          <cell r="H445" t="str">
            <v>Прибыль текущего периода</v>
          </cell>
          <cell r="I445" t="str">
            <v>Profit for the period</v>
          </cell>
        </row>
        <row r="446">
          <cell r="A446">
            <v>44015</v>
          </cell>
          <cell r="B446" t="str">
            <v>Доходы и расходы от операций с иностранной валютой с физическими лицами</v>
          </cell>
          <cell r="C446" t="str">
            <v>Net result arising from trading in foreign currencies with individuals</v>
          </cell>
          <cell r="D446" t="str">
            <v>Доходы от валютных операций, валютной переоценки и срочных сделок с иностранной валютой</v>
          </cell>
          <cell r="E446" t="str">
            <v>Net gains arising from trading in foreign currenciesm, operations with foreign currency  derivatives and foreign exchange translation gains</v>
          </cell>
          <cell r="F446" t="str">
            <v>Нераспределенная прибыль</v>
          </cell>
          <cell r="G446" t="str">
            <v>Retained earnings</v>
          </cell>
          <cell r="H446" t="str">
            <v>Прибыль текущего периода</v>
          </cell>
          <cell r="I446" t="str">
            <v>Profit for the period</v>
          </cell>
        </row>
        <row r="447">
          <cell r="A447">
            <v>45000</v>
          </cell>
          <cell r="B447" t="str">
            <v>Переоценка счетов в иностранной валюте</v>
          </cell>
          <cell r="C447" t="str">
            <v>Net foreign exchange translation result</v>
          </cell>
          <cell r="D447" t="str">
            <v>Доходы от валютных операций, валютной переоценки и срочных сделок с иностранной валютой</v>
          </cell>
          <cell r="E447" t="str">
            <v>Net gains arising from trading in foreign currenciesm, operations with foreign currency  derivatives and foreign exchange translation gains</v>
          </cell>
          <cell r="F447" t="str">
            <v>Нераспределенная прибыль</v>
          </cell>
          <cell r="G447" t="str">
            <v>Retained earnings</v>
          </cell>
          <cell r="H447" t="str">
            <v>Прибыль текущего периода</v>
          </cell>
          <cell r="I447" t="str">
            <v>Profit for the period</v>
          </cell>
        </row>
        <row r="448">
          <cell r="A448">
            <v>45510</v>
          </cell>
          <cell r="B448" t="str">
            <v>Доходы и расходы от операций с драгоценными металлами с физическими лицами</v>
          </cell>
          <cell r="C448" t="str">
            <v>Net result arising from operations with precious metals with corporate clients</v>
          </cell>
          <cell r="D448" t="str">
            <v>Доходы от операций с драгоценными металлами, переоценки драгоценных металлов и срочных сделок с драгоценными металлами</v>
          </cell>
          <cell r="E448" t="str">
            <v>Net gains arising from operations with precious metals and precious metals derivatives</v>
          </cell>
          <cell r="F448" t="str">
            <v>Нераспределенная прибыль</v>
          </cell>
          <cell r="G448" t="str">
            <v>Retained earnings</v>
          </cell>
          <cell r="H448" t="str">
            <v>Прибыль текущего периода</v>
          </cell>
          <cell r="I448" t="str">
            <v>Profit for the period</v>
          </cell>
        </row>
        <row r="449">
          <cell r="A449">
            <v>45520</v>
          </cell>
          <cell r="B449" t="str">
            <v>Доходы и расходы от операций с драгоценными металлами с юридическими лицами</v>
          </cell>
          <cell r="C449" t="str">
            <v>Net result arising from operations with precious metals with individuals</v>
          </cell>
          <cell r="D449" t="str">
            <v>Доходы от операций с драгоценными металлами, переоценки драгоценных металлов и срочных сделок с драгоценными металлами</v>
          </cell>
          <cell r="E449" t="str">
            <v>Net gains arising from operations with precious metals and precious metals derivatives</v>
          </cell>
          <cell r="F449" t="str">
            <v>Нераспределенная прибыль</v>
          </cell>
          <cell r="G449" t="str">
            <v>Retained earnings</v>
          </cell>
          <cell r="H449" t="str">
            <v>Прибыль текущего периода</v>
          </cell>
          <cell r="I449" t="str">
            <v>Profit for the period</v>
          </cell>
        </row>
        <row r="450">
          <cell r="A450">
            <v>45540</v>
          </cell>
          <cell r="B450" t="str">
            <v>Переоценка остатков в драгоценных металлах</v>
          </cell>
          <cell r="C450" t="str">
            <v>Net result arising from revaluation of precious metals</v>
          </cell>
          <cell r="D450" t="str">
            <v>Доходы от операций с драгоценными металлами, переоценки драгоценных металлов и срочных сделок с драгоценными металлами</v>
          </cell>
          <cell r="E450" t="str">
            <v>Net gains arising from operations with precious metals and precious metals derivatives</v>
          </cell>
          <cell r="F450" t="str">
            <v>Нераспределенная прибыль</v>
          </cell>
          <cell r="G450" t="str">
            <v>Retained earnings</v>
          </cell>
          <cell r="H450" t="str">
            <v>Прибыль текущего периода</v>
          </cell>
          <cell r="I450" t="str">
            <v>Profit for the period</v>
          </cell>
        </row>
        <row r="451">
          <cell r="A451">
            <v>46110</v>
          </cell>
          <cell r="B451" t="str">
            <v>Финансовый результат по торговым ценным бумагам</v>
          </cell>
          <cell r="C451" t="str">
            <v>Net gains less losses arising from trading securities</v>
          </cell>
          <cell r="D451" t="str">
            <v>Доходы по операциям с торговыми ценными бумагами</v>
          </cell>
          <cell r="E451" t="str">
            <v>Net gains arising from trading securities</v>
          </cell>
          <cell r="F451" t="str">
            <v>Нераспределенная прибыль</v>
          </cell>
          <cell r="G451" t="str">
            <v>Retained earnings</v>
          </cell>
          <cell r="H451" t="str">
            <v>Прибыль текущего периода</v>
          </cell>
          <cell r="I451" t="str">
            <v>Profit for the period</v>
          </cell>
        </row>
        <row r="452">
          <cell r="A452">
            <v>46120</v>
          </cell>
          <cell r="B452" t="str">
            <v>Финансовый результат по ценным бумагам, изменение справедливой стоимости которых отражается в отчете о прибылях и убытках</v>
          </cell>
          <cell r="C452" t="str">
            <v>Net gains less losses arising from securities designated at fair value through profit or loss</v>
          </cell>
          <cell r="D452" t="str">
            <v>Доходы по операциям с ценными бумагами, изменение справедливой стоимости которых отражается в отчете о прибылях и убытках</v>
          </cell>
          <cell r="E452" t="str">
            <v>Net gains arising from securities designated at fair value through profit or loss</v>
          </cell>
          <cell r="F452" t="str">
            <v>Нераспределенная прибыль</v>
          </cell>
          <cell r="G452" t="str">
            <v>Retained earnings</v>
          </cell>
          <cell r="H452" t="str">
            <v>Прибыль текущего периода</v>
          </cell>
          <cell r="I452" t="str">
            <v>Profit for the period</v>
          </cell>
        </row>
        <row r="453">
          <cell r="A453">
            <v>46124</v>
          </cell>
          <cell r="B453" t="str">
            <v>Финансовый результат по ценным бумагам, имеющимся в наличии для продажи</v>
          </cell>
          <cell r="C453" t="str">
            <v>Net gains less losses arising from investment securities available for sale</v>
          </cell>
          <cell r="D453" t="str">
            <v>Доходы по операциям с ценными бумагами, имеющимися в наличии для продажи</v>
          </cell>
          <cell r="E453" t="str">
            <v>Net gains arising from investment securities available for sale</v>
          </cell>
          <cell r="F453" t="str">
            <v>Нераспределенная прибыль</v>
          </cell>
          <cell r="G453" t="str">
            <v>Retained earnings</v>
          </cell>
          <cell r="H453" t="str">
            <v>Прибыль текущего периода</v>
          </cell>
          <cell r="I453" t="str">
            <v>Profit for the period</v>
          </cell>
        </row>
        <row r="454">
          <cell r="A454">
            <v>46125</v>
          </cell>
          <cell r="B454" t="str">
            <v>Финансовый результат по ценным бумагам, удерживаемым до погашения</v>
          </cell>
          <cell r="C454" t="str">
            <v>Net gains less losses arising from investment securities held to maturity</v>
          </cell>
          <cell r="D454" t="str">
            <v>Доходы по операциям с ценными бумагами, удерживаемыми до погашения</v>
          </cell>
          <cell r="E454" t="str">
            <v>Net gains arising from investment securities held to maturity</v>
          </cell>
          <cell r="F454" t="str">
            <v>Нераспределенная прибыль</v>
          </cell>
          <cell r="G454" t="str">
            <v>Retained earnings</v>
          </cell>
          <cell r="H454" t="str">
            <v>Прибыль текущего периода</v>
          </cell>
          <cell r="I454" t="str">
            <v>Profit for the period</v>
          </cell>
        </row>
        <row r="455">
          <cell r="A455">
            <v>47010</v>
          </cell>
          <cell r="B455" t="str">
            <v>Финансовый результат от операций с торговыми обязательствами (кроме ПФИ)</v>
          </cell>
          <cell r="C455" t="str">
            <v>Financial result from operations with trading liabilities (except derivatives)</v>
          </cell>
          <cell r="D455" t="str">
            <v>Доходы от операций с финансовыми обязательствами, учитываемыми по справедливой стоимости</v>
          </cell>
          <cell r="E455" t="str">
            <v>Net gains arising from liabilities measured at fair value</v>
          </cell>
          <cell r="F455" t="str">
            <v>Нераспределенная прибыль</v>
          </cell>
          <cell r="G455" t="str">
            <v>Retained earnings</v>
          </cell>
          <cell r="H455" t="str">
            <v>Прибыль текущего периода</v>
          </cell>
          <cell r="I455" t="str">
            <v>Profit for the period</v>
          </cell>
        </row>
        <row r="456">
          <cell r="A456">
            <v>48010</v>
          </cell>
          <cell r="B456" t="str">
            <v>Доходы по валютным ПФИ</v>
          </cell>
          <cell r="C456" t="str">
            <v>Net result from operations with foreign currencies derivatives</v>
          </cell>
          <cell r="D456" t="str">
            <v>Доходы от валютных операций, валютной переоценки и срочных сделок с иностранной валютой</v>
          </cell>
          <cell r="E456" t="str">
            <v>Net gains arising from trading in foreign currenciesm, operations with foreign currency  derivatives and foreign exchange translation gains</v>
          </cell>
          <cell r="F456" t="str">
            <v>Нераспределенная прибыль</v>
          </cell>
          <cell r="G456" t="str">
            <v>Retained earnings</v>
          </cell>
          <cell r="H456" t="str">
            <v>Прибыль текущего периода</v>
          </cell>
          <cell r="I456" t="str">
            <v>Profit for the period</v>
          </cell>
        </row>
        <row r="457">
          <cell r="A457">
            <v>48020</v>
          </cell>
          <cell r="B457" t="str">
            <v>Доходы по ПФИ с драгметаллами</v>
          </cell>
          <cell r="C457" t="str">
            <v>Net result from operations with precious metals derivatives</v>
          </cell>
          <cell r="D457" t="str">
            <v>Доходы от операций с драгоценными металлами, переоценки драгоценных металлов и срочных сделок с драгоценными металлами</v>
          </cell>
          <cell r="E457" t="str">
            <v>Net gains arising from operations with precious metals and precious metals derivatives</v>
          </cell>
          <cell r="F457" t="str">
            <v>Нераспределенная прибыль</v>
          </cell>
          <cell r="G457" t="str">
            <v>Retained earnings</v>
          </cell>
          <cell r="H457" t="str">
            <v>Прибыль текущего периода</v>
          </cell>
          <cell r="I457" t="str">
            <v>Profit for the period</v>
          </cell>
        </row>
        <row r="458">
          <cell r="A458">
            <v>48030</v>
          </cell>
          <cell r="B458" t="str">
            <v>Доходы по ПФИ с ценными бумагами</v>
          </cell>
          <cell r="C458" t="str">
            <v>Net result from operations with securities derivatives</v>
          </cell>
          <cell r="D458" t="str">
            <v>Доходы по операциям с прочими ПФИ</v>
          </cell>
          <cell r="E458" t="str">
            <v>Net gains from operations with other derivatives</v>
          </cell>
          <cell r="F458" t="str">
            <v>Нераспределенная прибыль</v>
          </cell>
          <cell r="G458" t="str">
            <v>Retained earnings</v>
          </cell>
          <cell r="H458" t="str">
            <v>Прибыль текущего периода</v>
          </cell>
          <cell r="I458" t="str">
            <v>Profit for the period</v>
          </cell>
        </row>
        <row r="459">
          <cell r="A459">
            <v>48040</v>
          </cell>
          <cell r="B459" t="str">
            <v>Доходы по ПФИ на процентные ставки</v>
          </cell>
          <cell r="C459" t="str">
            <v>Net result from operations with interest derivatives</v>
          </cell>
          <cell r="D459" t="str">
            <v>Доходы по операциям с прочими ПФИ</v>
          </cell>
          <cell r="E459" t="str">
            <v>Net gains from operations with other derivatives</v>
          </cell>
          <cell r="F459" t="str">
            <v>Нераспределенная прибыль</v>
          </cell>
          <cell r="G459" t="str">
            <v>Retained earnings</v>
          </cell>
          <cell r="H459" t="str">
            <v>Прибыль текущего периода</v>
          </cell>
          <cell r="I459" t="str">
            <v>Profit for the period</v>
          </cell>
        </row>
        <row r="460">
          <cell r="A460">
            <v>48050</v>
          </cell>
          <cell r="B460" t="str">
            <v>Доходы по ПФИ на биржевые индексы</v>
          </cell>
          <cell r="C460" t="str">
            <v xml:space="preserve">Net result from operations with index derivatives </v>
          </cell>
          <cell r="D460" t="str">
            <v>Доходы по операциям с прочими ПФИ</v>
          </cell>
          <cell r="E460" t="str">
            <v>Net gains from operations with other derivatives</v>
          </cell>
          <cell r="F460" t="str">
            <v>Нераспределенная прибыль</v>
          </cell>
          <cell r="G460" t="str">
            <v>Retained earnings</v>
          </cell>
          <cell r="H460" t="str">
            <v>Прибыль текущего периода</v>
          </cell>
          <cell r="I460" t="str">
            <v>Profit for the period</v>
          </cell>
        </row>
        <row r="461">
          <cell r="A461">
            <v>48060</v>
          </cell>
          <cell r="B461" t="str">
            <v>Доходы по ПФИ на товары</v>
          </cell>
          <cell r="C461" t="str">
            <v>Net result from operations with commodities derivatives</v>
          </cell>
          <cell r="D461" t="str">
            <v>Доходы по операциям с прочими ПФИ</v>
          </cell>
          <cell r="E461" t="str">
            <v>Net gains from operations with other derivatives</v>
          </cell>
          <cell r="F461" t="str">
            <v>Нераспределенная прибыль</v>
          </cell>
          <cell r="G461" t="str">
            <v>Retained earnings</v>
          </cell>
          <cell r="H461" t="str">
            <v>Прибыль текущего периода</v>
          </cell>
          <cell r="I461" t="str">
            <v>Profit for the period</v>
          </cell>
        </row>
        <row r="462">
          <cell r="A462">
            <v>48070</v>
          </cell>
          <cell r="B462" t="str">
            <v>Доходы по ПФИ на кредитный риск</v>
          </cell>
          <cell r="C462" t="str">
            <v>Net result from operations with credit related derivatives</v>
          </cell>
          <cell r="D462" t="str">
            <v>Доходы по операциям с прочими ПФИ</v>
          </cell>
          <cell r="E462" t="str">
            <v>Net gains from operations with other derivatives</v>
          </cell>
          <cell r="F462" t="str">
            <v>Нераспределенная прибыль</v>
          </cell>
          <cell r="G462" t="str">
            <v>Retained earnings</v>
          </cell>
          <cell r="H462" t="str">
            <v>Прибыль текущего периода</v>
          </cell>
          <cell r="I462" t="str">
            <v>Profit for the period</v>
          </cell>
        </row>
        <row r="463">
          <cell r="A463">
            <v>48080</v>
          </cell>
          <cell r="B463" t="str">
            <v>Доходы по прочим ПФИ</v>
          </cell>
          <cell r="C463" t="str">
            <v>Net result from operations with other derivatives</v>
          </cell>
          <cell r="D463" t="str">
            <v>Доходы по операциям с прочими ПФИ</v>
          </cell>
          <cell r="E463" t="str">
            <v>Net gains from operations with other derivatives</v>
          </cell>
          <cell r="F463" t="str">
            <v>Нераспределенная прибыль</v>
          </cell>
          <cell r="G463" t="str">
            <v>Retained earnings</v>
          </cell>
          <cell r="H463" t="str">
            <v>Прибыль текущего периода</v>
          </cell>
          <cell r="I463" t="str">
            <v>Profit for the period</v>
          </cell>
        </row>
        <row r="464">
          <cell r="A464">
            <v>48110</v>
          </cell>
          <cell r="B464" t="str">
            <v>Результат применения fv hedge (пфи)</v>
          </cell>
          <cell r="C464" t="str">
            <v>Net gains fair value hedge (hedging instrument)</v>
          </cell>
          <cell r="D464" t="str">
            <v>Доходы по операциям с прочими ПФИ</v>
          </cell>
          <cell r="E464" t="str">
            <v>Net gains from operations with other derivatives</v>
          </cell>
          <cell r="F464" t="str">
            <v>Нераспределенная прибыль</v>
          </cell>
          <cell r="G464" t="str">
            <v>Retained earnings</v>
          </cell>
          <cell r="H464" t="str">
            <v>Прибыль текущего периода</v>
          </cell>
          <cell r="I464" t="str">
            <v>Profit for the period</v>
          </cell>
        </row>
        <row r="465">
          <cell r="A465">
            <v>48120</v>
          </cell>
          <cell r="B465" t="str">
            <v>Результат применения fv hedge (базовый актив)</v>
          </cell>
          <cell r="C465" t="str">
            <v>Net gains fair value hedge (hedged item)</v>
          </cell>
          <cell r="D465" t="str">
            <v>Доходы по операциям с прочими ПФИ</v>
          </cell>
          <cell r="E465" t="str">
            <v>Net gains from operations with other derivatives</v>
          </cell>
          <cell r="F465" t="str">
            <v>Нераспределенная прибыль</v>
          </cell>
          <cell r="G465" t="str">
            <v>Retained earnings</v>
          </cell>
          <cell r="H465" t="str">
            <v>Прибыль текущего периода</v>
          </cell>
          <cell r="I465" t="str">
            <v>Profit for the period</v>
          </cell>
        </row>
        <row r="466">
          <cell r="A466">
            <v>50015</v>
          </cell>
          <cell r="B466" t="str">
            <v>Процентные расходы по текущим и расчетным счетам и средствам до востребования, полученным от юридических лиц</v>
          </cell>
          <cell r="C466" t="str">
            <v>Interest expense on current, settlement accounts and demand deposits of corporate customers</v>
          </cell>
          <cell r="D466" t="str">
            <v>Процентные расходы</v>
          </cell>
          <cell r="E466" t="str">
            <v>Interest expense</v>
          </cell>
          <cell r="F466" t="str">
            <v>Нераспределенная прибыль</v>
          </cell>
          <cell r="G466" t="str">
            <v>Retained earnings</v>
          </cell>
          <cell r="H466" t="str">
            <v>Прибыль текущего периода</v>
          </cell>
          <cell r="I466" t="str">
            <v>Profit for the period</v>
          </cell>
        </row>
        <row r="467">
          <cell r="A467">
            <v>50017</v>
          </cell>
          <cell r="B467" t="str">
            <v>Процентные расходы по текущим и расчетным счетам и средствам до востребования, полученным от физических лиц</v>
          </cell>
          <cell r="C467" t="str">
            <v>Interest expense on current, settlement accounts and demand deposits of individuals</v>
          </cell>
          <cell r="D467" t="str">
            <v>Процентные расходы</v>
          </cell>
          <cell r="E467" t="str">
            <v>Interest expense</v>
          </cell>
          <cell r="F467" t="str">
            <v>Нераспределенная прибыль</v>
          </cell>
          <cell r="G467" t="str">
            <v>Retained earnings</v>
          </cell>
          <cell r="H467" t="str">
            <v>Прибыль текущего периода</v>
          </cell>
          <cell r="I467" t="str">
            <v>Profit for the period</v>
          </cell>
        </row>
        <row r="468">
          <cell r="A468">
            <v>50020</v>
          </cell>
          <cell r="B468" t="str">
            <v>Процентные расходы по собственным ценным бумагам, выпущенным юридическим лицам</v>
          </cell>
          <cell r="C468" t="str">
            <v>Interest expense on own debt securities issued to corporate customers</v>
          </cell>
          <cell r="D468" t="str">
            <v>Процентные расходы</v>
          </cell>
          <cell r="E468" t="str">
            <v>Interest expense</v>
          </cell>
          <cell r="F468" t="str">
            <v>Нераспределенная прибыль</v>
          </cell>
          <cell r="G468" t="str">
            <v>Retained earnings</v>
          </cell>
          <cell r="H468" t="str">
            <v>Прибыль текущего периода</v>
          </cell>
          <cell r="I468" t="str">
            <v>Profit for the period</v>
          </cell>
        </row>
        <row r="469">
          <cell r="A469">
            <v>50023</v>
          </cell>
          <cell r="B469" t="str">
            <v>Процентные расходы по собственным ценным бумагам, выпущенным физическим лицам</v>
          </cell>
          <cell r="C469" t="str">
            <v>Interest expense on own debt securities issued to individuals</v>
          </cell>
          <cell r="D469" t="str">
            <v>Процентные расходы</v>
          </cell>
          <cell r="E469" t="str">
            <v>Interest expense</v>
          </cell>
          <cell r="F469" t="str">
            <v>Нераспределенная прибыль</v>
          </cell>
          <cell r="G469" t="str">
            <v>Retained earnings</v>
          </cell>
          <cell r="H469" t="str">
            <v>Прибыль текущего периода</v>
          </cell>
          <cell r="I469" t="str">
            <v>Profit for the period</v>
          </cell>
        </row>
        <row r="470">
          <cell r="A470">
            <v>50030</v>
          </cell>
          <cell r="B470" t="str">
            <v>Процентные расходы по срочным средствам, полученным от физических лиц</v>
          </cell>
          <cell r="C470" t="str">
            <v>Interest expense on term deposits from individuals</v>
          </cell>
          <cell r="D470" t="str">
            <v>Процентные расходы</v>
          </cell>
          <cell r="E470" t="str">
            <v>Interest expense</v>
          </cell>
          <cell r="F470" t="str">
            <v>Нераспределенная прибыль</v>
          </cell>
          <cell r="G470" t="str">
            <v>Retained earnings</v>
          </cell>
          <cell r="H470" t="str">
            <v>Прибыль текущего периода</v>
          </cell>
          <cell r="I470" t="str">
            <v>Profit for the period</v>
          </cell>
        </row>
        <row r="471">
          <cell r="A471">
            <v>50035</v>
          </cell>
          <cell r="B471" t="str">
            <v>Процентные расходы по срочным средствам, полученным от юридических лиц</v>
          </cell>
          <cell r="C471" t="str">
            <v>Interest expense on term deposits from legal entities</v>
          </cell>
          <cell r="D471" t="str">
            <v>Процентные расходы</v>
          </cell>
          <cell r="E471" t="str">
            <v>Interest expense</v>
          </cell>
          <cell r="F471" t="str">
            <v>Нераспределенная прибыль</v>
          </cell>
          <cell r="G471" t="str">
            <v>Retained earnings</v>
          </cell>
          <cell r="H471" t="str">
            <v>Прибыль текущего периода</v>
          </cell>
          <cell r="I471" t="str">
            <v>Profit for the period</v>
          </cell>
        </row>
        <row r="472">
          <cell r="A472">
            <v>50110</v>
          </cell>
          <cell r="B472" t="str">
            <v>Процентные расходы по короткой позиции по долговым ценным бумагам</v>
          </cell>
          <cell r="C472" t="str">
            <v>Interest expense on securities sold not yet purchased</v>
          </cell>
          <cell r="D472" t="str">
            <v>Процентные расходы</v>
          </cell>
          <cell r="E472" t="str">
            <v>Interest expense</v>
          </cell>
          <cell r="F472" t="str">
            <v>Нераспределенная прибыль</v>
          </cell>
          <cell r="G472" t="str">
            <v>Retained earnings</v>
          </cell>
          <cell r="H472" t="str">
            <v>Прибыль текущего периода</v>
          </cell>
          <cell r="I472" t="str">
            <v>Profit for the period</v>
          </cell>
        </row>
        <row r="473">
          <cell r="A473">
            <v>50210</v>
          </cell>
          <cell r="B473" t="str">
            <v>Процентные расходы по счетам ЛОРО и средствам до востребования, полученным от Банка России</v>
          </cell>
          <cell r="C473" t="str">
            <v>Interest expense on current accounts, LORO and demand deposits from the Central bank of the Russian Federation</v>
          </cell>
          <cell r="D473" t="str">
            <v>Процентные расходы</v>
          </cell>
          <cell r="E473" t="str">
            <v>Interest expense</v>
          </cell>
          <cell r="F473" t="str">
            <v>Нераспределенная прибыль</v>
          </cell>
          <cell r="G473" t="str">
            <v>Retained earnings</v>
          </cell>
          <cell r="H473" t="str">
            <v>Прибыль текущего периода</v>
          </cell>
          <cell r="I473" t="str">
            <v>Profit for the period</v>
          </cell>
        </row>
        <row r="474">
          <cell r="A474">
            <v>50211</v>
          </cell>
          <cell r="B474" t="str">
            <v>Процентные расходы по счетам ЛОРО и средствам до востребования, полученным от коммерческих банков</v>
          </cell>
          <cell r="C474" t="str">
            <v>Interest expense on current accounts, LORO and demand deposits from commercial banks</v>
          </cell>
          <cell r="D474" t="str">
            <v>Процентные расходы</v>
          </cell>
          <cell r="E474" t="str">
            <v>Interest expense</v>
          </cell>
          <cell r="F474" t="str">
            <v>Нераспределенная прибыль</v>
          </cell>
          <cell r="G474" t="str">
            <v>Retained earnings</v>
          </cell>
          <cell r="H474" t="str">
            <v>Прибыль текущего периода</v>
          </cell>
          <cell r="I474" t="str">
            <v>Profit for the period</v>
          </cell>
        </row>
        <row r="475">
          <cell r="A475">
            <v>50212</v>
          </cell>
          <cell r="B475" t="str">
            <v>Процентные расходы по счетам ЛОРО и средствам до востребования, полученным от центральных банков кроме Банка России</v>
          </cell>
          <cell r="C475" t="str">
            <v>Interest expense on current accounts, LORO and demand deposits from central banks of foreign countries</v>
          </cell>
          <cell r="D475" t="str">
            <v>Процентные расходы</v>
          </cell>
          <cell r="E475" t="str">
            <v>Interest expense</v>
          </cell>
          <cell r="F475" t="str">
            <v>Нераспределенная прибыль</v>
          </cell>
          <cell r="G475" t="str">
            <v>Retained earnings</v>
          </cell>
          <cell r="H475" t="str">
            <v>Прибыль текущего периода</v>
          </cell>
          <cell r="I475" t="str">
            <v>Profit for the period</v>
          </cell>
        </row>
        <row r="476">
          <cell r="A476">
            <v>50213</v>
          </cell>
          <cell r="B476" t="str">
            <v>Процентные расходы по счетам ЛОРО и средствам до востребования, полученным от наднациональных финансовых организаций</v>
          </cell>
          <cell r="C476" t="str">
            <v>Interest expense on current accounts, LORO and demand deposits from supranational institutions</v>
          </cell>
          <cell r="D476" t="str">
            <v>Процентные расходы</v>
          </cell>
          <cell r="E476" t="str">
            <v>Interest expense</v>
          </cell>
          <cell r="F476" t="str">
            <v>Нераспределенная прибыль</v>
          </cell>
          <cell r="G476" t="str">
            <v>Retained earnings</v>
          </cell>
          <cell r="H476" t="str">
            <v>Прибыль текущего периода</v>
          </cell>
          <cell r="I476" t="str">
            <v>Profit for the period</v>
          </cell>
        </row>
        <row r="477">
          <cell r="A477">
            <v>50220</v>
          </cell>
          <cell r="B477" t="str">
            <v>Процентные расходы по срочным средствам, полученным от Банка России</v>
          </cell>
          <cell r="C477" t="str">
            <v>Interest expense on term deposits from the Central Bank of the Russian Federation and direct REPO deals</v>
          </cell>
          <cell r="D477" t="str">
            <v>Процентные расходы</v>
          </cell>
          <cell r="E477" t="str">
            <v>Interest expense</v>
          </cell>
          <cell r="F477" t="str">
            <v>Нераспределенная прибыль</v>
          </cell>
          <cell r="G477" t="str">
            <v>Retained earnings</v>
          </cell>
          <cell r="H477" t="str">
            <v>Прибыль текущего периода</v>
          </cell>
          <cell r="I477" t="str">
            <v>Profit for the period</v>
          </cell>
        </row>
        <row r="478">
          <cell r="A478">
            <v>50221</v>
          </cell>
          <cell r="B478" t="str">
            <v>Процентные расходы по срочным средствам, полученным от коммерческих банков</v>
          </cell>
          <cell r="C478" t="str">
            <v>Interest expense on term deposits from commercial banks and direct REPO deals</v>
          </cell>
          <cell r="D478" t="str">
            <v>Процентные расходы</v>
          </cell>
          <cell r="E478" t="str">
            <v>Interest expense</v>
          </cell>
          <cell r="F478" t="str">
            <v>Нераспределенная прибыль</v>
          </cell>
          <cell r="G478" t="str">
            <v>Retained earnings</v>
          </cell>
          <cell r="H478" t="str">
            <v>Прибыль текущего периода</v>
          </cell>
          <cell r="I478" t="str">
            <v>Profit for the period</v>
          </cell>
        </row>
        <row r="479">
          <cell r="A479">
            <v>50222</v>
          </cell>
          <cell r="B479" t="str">
            <v>Процентные расходы по срочным средствам, полученным от центральных банков кроме Банка России</v>
          </cell>
          <cell r="C479" t="str">
            <v>Interest expense on term deposits from central banks of foreign countries and direct REPO deals</v>
          </cell>
          <cell r="D479" t="str">
            <v>Процентные расходы</v>
          </cell>
          <cell r="E479" t="str">
            <v>Interest expense</v>
          </cell>
          <cell r="F479" t="str">
            <v>Нераспределенная прибыль</v>
          </cell>
          <cell r="G479" t="str">
            <v>Retained earnings</v>
          </cell>
          <cell r="H479" t="str">
            <v>Прибыль текущего периода</v>
          </cell>
          <cell r="I479" t="str">
            <v>Profit for the period</v>
          </cell>
        </row>
        <row r="480">
          <cell r="A480">
            <v>50223</v>
          </cell>
          <cell r="B480" t="str">
            <v>Процентные расходы по срочным средствам, полученным от наднациональных финансовых организаций</v>
          </cell>
          <cell r="C480" t="str">
            <v>Interest expense on term deposits from supranational institutions and direct REPO deals</v>
          </cell>
          <cell r="D480" t="str">
            <v>Процентные расходы</v>
          </cell>
          <cell r="E480" t="str">
            <v>Interest expense</v>
          </cell>
          <cell r="F480" t="str">
            <v>Нераспределенная прибыль</v>
          </cell>
          <cell r="G480" t="str">
            <v>Retained earnings</v>
          </cell>
          <cell r="H480" t="str">
            <v>Прибыль текущего периода</v>
          </cell>
          <cell r="I480" t="str">
            <v>Profit for the period</v>
          </cell>
        </row>
        <row r="481">
          <cell r="A481">
            <v>50611</v>
          </cell>
          <cell r="B481" t="str">
            <v>Процентные расходы по прочим заемным средствам, полученным от коммерческих организаций</v>
          </cell>
          <cell r="C481" t="str">
            <v>Interest expense on other borrowed funds from commercial banks</v>
          </cell>
          <cell r="D481" t="str">
            <v>Процентные расходы</v>
          </cell>
          <cell r="E481" t="str">
            <v>Interest expense</v>
          </cell>
          <cell r="F481" t="str">
            <v>Нераспределенная прибыль</v>
          </cell>
          <cell r="G481" t="str">
            <v>Retained earnings</v>
          </cell>
          <cell r="H481" t="str">
            <v>Прибыль текущего периода</v>
          </cell>
          <cell r="I481" t="str">
            <v>Profit for the period</v>
          </cell>
        </row>
        <row r="482">
          <cell r="A482">
            <v>50613</v>
          </cell>
          <cell r="B482" t="str">
            <v>Процентные расходы по прочим заемным средствам, полученным от наднациональных финансовых организаций</v>
          </cell>
          <cell r="C482" t="str">
            <v>Interest expense on other borrowed funds from supranational institutions</v>
          </cell>
          <cell r="D482" t="str">
            <v>Процентные расходы</v>
          </cell>
          <cell r="E482" t="str">
            <v>Interest expense</v>
          </cell>
          <cell r="F482" t="str">
            <v>Нераспределенная прибыль</v>
          </cell>
          <cell r="G482" t="str">
            <v>Retained earnings</v>
          </cell>
          <cell r="H482" t="str">
            <v>Прибыль текущего периода</v>
          </cell>
          <cell r="I482" t="str">
            <v>Profit for the period</v>
          </cell>
        </row>
        <row r="483">
          <cell r="A483">
            <v>50614</v>
          </cell>
          <cell r="B483" t="str">
            <v>Процентные расходы по прочим заемным средствам, полученным от небанковских финансовых организаций</v>
          </cell>
          <cell r="C483" t="str">
            <v>Interest expense on other borrowed funds from non-banking financial organizations</v>
          </cell>
          <cell r="D483" t="str">
            <v>Процентные расходы</v>
          </cell>
          <cell r="E483" t="str">
            <v>Interest expense</v>
          </cell>
          <cell r="F483" t="str">
            <v>Нераспределенная прибыль</v>
          </cell>
          <cell r="G483" t="str">
            <v>Retained earnings</v>
          </cell>
          <cell r="H483" t="str">
            <v>Прибыль текущего периода</v>
          </cell>
          <cell r="I483" t="str">
            <v>Profit for the period</v>
          </cell>
        </row>
        <row r="484">
          <cell r="A484">
            <v>50810</v>
          </cell>
          <cell r="B484" t="str">
            <v>Процентные расходы по субординированным займам от Банка России</v>
          </cell>
          <cell r="C484" t="str">
            <v>Interest expense on subordinated loans from the Central Bank of the Russian Federation</v>
          </cell>
          <cell r="D484" t="str">
            <v>Процентные расходы</v>
          </cell>
          <cell r="E484" t="str">
            <v>Interest expense</v>
          </cell>
          <cell r="F484" t="str">
            <v>Нераспределенная прибыль</v>
          </cell>
          <cell r="G484" t="str">
            <v>Retained earnings</v>
          </cell>
          <cell r="H484" t="str">
            <v>Прибыль текущего периода</v>
          </cell>
          <cell r="I484" t="str">
            <v>Profit for the period</v>
          </cell>
        </row>
        <row r="485">
          <cell r="A485">
            <v>50811</v>
          </cell>
          <cell r="B485" t="str">
            <v>Процентные расходы по субординированным займам от коммерческих банков</v>
          </cell>
          <cell r="C485" t="str">
            <v>Interest expense on subordinated loans from commercial banks</v>
          </cell>
          <cell r="D485" t="str">
            <v>Процентные расходы</v>
          </cell>
          <cell r="E485" t="str">
            <v>Interest expense</v>
          </cell>
          <cell r="F485" t="str">
            <v>Нераспределенная прибыль</v>
          </cell>
          <cell r="G485" t="str">
            <v>Retained earnings</v>
          </cell>
          <cell r="H485" t="str">
            <v>Прибыль текущего периода</v>
          </cell>
          <cell r="I485" t="str">
            <v>Profit for the period</v>
          </cell>
        </row>
        <row r="486">
          <cell r="A486">
            <v>50812</v>
          </cell>
          <cell r="B486" t="str">
            <v>Процентные расходы по субординированным займам от центральных банков кроме Банка России</v>
          </cell>
          <cell r="C486" t="str">
            <v>Interest expense on subordinated loans from central banks of other countries</v>
          </cell>
          <cell r="D486" t="str">
            <v>Процентные расходы</v>
          </cell>
          <cell r="E486" t="str">
            <v>Interest expense</v>
          </cell>
          <cell r="F486" t="str">
            <v>Нераспределенная прибыль</v>
          </cell>
          <cell r="G486" t="str">
            <v>Retained earnings</v>
          </cell>
          <cell r="H486" t="str">
            <v>Прибыль текущего периода</v>
          </cell>
          <cell r="I486" t="str">
            <v>Profit for the period</v>
          </cell>
        </row>
        <row r="487">
          <cell r="A487">
            <v>50813</v>
          </cell>
          <cell r="B487" t="str">
            <v>Процентные расходы по субординированным займам от наднациональных финансовых организаций</v>
          </cell>
          <cell r="C487" t="str">
            <v>Interest expense on subordinated loans from supranational institutions</v>
          </cell>
          <cell r="D487" t="str">
            <v>Процентные расходы</v>
          </cell>
          <cell r="E487" t="str">
            <v>Interest expense</v>
          </cell>
          <cell r="F487" t="str">
            <v>Нераспределенная прибыль</v>
          </cell>
          <cell r="G487" t="str">
            <v>Retained earnings</v>
          </cell>
          <cell r="H487" t="str">
            <v>Прибыль текущего периода</v>
          </cell>
          <cell r="I487" t="str">
            <v>Profit for the period</v>
          </cell>
        </row>
        <row r="488">
          <cell r="A488">
            <v>50815</v>
          </cell>
          <cell r="B488" t="str">
            <v>Процентные расходы по субординированным облигациям</v>
          </cell>
          <cell r="C488" t="str">
            <v>Interest expense on subordinated bonds issued</v>
          </cell>
          <cell r="D488" t="str">
            <v>Процентные расходы</v>
          </cell>
          <cell r="E488" t="str">
            <v>Interest expense</v>
          </cell>
          <cell r="F488" t="str">
            <v>Нераспределенная прибыль</v>
          </cell>
          <cell r="G488" t="str">
            <v>Retained earnings</v>
          </cell>
          <cell r="H488" t="str">
            <v>Прибыль текущего периода</v>
          </cell>
          <cell r="I488" t="str">
            <v>Profit for the period</v>
          </cell>
        </row>
        <row r="489">
          <cell r="A489">
            <v>50941</v>
          </cell>
          <cell r="B489" t="str">
            <v>Процентные расходы от хеджирования денежных потоков</v>
          </cell>
          <cell r="C489" t="str">
            <v>Interest expense on cash flow hedge</v>
          </cell>
          <cell r="D489" t="str">
            <v>Процентные расходы</v>
          </cell>
          <cell r="E489" t="str">
            <v>Interest expense</v>
          </cell>
          <cell r="F489" t="str">
            <v>Нераспределенная прибыль</v>
          </cell>
          <cell r="G489" t="str">
            <v>Retained earnings</v>
          </cell>
          <cell r="H489" t="str">
            <v>Прибыль текущего периода</v>
          </cell>
          <cell r="I489" t="str">
            <v>Profit for the period</v>
          </cell>
        </row>
        <row r="490">
          <cell r="A490">
            <v>50942</v>
          </cell>
          <cell r="B490" t="str">
            <v>Процентные расходы от хеджирования справедливой стоимости</v>
          </cell>
          <cell r="C490" t="str">
            <v>Interest expense on fair value hedge</v>
          </cell>
          <cell r="D490" t="str">
            <v>Процентные расходы</v>
          </cell>
          <cell r="E490" t="str">
            <v>Interest expense</v>
          </cell>
          <cell r="F490" t="str">
            <v>Нераспределенная прибыль</v>
          </cell>
          <cell r="G490" t="str">
            <v>Retained earnings</v>
          </cell>
          <cell r="H490" t="str">
            <v>Прибыль текущего периода</v>
          </cell>
          <cell r="I490" t="str">
            <v>Profit for the period</v>
          </cell>
        </row>
        <row r="491">
          <cell r="A491">
            <v>51010</v>
          </cell>
          <cell r="B491" t="str">
            <v>Комиссия по расчетным и кассовым операциям</v>
          </cell>
          <cell r="C491" t="str">
            <v>Fee and commission expense on cash and settlements transactions</v>
          </cell>
          <cell r="D491" t="str">
            <v>Комиссионные расходы</v>
          </cell>
          <cell r="E491" t="str">
            <v>Fee and commision expense</v>
          </cell>
          <cell r="F491" t="str">
            <v>Нераспределенная прибыль</v>
          </cell>
          <cell r="G491" t="str">
            <v>Retained earnings</v>
          </cell>
          <cell r="H491" t="str">
            <v>Прибыль текущего периода</v>
          </cell>
          <cell r="I491" t="str">
            <v>Profit for the period</v>
          </cell>
        </row>
        <row r="492">
          <cell r="A492">
            <v>51030</v>
          </cell>
          <cell r="B492" t="str">
            <v>Комиссия за инкассацию</v>
          </cell>
          <cell r="C492" t="str">
            <v>Fee and commission expense on cash collection</v>
          </cell>
          <cell r="D492" t="str">
            <v>Комиссионные расходы</v>
          </cell>
          <cell r="E492" t="str">
            <v>Fee and commision expense</v>
          </cell>
          <cell r="F492" t="str">
            <v>Нераспределенная прибыль</v>
          </cell>
          <cell r="G492" t="str">
            <v>Retained earnings</v>
          </cell>
          <cell r="H492" t="str">
            <v>Прибыль текущего периода</v>
          </cell>
          <cell r="I492" t="str">
            <v>Profit for the period</v>
          </cell>
        </row>
        <row r="493">
          <cell r="A493">
            <v>51040</v>
          </cell>
          <cell r="B493" t="str">
            <v>Комиссия по операциям с ценными бумагами</v>
          </cell>
          <cell r="C493" t="str">
            <v>Fee and commission expense on transactions with securities</v>
          </cell>
          <cell r="D493" t="str">
            <v>Комиссионные расходы</v>
          </cell>
          <cell r="E493" t="str">
            <v>Fee and commision expense</v>
          </cell>
          <cell r="F493" t="str">
            <v>Нераспределенная прибыль</v>
          </cell>
          <cell r="G493" t="str">
            <v>Retained earnings</v>
          </cell>
          <cell r="H493" t="str">
            <v>Прибыль текущего периода</v>
          </cell>
          <cell r="I493" t="str">
            <v>Profit for the period</v>
          </cell>
        </row>
        <row r="494">
          <cell r="A494">
            <v>51050</v>
          </cell>
          <cell r="B494" t="str">
            <v>Комиссия по полученным гарантиям</v>
          </cell>
          <cell r="C494" t="str">
            <v>Fee and commission expense on guarantees received</v>
          </cell>
          <cell r="D494" t="str">
            <v>Комиссионные расходы</v>
          </cell>
          <cell r="E494" t="str">
            <v>Fee and commision expense</v>
          </cell>
          <cell r="F494" t="str">
            <v>Нераспределенная прибыль</v>
          </cell>
          <cell r="G494" t="str">
            <v>Retained earnings</v>
          </cell>
          <cell r="H494" t="str">
            <v>Прибыль текущего периода</v>
          </cell>
          <cell r="I494" t="str">
            <v>Profit for the period</v>
          </cell>
        </row>
        <row r="495">
          <cell r="A495">
            <v>51055</v>
          </cell>
          <cell r="B495" t="str">
            <v>Комиссия по операциям с пластиковыми картами</v>
          </cell>
          <cell r="C495" t="str">
            <v>Fee and commission expense from banking  cards operations</v>
          </cell>
          <cell r="D495" t="str">
            <v>Комиссионные расходы</v>
          </cell>
          <cell r="E495" t="str">
            <v>Fee and commision expense</v>
          </cell>
          <cell r="F495" t="str">
            <v>Нераспределенная прибыль</v>
          </cell>
          <cell r="G495" t="str">
            <v>Retained earnings</v>
          </cell>
          <cell r="H495" t="str">
            <v>Прибыль текущего периода</v>
          </cell>
          <cell r="I495" t="str">
            <v>Profit for the period</v>
          </cell>
        </row>
        <row r="496">
          <cell r="A496">
            <v>51060</v>
          </cell>
          <cell r="B496" t="str">
            <v>Комиссия по операциям с иностранной валютой</v>
          </cell>
          <cell r="C496" t="str">
            <v>Fee and commission expense on operations with foreign currencies</v>
          </cell>
          <cell r="D496" t="str">
            <v>Комиссионные расходы</v>
          </cell>
          <cell r="E496" t="str">
            <v>Fee and commision expense</v>
          </cell>
          <cell r="F496" t="str">
            <v>Нераспределенная прибыль</v>
          </cell>
          <cell r="G496" t="str">
            <v>Retained earnings</v>
          </cell>
          <cell r="H496" t="str">
            <v>Прибыль текущего периода</v>
          </cell>
          <cell r="I496" t="str">
            <v>Profit for the period</v>
          </cell>
        </row>
        <row r="497">
          <cell r="A497">
            <v>51095</v>
          </cell>
          <cell r="B497" t="str">
            <v>Прочие комиссионные расходы</v>
          </cell>
          <cell r="C497" t="str">
            <v>Other fee and commission expenses</v>
          </cell>
          <cell r="D497" t="str">
            <v>Комиссионные расходы</v>
          </cell>
          <cell r="E497" t="str">
            <v>Fee and commision expense</v>
          </cell>
          <cell r="F497" t="str">
            <v>Нераспределенная прибыль</v>
          </cell>
          <cell r="G497" t="str">
            <v>Retained earnings</v>
          </cell>
          <cell r="H497" t="str">
            <v>Прибыль текущего периода</v>
          </cell>
          <cell r="I497" t="str">
            <v>Profit for the period</v>
          </cell>
        </row>
        <row r="498">
          <cell r="A498">
            <v>52010</v>
          </cell>
          <cell r="B498" t="str">
            <v>Расходы за пользование объектами интеллектуальной собственности</v>
          </cell>
          <cell r="C498" t="str">
            <v>Expenses  on use of intellectual property</v>
          </cell>
          <cell r="D498" t="str">
            <v>Операционные расходы</v>
          </cell>
          <cell r="E498" t="str">
            <v>Operating expenses</v>
          </cell>
          <cell r="F498" t="str">
            <v>Нераспределенная прибыль</v>
          </cell>
          <cell r="G498" t="str">
            <v>Retained earnings</v>
          </cell>
          <cell r="H498" t="str">
            <v>Прибыль текущего периода</v>
          </cell>
          <cell r="I498" t="str">
            <v>Profit for the period</v>
          </cell>
        </row>
        <row r="499">
          <cell r="A499">
            <v>52020</v>
          </cell>
          <cell r="B499" t="str">
            <v>Реклама и маркетинг</v>
          </cell>
          <cell r="C499" t="str">
            <v>Advertising and marketing services</v>
          </cell>
          <cell r="D499" t="str">
            <v>Операционные расходы</v>
          </cell>
          <cell r="E499" t="str">
            <v>Operating expenses</v>
          </cell>
          <cell r="F499" t="str">
            <v>Нераспределенная прибыль</v>
          </cell>
          <cell r="G499" t="str">
            <v>Retained earnings</v>
          </cell>
          <cell r="H499" t="str">
            <v>Прибыль текущего периода</v>
          </cell>
          <cell r="I499" t="str">
            <v>Profit for the period</v>
          </cell>
        </row>
        <row r="500">
          <cell r="A500">
            <v>52021</v>
          </cell>
          <cell r="B500" t="str">
            <v>Прочие коммерческие расходы на реализацию товаров и услуг</v>
          </cell>
          <cell r="C500" t="str">
            <v>Taxes on oil production</v>
          </cell>
          <cell r="D500" t="str">
            <v>Операционные расходы</v>
          </cell>
          <cell r="E500" t="str">
            <v>Operating expenses</v>
          </cell>
          <cell r="F500" t="str">
            <v>Нераспределенная прибыль</v>
          </cell>
          <cell r="G500" t="str">
            <v>Retained earnings</v>
          </cell>
          <cell r="H500" t="str">
            <v>Прибыль текущего периода</v>
          </cell>
          <cell r="I500" t="str">
            <v>Profit for the period</v>
          </cell>
        </row>
        <row r="501">
          <cell r="A501">
            <v>52022</v>
          </cell>
          <cell r="B501" t="str">
            <v>Расходы по кобрендинговым программам с банковскими картами</v>
          </cell>
          <cell r="C501" t="str">
            <v xml:space="preserve">Expenses on co-branding bank cards programs </v>
          </cell>
          <cell r="D501" t="str">
            <v>Операционные расходы</v>
          </cell>
          <cell r="E501" t="str">
            <v>Operating expenses</v>
          </cell>
          <cell r="F501" t="str">
            <v>Нераспределенная прибыль</v>
          </cell>
          <cell r="G501" t="str">
            <v>Retained earnings</v>
          </cell>
          <cell r="H501" t="str">
            <v>Прибыль текущего периода</v>
          </cell>
          <cell r="I501" t="str">
            <v>Profit for the period</v>
          </cell>
        </row>
        <row r="502">
          <cell r="A502">
            <v>52030</v>
          </cell>
          <cell r="B502" t="str">
            <v>Информационные услуги и услуги связи</v>
          </cell>
          <cell r="C502" t="str">
            <v>Communication expenses</v>
          </cell>
          <cell r="D502" t="str">
            <v>Операционные расходы</v>
          </cell>
          <cell r="E502" t="str">
            <v>Operating expenses</v>
          </cell>
          <cell r="F502" t="str">
            <v>Нераспределенная прибыль</v>
          </cell>
          <cell r="G502" t="str">
            <v>Retained earnings</v>
          </cell>
          <cell r="H502" t="str">
            <v>Прибыль текущего периода</v>
          </cell>
          <cell r="I502" t="str">
            <v>Profit for the period</v>
          </cell>
        </row>
        <row r="503">
          <cell r="A503">
            <v>52035</v>
          </cell>
          <cell r="B503" t="str">
            <v>Консультационные и аудиторские услуги</v>
          </cell>
          <cell r="C503" t="str">
            <v>Consulting and assurance services (and other professional services)</v>
          </cell>
          <cell r="D503" t="str">
            <v>Операционные расходы</v>
          </cell>
          <cell r="E503" t="str">
            <v>Operating expenses</v>
          </cell>
          <cell r="F503" t="str">
            <v>Нераспределенная прибыль</v>
          </cell>
          <cell r="G503" t="str">
            <v>Retained earnings</v>
          </cell>
          <cell r="H503" t="str">
            <v>Прибыль текущего периода</v>
          </cell>
          <cell r="I503" t="str">
            <v>Profit for the period</v>
          </cell>
        </row>
        <row r="504">
          <cell r="A504">
            <v>52040</v>
          </cell>
          <cell r="B504" t="str">
            <v>Административные расходы</v>
          </cell>
          <cell r="C504" t="str">
            <v>Administrative expenses</v>
          </cell>
          <cell r="D504" t="str">
            <v>Операционные расходы</v>
          </cell>
          <cell r="E504" t="str">
            <v>Operating expenses</v>
          </cell>
          <cell r="F504" t="str">
            <v>Нераспределенная прибыль</v>
          </cell>
          <cell r="G504" t="str">
            <v>Retained earnings</v>
          </cell>
          <cell r="H504" t="str">
            <v>Прибыль текущего периода</v>
          </cell>
          <cell r="I504" t="str">
            <v>Profit for the period</v>
          </cell>
        </row>
        <row r="505">
          <cell r="A505">
            <v>52050</v>
          </cell>
          <cell r="B505" t="str">
            <v>Налоги, относимые на расходы, кроме налога на прибыль</v>
          </cell>
          <cell r="C505" t="str">
            <v>Taxes other than on income</v>
          </cell>
          <cell r="D505" t="str">
            <v>Операционные расходы</v>
          </cell>
          <cell r="E505" t="str">
            <v>Operating expenses</v>
          </cell>
          <cell r="F505" t="str">
            <v>Нераспределенная прибыль</v>
          </cell>
          <cell r="G505" t="str">
            <v>Retained earnings</v>
          </cell>
          <cell r="H505" t="str">
            <v>Прибыль текущего периода</v>
          </cell>
          <cell r="I505" t="str">
            <v>Profit for the period</v>
          </cell>
        </row>
        <row r="506">
          <cell r="A506">
            <v>52060</v>
          </cell>
          <cell r="B506" t="str">
            <v>Социальные расходы и благотворительность</v>
          </cell>
          <cell r="C506" t="str">
            <v>Charity</v>
          </cell>
          <cell r="D506" t="str">
            <v>Операционные расходы</v>
          </cell>
          <cell r="E506" t="str">
            <v>Operating expenses</v>
          </cell>
          <cell r="F506" t="str">
            <v>Нераспределенная прибыль</v>
          </cell>
          <cell r="G506" t="str">
            <v>Retained earnings</v>
          </cell>
          <cell r="H506" t="str">
            <v>Прибыль текущего периода</v>
          </cell>
          <cell r="I506" t="str">
            <v>Profit for the period</v>
          </cell>
        </row>
        <row r="507">
          <cell r="A507">
            <v>52070</v>
          </cell>
          <cell r="B507" t="str">
            <v>Штрафы, пени и неустойки</v>
          </cell>
          <cell r="C507" t="str">
            <v>Fines and penalties</v>
          </cell>
          <cell r="D507" t="str">
            <v>Операционные расходы</v>
          </cell>
          <cell r="E507" t="str">
            <v>Operating expenses</v>
          </cell>
          <cell r="F507" t="str">
            <v>Нераспределенная прибыль</v>
          </cell>
          <cell r="G507" t="str">
            <v>Retained earnings</v>
          </cell>
          <cell r="H507" t="str">
            <v>Прибыль текущего периода</v>
          </cell>
          <cell r="I507" t="str">
            <v>Profit for the period</v>
          </cell>
        </row>
        <row r="508">
          <cell r="A508">
            <v>52080</v>
          </cell>
          <cell r="B508" t="str">
            <v>Расходы по операционной аренде</v>
          </cell>
          <cell r="C508" t="str">
            <v>Operating lease expenses</v>
          </cell>
          <cell r="D508" t="str">
            <v>Операционные расходы</v>
          </cell>
          <cell r="E508" t="str">
            <v>Operating expenses</v>
          </cell>
          <cell r="F508" t="str">
            <v>Нераспределенная прибыль</v>
          </cell>
          <cell r="G508" t="str">
            <v>Retained earnings</v>
          </cell>
          <cell r="H508" t="str">
            <v>Прибыль текущего периода</v>
          </cell>
          <cell r="I508" t="str">
            <v>Profit for the period</v>
          </cell>
        </row>
        <row r="509">
          <cell r="A509">
            <v>52089</v>
          </cell>
          <cell r="B509" t="str">
            <v>Расходы на содержание недвижимости</v>
          </cell>
          <cell r="C509" t="str">
            <v>Expenses related to maintenance of fixed assets</v>
          </cell>
          <cell r="D509" t="str">
            <v>Операционные расходы</v>
          </cell>
          <cell r="E509" t="str">
            <v>Operating expenses</v>
          </cell>
          <cell r="F509" t="str">
            <v>Нераспределенная прибыль</v>
          </cell>
          <cell r="G509" t="str">
            <v>Retained earnings</v>
          </cell>
          <cell r="H509" t="str">
            <v>Прибыль текущего периода</v>
          </cell>
          <cell r="I509" t="str">
            <v>Profit for the period</v>
          </cell>
        </row>
        <row r="510">
          <cell r="A510">
            <v>52090</v>
          </cell>
          <cell r="B510" t="str">
            <v>Ремонт основных средств</v>
          </cell>
          <cell r="C510" t="str">
            <v>Repair of fixed assets</v>
          </cell>
          <cell r="D510" t="str">
            <v>Операционные расходы</v>
          </cell>
          <cell r="E510" t="str">
            <v>Operating expenses</v>
          </cell>
          <cell r="F510" t="str">
            <v>Нераспределенная прибыль</v>
          </cell>
          <cell r="G510" t="str">
            <v>Retained earnings</v>
          </cell>
          <cell r="H510" t="str">
            <v>Прибыль текущего периода</v>
          </cell>
          <cell r="I510" t="str">
            <v>Profit for the period</v>
          </cell>
        </row>
        <row r="511">
          <cell r="A511">
            <v>52095</v>
          </cell>
          <cell r="B511" t="str">
            <v>Прочие операционные расходы</v>
          </cell>
          <cell r="C511" t="str">
            <v>Other operating expenses</v>
          </cell>
          <cell r="D511" t="str">
            <v>Операционные расходы</v>
          </cell>
          <cell r="E511" t="str">
            <v>Operating expenses</v>
          </cell>
          <cell r="F511" t="str">
            <v>Нераспределенная прибыль</v>
          </cell>
          <cell r="G511" t="str">
            <v>Retained earnings</v>
          </cell>
          <cell r="H511" t="str">
            <v>Прибыль текущего периода</v>
          </cell>
          <cell r="I511" t="str">
            <v>Profit for the period</v>
          </cell>
        </row>
        <row r="512">
          <cell r="A512">
            <v>52096</v>
          </cell>
          <cell r="B512" t="str">
            <v>Расходы по обязательным платежам в систему страхования вкладов</v>
          </cell>
          <cell r="C512" t="str">
            <v>Mandatory deposit insurance expenses</v>
          </cell>
          <cell r="D512" t="str">
            <v>Расходы по платежам в систему страхования вкладов</v>
          </cell>
          <cell r="E512" t="str">
            <v>Deposit insurance expenses</v>
          </cell>
          <cell r="F512" t="str">
            <v>Нераспределенная прибыль</v>
          </cell>
          <cell r="G512" t="str">
            <v>Retained earnings</v>
          </cell>
          <cell r="H512" t="str">
            <v>Прибыль текущего периода</v>
          </cell>
          <cell r="I512" t="str">
            <v>Profit for the period</v>
          </cell>
        </row>
        <row r="513">
          <cell r="A513">
            <v>52110</v>
          </cell>
          <cell r="B513" t="str">
            <v>Заработная плата и премиальные выплаты</v>
          </cell>
          <cell r="C513" t="str">
            <v>Salaries &amp; bonuses</v>
          </cell>
          <cell r="D513" t="str">
            <v>Операционные расходы</v>
          </cell>
          <cell r="E513" t="str">
            <v>Operating expenses</v>
          </cell>
          <cell r="F513" t="str">
            <v>Нераспределенная прибыль</v>
          </cell>
          <cell r="G513" t="str">
            <v>Retained earnings</v>
          </cell>
          <cell r="H513" t="str">
            <v>Прибыль текущего периода</v>
          </cell>
          <cell r="I513" t="str">
            <v>Profit for the period</v>
          </cell>
        </row>
        <row r="514">
          <cell r="A514">
            <v>52111</v>
          </cell>
          <cell r="B514" t="str">
            <v>Начисленные расходы по неиспользованным отпускам</v>
          </cell>
          <cell r="C514" t="str">
            <v>Expenses on unused vacations</v>
          </cell>
          <cell r="D514" t="str">
            <v>Операционные расходы</v>
          </cell>
          <cell r="E514" t="str">
            <v>Operating expenses</v>
          </cell>
          <cell r="F514" t="str">
            <v>Нераспределенная прибыль</v>
          </cell>
          <cell r="G514" t="str">
            <v>Retained earnings</v>
          </cell>
          <cell r="H514" t="str">
            <v>Прибыль текущего периода</v>
          </cell>
          <cell r="I514" t="str">
            <v>Profit for the period</v>
          </cell>
        </row>
        <row r="515">
          <cell r="A515">
            <v>52112</v>
          </cell>
          <cell r="B515" t="str">
            <v>Расходы по корпоративной пенсионной программе</v>
          </cell>
          <cell r="C515" t="str">
            <v>Expenses on pension obligations (IAS 19)</v>
          </cell>
          <cell r="D515" t="str">
            <v>Операционные расходы</v>
          </cell>
          <cell r="E515" t="str">
            <v>Operating expenses</v>
          </cell>
          <cell r="F515" t="str">
            <v>Нераспределенная прибыль</v>
          </cell>
          <cell r="G515" t="str">
            <v>Retained earnings</v>
          </cell>
          <cell r="H515" t="str">
            <v>Прибыль текущего периода</v>
          </cell>
          <cell r="I515" t="str">
            <v>Profit for the period</v>
          </cell>
        </row>
        <row r="516">
          <cell r="A516">
            <v>52113</v>
          </cell>
          <cell r="B516" t="str">
            <v>Прочие расходы на персонал</v>
          </cell>
          <cell r="C516" t="str">
            <v>Other common staff expenses</v>
          </cell>
          <cell r="D516" t="str">
            <v>Операционные расходы</v>
          </cell>
          <cell r="E516" t="str">
            <v>Operating expenses</v>
          </cell>
          <cell r="F516" t="str">
            <v>Нераспределенная прибыль</v>
          </cell>
          <cell r="G516" t="str">
            <v>Retained earnings</v>
          </cell>
          <cell r="H516" t="str">
            <v>Прибыль текущего периода</v>
          </cell>
          <cell r="I516" t="str">
            <v>Profit for the period</v>
          </cell>
        </row>
        <row r="517">
          <cell r="A517">
            <v>52150</v>
          </cell>
          <cell r="B517" t="str">
            <v>Социальные налоги на фонд оплаты труда</v>
          </cell>
          <cell r="C517" t="str">
            <v>Social taxes</v>
          </cell>
          <cell r="D517" t="str">
            <v>Операционные расходы</v>
          </cell>
          <cell r="E517" t="str">
            <v>Operating expenses</v>
          </cell>
          <cell r="F517" t="str">
            <v>Нераспределенная прибыль</v>
          </cell>
          <cell r="G517" t="str">
            <v>Retained earnings</v>
          </cell>
          <cell r="H517" t="str">
            <v>Прибыль текущего периода</v>
          </cell>
          <cell r="I517" t="str">
            <v>Profit for the period</v>
          </cell>
        </row>
        <row r="518">
          <cell r="A518">
            <v>52200</v>
          </cell>
          <cell r="B518" t="str">
            <v>Амортизация основных средств</v>
          </cell>
          <cell r="C518" t="str">
            <v>Depreciation of premises and equipment</v>
          </cell>
          <cell r="D518" t="str">
            <v>Операционные расходы</v>
          </cell>
          <cell r="E518" t="str">
            <v>Operating expenses</v>
          </cell>
          <cell r="F518" t="str">
            <v>Нераспределенная прибыль</v>
          </cell>
          <cell r="G518" t="str">
            <v>Retained earnings</v>
          </cell>
          <cell r="H518" t="str">
            <v>Прибыль текущего периода</v>
          </cell>
          <cell r="I518" t="str">
            <v>Profit for the period</v>
          </cell>
        </row>
        <row r="519">
          <cell r="A519">
            <v>52210</v>
          </cell>
          <cell r="B519" t="str">
            <v>Амортизация нематериальных активов, полученных при приобретении компаний</v>
          </cell>
          <cell r="C519" t="str">
            <v>Amortization of intangible assets obtained through business combination</v>
          </cell>
          <cell r="D519" t="str">
            <v>Операционные расходы</v>
          </cell>
          <cell r="E519" t="str">
            <v>Operating expenses</v>
          </cell>
          <cell r="F519" t="str">
            <v>Нераспределенная прибыль</v>
          </cell>
          <cell r="G519" t="str">
            <v>Retained earnings</v>
          </cell>
          <cell r="H519" t="str">
            <v>Прибыль текущего периода</v>
          </cell>
          <cell r="I519" t="str">
            <v>Profit for the period</v>
          </cell>
        </row>
        <row r="520">
          <cell r="A520">
            <v>52290</v>
          </cell>
          <cell r="B520" t="str">
            <v>Амортизация прочих нематериальных активов</v>
          </cell>
          <cell r="C520" t="str">
            <v>Amortization of other intangible assets</v>
          </cell>
          <cell r="D520" t="str">
            <v>Операционные расходы</v>
          </cell>
          <cell r="E520" t="str">
            <v>Operating expenses</v>
          </cell>
          <cell r="F520" t="str">
            <v>Нераспределенная прибыль</v>
          </cell>
          <cell r="G520" t="str">
            <v>Retained earnings</v>
          </cell>
          <cell r="H520" t="str">
            <v>Прибыль текущего периода</v>
          </cell>
          <cell r="I520" t="str">
            <v>Profit for the period</v>
          </cell>
        </row>
        <row r="521">
          <cell r="A521">
            <v>52501</v>
          </cell>
          <cell r="B521" t="str">
            <v>Компоненты себестоимости - Стоимость покупных товаров, сырья и материалов</v>
          </cell>
          <cell r="C521" t="str">
            <v>Components of cost - cost of purchased goods and raw materials</v>
          </cell>
          <cell r="D521" t="str">
            <v>Себестоимость реализованной продукции нефинансовых дочерних компаний</v>
          </cell>
          <cell r="E521" t="str">
            <v>Cost of sales of non-financial subsidiries</v>
          </cell>
          <cell r="F521" t="str">
            <v>Нераспределенная прибыль</v>
          </cell>
          <cell r="G521" t="str">
            <v>Retained earnings</v>
          </cell>
          <cell r="H521" t="str">
            <v>Прибыль текущего периода</v>
          </cell>
          <cell r="I521" t="str">
            <v>Profit for the period</v>
          </cell>
        </row>
        <row r="522">
          <cell r="A522">
            <v>52502</v>
          </cell>
          <cell r="B522" t="str">
            <v>Компоненты себестоимости - Затраты на оплату труда основного персонала (без ЕСН)</v>
          </cell>
          <cell r="C522" t="str">
            <v>Components of cost - labour cost (excluding social taxes)</v>
          </cell>
          <cell r="D522" t="str">
            <v>Себестоимость реализованной продукции нефинансовых дочерних компаний</v>
          </cell>
          <cell r="E522" t="str">
            <v>Cost of sales of non-financial subsidiries</v>
          </cell>
          <cell r="F522" t="str">
            <v>Нераспределенная прибыль</v>
          </cell>
          <cell r="G522" t="str">
            <v>Retained earnings</v>
          </cell>
          <cell r="H522" t="str">
            <v>Прибыль текущего периода</v>
          </cell>
          <cell r="I522" t="str">
            <v>Profit for the period</v>
          </cell>
        </row>
        <row r="523">
          <cell r="A523">
            <v>52503</v>
          </cell>
          <cell r="B523" t="str">
            <v>Компоненты себестоимости - Социальные налоги по заработной плате</v>
          </cell>
          <cell r="C523" t="str">
            <v>Components of cost - social taxes payable on wage fund</v>
          </cell>
          <cell r="D523" t="str">
            <v>Себестоимость реализованной продукции нефинансовых дочерних компаний</v>
          </cell>
          <cell r="E523" t="str">
            <v>Cost of sales of non-financial subsidiries</v>
          </cell>
          <cell r="F523" t="str">
            <v>Нераспределенная прибыль</v>
          </cell>
          <cell r="G523" t="str">
            <v>Retained earnings</v>
          </cell>
          <cell r="H523" t="str">
            <v>Прибыль текущего периода</v>
          </cell>
          <cell r="I523" t="str">
            <v>Profit for the period</v>
          </cell>
        </row>
        <row r="524">
          <cell r="A524">
            <v>52504</v>
          </cell>
          <cell r="B524" t="str">
            <v>Компоненты себестоимости - Транспортные расходы</v>
          </cell>
          <cell r="C524" t="str">
            <v>Components of cost - Transportation costs</v>
          </cell>
          <cell r="D524" t="str">
            <v>Себестоимость реализованной продукции нефинансовых дочерних компаний</v>
          </cell>
          <cell r="E524" t="str">
            <v>Cost of sales of non-financial subsidiries</v>
          </cell>
          <cell r="F524" t="str">
            <v>Нераспределенная прибыль</v>
          </cell>
          <cell r="G524" t="str">
            <v>Retained earnings</v>
          </cell>
          <cell r="H524" t="str">
            <v>Прибыль текущего периода</v>
          </cell>
          <cell r="I524" t="str">
            <v>Profit for the period</v>
          </cell>
        </row>
        <row r="525">
          <cell r="A525">
            <v>52505</v>
          </cell>
          <cell r="B525" t="str">
            <v>Компоненты себестоимости - Аренда помещений</v>
          </cell>
          <cell r="C525" t="str">
            <v>Components of cost - operating lease of premises</v>
          </cell>
          <cell r="D525" t="str">
            <v>Себестоимость реализованной продукции нефинансовых дочерних компаний</v>
          </cell>
          <cell r="E525" t="str">
            <v>Cost of sales of non-financial subsidiries</v>
          </cell>
          <cell r="F525" t="str">
            <v>Нераспределенная прибыль</v>
          </cell>
          <cell r="G525" t="str">
            <v>Retained earnings</v>
          </cell>
          <cell r="H525" t="str">
            <v>Прибыль текущего периода</v>
          </cell>
          <cell r="I525" t="str">
            <v>Profit for the period</v>
          </cell>
        </row>
        <row r="526">
          <cell r="A526">
            <v>52506</v>
          </cell>
          <cell r="B526" t="str">
            <v>Компоненты себестоимости - Содержание помещений и оборудования</v>
          </cell>
          <cell r="C526" t="str">
            <v>Components of cost - maintenance of premises and equipment</v>
          </cell>
          <cell r="D526" t="str">
            <v>Себестоимость реализованной продукции нефинансовых дочерних компаний</v>
          </cell>
          <cell r="E526" t="str">
            <v>Cost of sales of non-financial subsidiries</v>
          </cell>
          <cell r="F526" t="str">
            <v>Нераспределенная прибыль</v>
          </cell>
          <cell r="G526" t="str">
            <v>Retained earnings</v>
          </cell>
          <cell r="H526" t="str">
            <v>Прибыль текущего периода</v>
          </cell>
          <cell r="I526" t="str">
            <v>Profit for the period</v>
          </cell>
        </row>
        <row r="527">
          <cell r="A527">
            <v>52507</v>
          </cell>
          <cell r="B527" t="str">
            <v>Компоненты себестоимости - Амортизация основных средств</v>
          </cell>
          <cell r="C527" t="str">
            <v>Components of cost - depreciation of premises and equipment</v>
          </cell>
          <cell r="D527" t="str">
            <v>Себестоимость реализованной продукции нефинансовых дочерних компаний</v>
          </cell>
          <cell r="E527" t="str">
            <v>Cost of sales of non-financial subsidiries</v>
          </cell>
          <cell r="F527" t="str">
            <v>Нераспределенная прибыль</v>
          </cell>
          <cell r="G527" t="str">
            <v>Retained earnings</v>
          </cell>
          <cell r="H527" t="str">
            <v>Прибыль текущего периода</v>
          </cell>
          <cell r="I527" t="str">
            <v>Profit for the period</v>
          </cell>
        </row>
        <row r="528">
          <cell r="A528">
            <v>52508</v>
          </cell>
          <cell r="B528" t="str">
            <v>Компоненты себестоимости - Амортизация нематериальных активов</v>
          </cell>
          <cell r="C528" t="str">
            <v>Components of cost - amortization of intangible assets</v>
          </cell>
          <cell r="D528" t="str">
            <v>Себестоимость реализованной продукции нефинансовых дочерних компаний</v>
          </cell>
          <cell r="E528" t="str">
            <v>Cost of sales of non-financial subsidiries</v>
          </cell>
          <cell r="F528" t="str">
            <v>Нераспределенная прибыль</v>
          </cell>
          <cell r="G528" t="str">
            <v>Retained earnings</v>
          </cell>
          <cell r="H528" t="str">
            <v>Прибыль текущего периода</v>
          </cell>
          <cell r="I528" t="str">
            <v>Profit for the period</v>
          </cell>
        </row>
        <row r="529">
          <cell r="A529">
            <v>52509</v>
          </cell>
          <cell r="B529" t="str">
            <v>Компоненты себестоимости - Услуги сторонних организаций</v>
          </cell>
          <cell r="C529" t="str">
            <v>Components of cost - cost of third party services</v>
          </cell>
          <cell r="D529" t="str">
            <v>Себестоимость реализованной продукции нефинансовых дочерних компаний</v>
          </cell>
          <cell r="E529" t="str">
            <v>Cost of sales of non-financial subsidiries</v>
          </cell>
          <cell r="F529" t="str">
            <v>Нераспределенная прибыль</v>
          </cell>
          <cell r="G529" t="str">
            <v>Retained earnings</v>
          </cell>
          <cell r="H529" t="str">
            <v>Прибыль текущего периода</v>
          </cell>
          <cell r="I529" t="str">
            <v>Profit for the period</v>
          </cell>
        </row>
        <row r="530">
          <cell r="A530">
            <v>52510</v>
          </cell>
          <cell r="B530" t="str">
            <v>Компоненты себестоимости - Таможенные сборы и невозмещаемые налоги</v>
          </cell>
          <cell r="C530" t="str">
            <v>Components of cost - custom fees and non-refundable taxes</v>
          </cell>
          <cell r="D530" t="str">
            <v>Себестоимость реализованной продукции нефинансовых дочерних компаний</v>
          </cell>
          <cell r="E530" t="str">
            <v>Cost of sales of non-financial subsidiries</v>
          </cell>
          <cell r="F530" t="str">
            <v>Нераспределенная прибыль</v>
          </cell>
          <cell r="G530" t="str">
            <v>Retained earnings</v>
          </cell>
          <cell r="H530" t="str">
            <v>Прибыль текущего периода</v>
          </cell>
          <cell r="I530" t="str">
            <v>Profit for the period</v>
          </cell>
        </row>
        <row r="531">
          <cell r="A531">
            <v>52511</v>
          </cell>
          <cell r="B531" t="str">
            <v>Компоненты себестоимости - Прочие прямые расходы</v>
          </cell>
          <cell r="C531" t="str">
            <v>Components of cost - other direct costs</v>
          </cell>
          <cell r="D531" t="str">
            <v>Себестоимость реализованной продукции нефинансовых дочерних компаний</v>
          </cell>
          <cell r="E531" t="str">
            <v>Cost of sales of non-financial subsidiries</v>
          </cell>
          <cell r="F531" t="str">
            <v>Нераспределенная прибыль</v>
          </cell>
          <cell r="G531" t="str">
            <v>Retained earnings</v>
          </cell>
          <cell r="H531" t="str">
            <v>Прибыль текущего периода</v>
          </cell>
          <cell r="I531" t="str">
            <v>Profit for the period</v>
          </cell>
        </row>
        <row r="532">
          <cell r="A532">
            <v>52512</v>
          </cell>
          <cell r="B532" t="str">
            <v>Компоненты себестоимости - Изменение страховых резервов</v>
          </cell>
          <cell r="C532" t="str">
            <v>Components of cost - changes in insurance provision</v>
          </cell>
          <cell r="D532" t="str">
            <v>Себестоимость реализованной продукции нефинансовых дочерних компаний</v>
          </cell>
          <cell r="E532" t="str">
            <v>Cost of sales of non-financial subsidiries</v>
          </cell>
          <cell r="F532" t="str">
            <v>Нераспределенная прибыль</v>
          </cell>
          <cell r="G532" t="str">
            <v>Retained earnings</v>
          </cell>
          <cell r="H532" t="str">
            <v>Прибыль текущего периода</v>
          </cell>
          <cell r="I532" t="str">
            <v>Profit for the period</v>
          </cell>
        </row>
        <row r="533">
          <cell r="A533">
            <v>52513</v>
          </cell>
          <cell r="B533" t="str">
            <v>Компоненты себестоимости - Аквизиционные расходы</v>
          </cell>
          <cell r="C533" t="str">
            <v>Components of cost - acquisition costs</v>
          </cell>
          <cell r="D533" t="str">
            <v>Себестоимость реализованной продукции нефинансовых дочерних компаний</v>
          </cell>
          <cell r="E533" t="str">
            <v>Cost of sales of non-financial subsidiries</v>
          </cell>
          <cell r="F533" t="str">
            <v>Нераспределенная прибыль</v>
          </cell>
          <cell r="G533" t="str">
            <v>Retained earnings</v>
          </cell>
          <cell r="H533" t="str">
            <v>Прибыль текущего периода</v>
          </cell>
          <cell r="I533" t="str">
            <v>Profit for the period</v>
          </cell>
        </row>
        <row r="534">
          <cell r="A534">
            <v>52514</v>
          </cell>
          <cell r="B534" t="str">
            <v>Компоненты себестоимости - Страховые выплаты и убытки</v>
          </cell>
          <cell r="C534" t="str">
            <v>Components of cost - insurance claims paid</v>
          </cell>
          <cell r="D534" t="str">
            <v>Себестоимость реализованной продукции нефинансовых дочерних компаний</v>
          </cell>
          <cell r="E534" t="str">
            <v>Cost of sales of non-financial subsidiries</v>
          </cell>
          <cell r="F534" t="str">
            <v>Нераспределенная прибыль</v>
          </cell>
          <cell r="G534" t="str">
            <v>Retained earnings</v>
          </cell>
          <cell r="H534" t="str">
            <v>Прибыль текущего периода</v>
          </cell>
          <cell r="I534" t="str">
            <v>Profit for the period</v>
          </cell>
        </row>
        <row r="535">
          <cell r="A535">
            <v>57010</v>
          </cell>
          <cell r="B535" t="str">
            <v>NMP Гиперинфляция основных средств</v>
          </cell>
          <cell r="C535" t="str">
            <v>NMP hyperinflation (impact of non-current assets)</v>
          </cell>
          <cell r="D535" t="str">
            <v>Прочие операционные доходы</v>
          </cell>
          <cell r="E535" t="str">
            <v>Other operating income</v>
          </cell>
          <cell r="F535" t="str">
            <v>Нераспределенная прибыль</v>
          </cell>
          <cell r="G535" t="str">
            <v>Retained earnings</v>
          </cell>
          <cell r="H535" t="str">
            <v>Прибыль текущего периода</v>
          </cell>
          <cell r="I535" t="str">
            <v>Profit for the period</v>
          </cell>
        </row>
        <row r="536">
          <cell r="A536">
            <v>57020</v>
          </cell>
          <cell r="B536" t="str">
            <v>NMP Гиперинфляция уставного капитала</v>
          </cell>
          <cell r="C536" t="str">
            <v>NMP hyperinflation (impact of share capital)</v>
          </cell>
          <cell r="D536" t="str">
            <v>Прочие операционные доходы</v>
          </cell>
          <cell r="E536" t="str">
            <v>Other operating income</v>
          </cell>
          <cell r="F536" t="str">
            <v>Нераспределенная прибыль</v>
          </cell>
          <cell r="G536" t="str">
            <v>Retained earnings</v>
          </cell>
          <cell r="H536" t="str">
            <v>Прибыль текущего периода</v>
          </cell>
          <cell r="I536" t="str">
            <v>Profit for the period</v>
          </cell>
        </row>
        <row r="537">
          <cell r="A537">
            <v>57030</v>
          </cell>
          <cell r="B537" t="str">
            <v>NMP Гиперинфляция статей ОПУ</v>
          </cell>
          <cell r="C537" t="str">
            <v>NMP hyperinflation (impact of income statement)</v>
          </cell>
          <cell r="D537" t="str">
            <v>Прочие операционные доходы</v>
          </cell>
          <cell r="E537" t="str">
            <v>Other operating income</v>
          </cell>
          <cell r="F537" t="str">
            <v>Нераспределенная прибыль</v>
          </cell>
          <cell r="G537" t="str">
            <v>Retained earnings</v>
          </cell>
          <cell r="H537" t="str">
            <v>Прибыль текущего периода</v>
          </cell>
          <cell r="I537" t="str">
            <v>Profit for the period</v>
          </cell>
        </row>
        <row r="538">
          <cell r="A538">
            <v>57040</v>
          </cell>
          <cell r="B538" t="str">
            <v>NMP Гиперинфляция фондов</v>
          </cell>
          <cell r="C538" t="str">
            <v>NMP hyperinflation (impact of reserves)</v>
          </cell>
          <cell r="D538" t="str">
            <v>Прочие операционные доходы</v>
          </cell>
          <cell r="E538" t="str">
            <v>Other operating income</v>
          </cell>
          <cell r="F538" t="str">
            <v>Нераспределенная прибыль</v>
          </cell>
          <cell r="G538" t="str">
            <v>Retained earnings</v>
          </cell>
          <cell r="H538" t="str">
            <v>Прибыль текущего периода</v>
          </cell>
          <cell r="I538" t="str">
            <v>Profit for the period</v>
          </cell>
        </row>
        <row r="539">
          <cell r="A539">
            <v>57050</v>
          </cell>
          <cell r="B539" t="str">
            <v>NMP Гиперинфляция долевых инвестиций</v>
          </cell>
          <cell r="C539" t="str">
            <v>NMP hyperinflation of equity investments</v>
          </cell>
          <cell r="D539" t="str">
            <v>Прочие операционные доходы</v>
          </cell>
          <cell r="E539" t="str">
            <v>Other operating income</v>
          </cell>
          <cell r="F539" t="str">
            <v>Нераспределенная прибыль</v>
          </cell>
          <cell r="G539" t="str">
            <v>Retained earnings</v>
          </cell>
          <cell r="H539" t="str">
            <v>Прибыль текущего периода</v>
          </cell>
          <cell r="I539" t="str">
            <v>Profit for the period</v>
          </cell>
        </row>
        <row r="540">
          <cell r="A540">
            <v>59010</v>
          </cell>
          <cell r="B540" t="str">
            <v>Чистый расход по текущему налогу на прибыль</v>
          </cell>
          <cell r="C540" t="str">
            <v>Current income tax expenses</v>
          </cell>
          <cell r="D540" t="str">
            <v>Расход по налогу на прибыль</v>
          </cell>
          <cell r="E540" t="str">
            <v>Income tax expense</v>
          </cell>
          <cell r="F540" t="str">
            <v>Нераспределенная прибыль</v>
          </cell>
          <cell r="G540" t="str">
            <v>Retained earnings</v>
          </cell>
          <cell r="H540" t="str">
            <v>Прибыль текущего периода</v>
          </cell>
          <cell r="I540" t="str">
            <v>Profit for the period</v>
          </cell>
        </row>
        <row r="541">
          <cell r="A541">
            <v>59011</v>
          </cell>
          <cell r="B541" t="str">
            <v>Текущий налог на прибыль по чистым доходам / расходам групп активов, удерживаемых для продажи</v>
          </cell>
          <cell r="C541" t="str">
            <v>Current income tax expenses on income/expense from/on the group of asset held for sale</v>
          </cell>
          <cell r="D541" t="str">
            <v>Расход по налогу на прибыль</v>
          </cell>
          <cell r="E541" t="str">
            <v>Income tax expense</v>
          </cell>
          <cell r="F541" t="str">
            <v>Нераспределенная прибыль</v>
          </cell>
          <cell r="G541" t="str">
            <v>Retained earnings</v>
          </cell>
          <cell r="H541" t="str">
            <v>Прибыль текущего периода</v>
          </cell>
          <cell r="I541" t="str">
            <v>Profit for the period</v>
          </cell>
        </row>
        <row r="542">
          <cell r="A542">
            <v>59020</v>
          </cell>
          <cell r="B542" t="str">
            <v>Чистый расход по отложенному налогу на прибыль</v>
          </cell>
          <cell r="C542" t="str">
            <v>Deferred income tax expenses</v>
          </cell>
          <cell r="D542" t="str">
            <v>Расход по налогу на прибыль</v>
          </cell>
          <cell r="E542" t="str">
            <v>Income tax expense</v>
          </cell>
          <cell r="F542" t="str">
            <v>Нераспределенная прибыль</v>
          </cell>
          <cell r="G542" t="str">
            <v>Retained earnings</v>
          </cell>
          <cell r="H542" t="str">
            <v>Прибыль текущего периода</v>
          </cell>
          <cell r="I542" t="str">
            <v>Profit for the period</v>
          </cell>
        </row>
        <row r="543">
          <cell r="A543">
            <v>59050</v>
          </cell>
          <cell r="B543" t="str">
            <v>Отложенный налог на прибыль по чистым доходам / расходам от активов (групп активов), удерживаемых для продажи, прекращенной деятельности (IFRS 5)</v>
          </cell>
          <cell r="C543" t="str">
            <v xml:space="preserve">Deferred income tax expenses on net income/expense from/on non-current assets (groups of non-current assets) held for sale and discontinued operations </v>
          </cell>
          <cell r="D543" t="str">
            <v>Расход по налогу на прибыль</v>
          </cell>
          <cell r="E543" t="str">
            <v>Income tax expense</v>
          </cell>
          <cell r="F543" t="str">
            <v>Нераспределенная прибыль</v>
          </cell>
          <cell r="G543" t="str">
            <v>Retained earnings</v>
          </cell>
          <cell r="H543" t="str">
            <v>Прибыль текущего периода</v>
          </cell>
          <cell r="I543" t="str">
            <v>Profit for the period</v>
          </cell>
        </row>
        <row r="544">
          <cell r="A544">
            <v>59051</v>
          </cell>
          <cell r="B544" t="str">
            <v>Отложенный налог на прибыль по финансовому результату от выбытия активов (групп активов), удерживаемых для продажи, или прекращенной деятельности (IFRS 5)</v>
          </cell>
          <cell r="C544" t="str">
            <v>Deferred income tax expenses on financial result from sale non-current assets (groups of non-current assets) held for sale,  fair valuation and disposal</v>
          </cell>
          <cell r="D544" t="str">
            <v>Расход по налогу на прибыль</v>
          </cell>
          <cell r="E544" t="str">
            <v>Income tax expense</v>
          </cell>
          <cell r="F544" t="str">
            <v>Нераспределенная прибыль</v>
          </cell>
          <cell r="G544" t="str">
            <v>Retained earnings</v>
          </cell>
          <cell r="H544" t="str">
            <v>Прибыль текущего периода</v>
          </cell>
          <cell r="I544" t="str">
            <v>Profit for the period</v>
          </cell>
        </row>
        <row r="545">
          <cell r="A545">
            <v>70110</v>
          </cell>
          <cell r="B545" t="str">
            <v>Переоценка долговых ценных бумаг, имеющихся в наличии для продажи</v>
          </cell>
          <cell r="C545" t="str">
            <v>Fair valuation of debt securities available for sale</v>
          </cell>
          <cell r="D545" t="str">
            <v>Переоценка ценных бумаг, имеющихся в наличии для продажи</v>
          </cell>
          <cell r="E545" t="str">
            <v>Revalutaion of investment securities available for sale</v>
          </cell>
          <cell r="F545" t="str">
            <v>Фонд переоценки ценных бумаг, имеющихся в наличии для продажи</v>
          </cell>
          <cell r="G545" t="str">
            <v>Fair value reserve for investment securities available for sale</v>
          </cell>
          <cell r="H545" t="str">
            <v>Прочий совокупный доход текущего периода</v>
          </cell>
          <cell r="I545" t="str">
            <v>Other comprehensive income for the period</v>
          </cell>
        </row>
        <row r="546">
          <cell r="A546">
            <v>70111</v>
          </cell>
          <cell r="B546" t="str">
            <v>Переоценка долевых ценных бумаг, имеющихся в наличии для продажи</v>
          </cell>
          <cell r="C546" t="str">
            <v>Fair valuation of equity securities available for sale</v>
          </cell>
          <cell r="D546" t="str">
            <v>Переоценка ценных бумаг, имеющихся в наличии для продажи</v>
          </cell>
          <cell r="E546" t="str">
            <v>Revalutaion of investment securities available for sale</v>
          </cell>
          <cell r="F546" t="str">
            <v>Фонд переоценки ценных бумаг, имеющихся в наличии для продажи</v>
          </cell>
          <cell r="G546" t="str">
            <v>Fair value reserve for investment securities available for sale</v>
          </cell>
          <cell r="H546" t="str">
            <v>Прочий совокупный доход текущего периода</v>
          </cell>
          <cell r="I546" t="str">
            <v>Other comprehensive income for the period</v>
          </cell>
        </row>
        <row r="547">
          <cell r="A547">
            <v>70199</v>
          </cell>
          <cell r="B547" t="str">
            <v>Отложенный налог по переоценке ценных бумаг, имеющихся в наличии для продажи</v>
          </cell>
          <cell r="C547" t="str">
            <v>Deferred income tax on fair valuation of securities available for sale</v>
          </cell>
          <cell r="D547" t="str">
            <v>Налог на прибыль по переоценке ценных бумаг, имеющихся в наличии для продажи</v>
          </cell>
          <cell r="E547" t="str">
            <v>Deferred income tax relating to revaluation of investment securities available for sale</v>
          </cell>
          <cell r="F547" t="str">
            <v>Фонд переоценки ценных бумаг, имеющихся в наличии для продажи</v>
          </cell>
          <cell r="G547" t="str">
            <v>Fair value reserve for investment securities available for sale</v>
          </cell>
          <cell r="H547" t="str">
            <v>Прочий совокупный доход текущего периода</v>
          </cell>
          <cell r="I547" t="str">
            <v>Other comprehensive income for the period</v>
          </cell>
        </row>
        <row r="548">
          <cell r="A548">
            <v>71001</v>
          </cell>
          <cell r="B548" t="str">
            <v>Переоценка основных средств</v>
          </cell>
          <cell r="C548" t="str">
            <v>Revaluation of office premises</v>
          </cell>
          <cell r="D548" t="str">
            <v>Переоценка основных средств</v>
          </cell>
          <cell r="E548" t="str">
            <v>Revaluation of property, plant and equipment</v>
          </cell>
          <cell r="F548" t="str">
            <v>Фонд переоценки основных средств</v>
          </cell>
          <cell r="G548" t="str">
            <v>Revaluation reserve for office premises</v>
          </cell>
          <cell r="H548" t="str">
            <v>Прочий совокупный доход текущего периода</v>
          </cell>
          <cell r="I548" t="str">
            <v>Other comprehensive income for the period</v>
          </cell>
        </row>
        <row r="549">
          <cell r="A549">
            <v>71099</v>
          </cell>
          <cell r="B549" t="str">
            <v>Отложенный налог по переоценке основных средств</v>
          </cell>
          <cell r="C549" t="str">
            <v>Deferred income tax on revaluation of office premises</v>
          </cell>
          <cell r="D549" t="str">
            <v>Переоценка основных средств</v>
          </cell>
          <cell r="E549" t="str">
            <v>Revaluation of property, plant and equipment</v>
          </cell>
          <cell r="F549" t="str">
            <v>Фонд переоценки основных средств</v>
          </cell>
          <cell r="G549" t="str">
            <v>Revaluation reserve for office premises</v>
          </cell>
          <cell r="H549" t="str">
            <v>Прочий совокупный доход текущего периода</v>
          </cell>
          <cell r="I549" t="str">
            <v>Other comprehensive income for the period</v>
          </cell>
        </row>
        <row r="550">
          <cell r="A550">
            <v>72000</v>
          </cell>
          <cell r="B550" t="str">
            <v>Валютная переоценка дочерних компаний</v>
          </cell>
          <cell r="C550" t="str">
            <v>Net foreign currency translation gain less losses</v>
          </cell>
          <cell r="D550" t="str">
            <v>Валютная переоценка дочерних компаний</v>
          </cell>
          <cell r="E550" t="str">
            <v>Net foreign currency translation result</v>
          </cell>
          <cell r="F550" t="str">
            <v>Фонд валютной переоценки дочерних компаний</v>
          </cell>
          <cell r="G550" t="str">
            <v>Foreign currency translation reserve</v>
          </cell>
          <cell r="H550" t="str">
            <v>Прочий совокупный доход текущего периода</v>
          </cell>
          <cell r="I550" t="str">
            <v>Other comprehensive income for the period</v>
          </cell>
        </row>
        <row r="551">
          <cell r="A551">
            <v>74000</v>
          </cell>
          <cell r="B551" t="str">
            <v>Прочий совокупный доход от активов (групп активов), удерживаемых для продажи</v>
          </cell>
          <cell r="C551" t="str">
            <v>Other comprehensive income from assets (group of assets) held for sale</v>
          </cell>
          <cell r="D551" t="str">
            <v>Прочий совокупный доход от активов (групп активов), удерживаемых для продажи</v>
          </cell>
          <cell r="E551" t="str">
            <v>Other comprehensive income arising from assets held for sale</v>
          </cell>
          <cell r="F551" t="str">
            <v>Фонд переоценки активов (групп активов), удерживаемых для продажи</v>
          </cell>
          <cell r="G551" t="str">
            <v>Revaluation reserve for assets (group of assets) available for sale</v>
          </cell>
          <cell r="H551" t="str">
            <v>Прочий совокупный доход текущего периода</v>
          </cell>
          <cell r="I551" t="str">
            <v>Other comprehensive income for the period</v>
          </cell>
        </row>
        <row r="552">
          <cell r="A552">
            <v>74099</v>
          </cell>
          <cell r="B552" t="str">
            <v>Отложенный налог по активам (группе активов), удерживаемых для продажи</v>
          </cell>
          <cell r="C552" t="str">
            <v>Deferred income tax on from assets (group of assets) held for sale</v>
          </cell>
          <cell r="D552" t="str">
            <v>Прочий совокупный доход от активов (групп активов), удерживаемых для продажи</v>
          </cell>
          <cell r="E552" t="str">
            <v>Other comprehensive income arising from assets held for sale</v>
          </cell>
          <cell r="F552" t="str">
            <v>Фонд переоценки активов (групп активов), удерживаемых для продажи</v>
          </cell>
          <cell r="G552" t="str">
            <v>Revaluation reserve for assets (group of assets) available for sale</v>
          </cell>
          <cell r="H552" t="str">
            <v>Прочий совокупный доход текущего периода</v>
          </cell>
          <cell r="I552" t="str">
            <v>Other comprehensive income for the period</v>
          </cell>
        </row>
        <row r="553">
          <cell r="A553">
            <v>75002</v>
          </cell>
          <cell r="B553" t="str">
            <v>Прочий совокупный доход зависимых компаний</v>
          </cell>
          <cell r="C553" t="str">
            <v>Other comprehensive income of subsidiaries</v>
          </cell>
          <cell r="D553" t="str">
            <v>Прочий совокупный доход зависимых компаний</v>
          </cell>
          <cell r="E553" t="str">
            <v>Other comprehensive income of associates</v>
          </cell>
          <cell r="F553" t="str">
            <v>Фонд прочего совокупного дохода зависимых компаний</v>
          </cell>
          <cell r="G553" t="str">
            <v>OCI of associates reserve</v>
          </cell>
          <cell r="H553" t="str">
            <v>Прочий совокупный доход текущего периода</v>
          </cell>
          <cell r="I553" t="str">
            <v>Other comprehensive income for the period</v>
          </cell>
        </row>
        <row r="554">
          <cell r="A554">
            <v>75004</v>
          </cell>
          <cell r="B554" t="str">
            <v>Налог на прочий совокупный доход зависимых компаний</v>
          </cell>
          <cell r="C554" t="str">
            <v>Tax on other comprehensive income of subsidiaries</v>
          </cell>
          <cell r="D554" t="str">
            <v>Прочий совокупный доход зависимых компаний</v>
          </cell>
          <cell r="E554" t="str">
            <v>Other comprehensive income of associates</v>
          </cell>
          <cell r="F554" t="str">
            <v>Фонд прочего совокупного дохода зависимых компаний</v>
          </cell>
          <cell r="G554" t="str">
            <v>OCI of associates reserve</v>
          </cell>
          <cell r="H554" t="str">
            <v>Прочий совокупный доход текущего периода</v>
          </cell>
          <cell r="I554" t="str">
            <v>Other comprehensive income for the period</v>
          </cell>
        </row>
        <row r="555">
          <cell r="A555">
            <v>76000</v>
          </cell>
          <cell r="B555" t="str">
            <v>Переоценка кэшфло хедж</v>
          </cell>
          <cell r="C555" t="str">
            <v>Cashflow hedge revaluation</v>
          </cell>
          <cell r="D555" t="str">
            <v>Переоценка кэшфло хедж</v>
          </cell>
          <cell r="E555" t="str">
            <v>Cashflow hedge revaluation</v>
          </cell>
          <cell r="F555" t="str">
            <v>Фонд переоценки кэшфло хедж</v>
          </cell>
          <cell r="G555" t="str">
            <v>Cashflow hedge revaluation reserve</v>
          </cell>
          <cell r="H555" t="str">
            <v>Прочий совокупный доход текущего периода</v>
          </cell>
          <cell r="I555" t="str">
            <v>Other comprehensive income for the period</v>
          </cell>
        </row>
        <row r="556">
          <cell r="A556">
            <v>76099</v>
          </cell>
          <cell r="B556" t="str">
            <v>Отложенный налог по переоценке кэшфло хедж</v>
          </cell>
          <cell r="C556" t="str">
            <v>Deferred tax on cashflow hedge revaluation</v>
          </cell>
          <cell r="D556" t="str">
            <v>Переоценка кэшфло хедж</v>
          </cell>
          <cell r="E556" t="str">
            <v>Cashflow hedge revaluation</v>
          </cell>
          <cell r="F556" t="str">
            <v>Фонд переоценки кэшфло хедж</v>
          </cell>
          <cell r="G556" t="str">
            <v>Cashflow hedge revaluation reserve</v>
          </cell>
          <cell r="H556" t="str">
            <v>Прочий совокупный доход текущего периода</v>
          </cell>
          <cell r="I556" t="str">
            <v>Other comprehensive income for the period</v>
          </cell>
        </row>
        <row r="557">
          <cell r="A557">
            <v>78000</v>
          </cell>
          <cell r="B557" t="str">
            <v>Актуарные доходы/расходы по пенсионным обязательствам</v>
          </cell>
          <cell r="C557" t="str">
            <v>Acturial gains/losses on defined benefit obligations</v>
          </cell>
          <cell r="D557" t="str">
            <v>Актуарные доходы/расходы по пенсионным обязательствам</v>
          </cell>
          <cell r="E557" t="str">
            <v>Acturial gains/losses on defined benefit obligations</v>
          </cell>
          <cell r="F557" t="str">
            <v>Фонд актуарных доходов/расходов по пенсионным обязательствам</v>
          </cell>
          <cell r="G557" t="str">
            <v>Reserve of acturial gains/losses</v>
          </cell>
          <cell r="H557" t="str">
            <v>Прочий совокупный доход текущего периода</v>
          </cell>
          <cell r="I557" t="str">
            <v>Other comprehensive income for the period</v>
          </cell>
        </row>
        <row r="558">
          <cell r="A558">
            <v>78099</v>
          </cell>
          <cell r="B558" t="str">
            <v>Отложенный налог по актуарным доходам/расходам по пенсионным обязательствам</v>
          </cell>
          <cell r="C558" t="str">
            <v>Deferred tax on acturial gains/losses on defined benefit obligations</v>
          </cell>
          <cell r="D558" t="str">
            <v>Актуарные доходы/расходы по пенсионным обязательствам</v>
          </cell>
          <cell r="E558" t="str">
            <v>Acturial gains/losses on defined benefit obligations</v>
          </cell>
          <cell r="F558" t="str">
            <v>Фонд актуарных доходов/расходов по пенсионным обязательствам</v>
          </cell>
          <cell r="G558" t="str">
            <v>Reserve of acturial gains/losses</v>
          </cell>
          <cell r="H558" t="str">
            <v>Прочий совокупный доход текущего периода</v>
          </cell>
          <cell r="I558" t="str">
            <v>Other comprehensive income for the period</v>
          </cell>
        </row>
        <row r="559">
          <cell r="A559">
            <v>80101</v>
          </cell>
          <cell r="B559" t="str">
            <v>Гарантии выданные</v>
          </cell>
          <cell r="C559" t="str">
            <v>Guarantees issued</v>
          </cell>
          <cell r="H559" t="str">
            <v>Условные обязательства</v>
          </cell>
          <cell r="I559" t="str">
            <v>Contingent liabilities</v>
          </cell>
        </row>
        <row r="560">
          <cell r="A560">
            <v>80102</v>
          </cell>
          <cell r="B560" t="str">
            <v>Неиспользованные кредитные линии клиентов</v>
          </cell>
          <cell r="C560" t="str">
            <v>Undrawn credit lines</v>
          </cell>
          <cell r="H560" t="str">
            <v>Условные обязательства</v>
          </cell>
          <cell r="I560" t="str">
            <v>Contingent liabilities</v>
          </cell>
        </row>
        <row r="561">
          <cell r="A561">
            <v>80103</v>
          </cell>
          <cell r="B561" t="str">
            <v>Невыбранные кредитные лимитам клиентов</v>
          </cell>
          <cell r="C561" t="str">
            <v>Commitments to extend credit</v>
          </cell>
          <cell r="H561" t="str">
            <v>Условные обязательства</v>
          </cell>
          <cell r="I561" t="str">
            <v>Contingent liabilities</v>
          </cell>
        </row>
        <row r="562">
          <cell r="A562">
            <v>80104</v>
          </cell>
          <cell r="B562" t="str">
            <v>Выпущенные непокрытые экспортные аккредитивы</v>
          </cell>
          <cell r="C562" t="str">
            <v>Unpaid export letters of credit issued</v>
          </cell>
          <cell r="H562" t="str">
            <v>Условные обязательства</v>
          </cell>
          <cell r="I562" t="str">
            <v>Contingent liabilities</v>
          </cell>
        </row>
        <row r="563">
          <cell r="A563">
            <v>80105</v>
          </cell>
          <cell r="B563" t="str">
            <v>Выпущенные непокрытые импортные аккредитивы и аккредитивы по внутренним расчетам</v>
          </cell>
          <cell r="C563" t="str">
            <v>Unpaid import letters of credit and letters of credit for domestic settlements issued</v>
          </cell>
          <cell r="H563" t="str">
            <v>Условные обязательства</v>
          </cell>
          <cell r="I563" t="str">
            <v>Contingent liabilities</v>
          </cell>
        </row>
        <row r="564">
          <cell r="A564">
            <v>80106</v>
          </cell>
          <cell r="B564" t="str">
            <v>Покрытые экспортные аккредитивы</v>
          </cell>
          <cell r="C564" t="str">
            <v>Paid export letters of credit issued</v>
          </cell>
          <cell r="H564" t="str">
            <v>Условные обязательства</v>
          </cell>
          <cell r="I564" t="str">
            <v>Contingent liabilities</v>
          </cell>
        </row>
        <row r="565">
          <cell r="A565">
            <v>80107</v>
          </cell>
          <cell r="B565" t="str">
            <v>Покрытые импортные аккредитивы и аккредитивы по внутренним расчетам</v>
          </cell>
          <cell r="C565" t="str">
            <v>Paid import letters of credit and letters of credit for domestic settlements issued</v>
          </cell>
          <cell r="H565" t="str">
            <v>Условные обязательства</v>
          </cell>
          <cell r="I565" t="str">
            <v>Contingent liabilities</v>
          </cell>
        </row>
        <row r="566">
          <cell r="A566">
            <v>80199</v>
          </cell>
          <cell r="B566" t="str">
            <v>Прочие обязательства кредитного характера</v>
          </cell>
          <cell r="C566" t="str">
            <v>Other credit related commitments</v>
          </cell>
          <cell r="H566" t="str">
            <v>Условные обязательства</v>
          </cell>
          <cell r="I566" t="str">
            <v>Contingent liabilities</v>
          </cell>
        </row>
        <row r="567">
          <cell r="A567">
            <v>80201</v>
          </cell>
          <cell r="B567" t="str">
            <v>Потенциальные расходы в связи с судебными исками, штрафы и пени</v>
          </cell>
          <cell r="C567" t="str">
            <v>Potential legal preceeding losses, fines and penalties</v>
          </cell>
          <cell r="H567" t="str">
            <v>Условные обязательства</v>
          </cell>
          <cell r="I567" t="str">
            <v>Contingent liabilities</v>
          </cell>
        </row>
        <row r="568">
          <cell r="A568">
            <v>80202</v>
          </cell>
          <cell r="B568" t="str">
            <v>Обязательства капитального характера по договорам реконструкции зданий и приобретения оборудования</v>
          </cell>
          <cell r="C568" t="str">
            <v>Capital expenditure commitments in respect of premises and equipment</v>
          </cell>
          <cell r="H568" t="str">
            <v>Условные обязательства</v>
          </cell>
          <cell r="I568" t="str">
            <v>Contingent liabilities</v>
          </cell>
        </row>
        <row r="569">
          <cell r="A569">
            <v>80203</v>
          </cell>
          <cell r="B569" t="str">
            <v>Обязательства капитального характера по договорам приобретения компьютерного оборудования</v>
          </cell>
          <cell r="C569" t="str">
            <v>Capital expenditure commitments in respect of computers</v>
          </cell>
          <cell r="H569" t="str">
            <v>Условные обязательства</v>
          </cell>
          <cell r="I569" t="str">
            <v>Contingent liabilities</v>
          </cell>
        </row>
        <row r="570">
          <cell r="A570">
            <v>80299</v>
          </cell>
          <cell r="B570" t="str">
            <v>Прочие условные обязательства</v>
          </cell>
          <cell r="C570" t="str">
            <v>Other contingent liabilities</v>
          </cell>
          <cell r="H570" t="str">
            <v>Условные обязательства</v>
          </cell>
          <cell r="I570" t="str">
            <v>Contingent liabilities</v>
          </cell>
        </row>
        <row r="571">
          <cell r="A571">
            <v>80501</v>
          </cell>
          <cell r="B571" t="str">
            <v>Ценные бумаги на ответственном хранении</v>
          </cell>
          <cell r="C571" t="str">
            <v>Fiduciary assets (securities)</v>
          </cell>
          <cell r="H571" t="str">
            <v>Условные активы</v>
          </cell>
          <cell r="I571" t="str">
            <v>Contingent assets</v>
          </cell>
        </row>
        <row r="572">
          <cell r="A572">
            <v>80510</v>
          </cell>
          <cell r="B572" t="str">
            <v>Ценные бумаги, полученные в залог по договорам РЕПО</v>
          </cell>
          <cell r="C572" t="str">
            <v>Securities taken as collateral under repurchase agreements</v>
          </cell>
          <cell r="H572" t="str">
            <v>Условные активы</v>
          </cell>
          <cell r="I572" t="str">
            <v>Contingent assets</v>
          </cell>
        </row>
        <row r="573">
          <cell r="A573">
            <v>80520</v>
          </cell>
          <cell r="B573" t="str">
            <v>Неиспользованные кредитные линии (актив)</v>
          </cell>
          <cell r="C573" t="str">
            <v>Undrawn credit lines</v>
          </cell>
          <cell r="H573" t="str">
            <v>Условные активы</v>
          </cell>
          <cell r="I573" t="str">
            <v>Contingent assets</v>
          </cell>
        </row>
        <row r="574">
          <cell r="A574">
            <v>80521</v>
          </cell>
          <cell r="B574" t="str">
            <v>Невыбранные кредитные лимиты (актив)</v>
          </cell>
          <cell r="C574" t="str">
            <v>Commitments to extend credit</v>
          </cell>
          <cell r="H574" t="str">
            <v>Условные активы</v>
          </cell>
          <cell r="I574" t="str">
            <v>Contingent assets</v>
          </cell>
        </row>
        <row r="575">
          <cell r="A575">
            <v>80522</v>
          </cell>
          <cell r="B575" t="str">
            <v>Полученные экспортные аккредитивы</v>
          </cell>
          <cell r="C575" t="str">
            <v>Unpaid export letters of credit</v>
          </cell>
          <cell r="H575" t="str">
            <v>Условные активы</v>
          </cell>
          <cell r="I575" t="str">
            <v>Contingent assets</v>
          </cell>
        </row>
        <row r="576">
          <cell r="A576">
            <v>80523</v>
          </cell>
          <cell r="B576" t="str">
            <v>Полученные импортные аккредитивы и аккредитивы по внутренним расчетам</v>
          </cell>
          <cell r="C576" t="str">
            <v>Unpaid import letters of credit and letters of credit for domestic settlements</v>
          </cell>
          <cell r="H576" t="str">
            <v>Условные активы</v>
          </cell>
          <cell r="I576" t="str">
            <v>Contingent assets</v>
          </cell>
        </row>
        <row r="577">
          <cell r="A577">
            <v>80524</v>
          </cell>
          <cell r="B577" t="str">
            <v>Гарантии полученные</v>
          </cell>
          <cell r="C577" t="str">
            <v>Guarantees received</v>
          </cell>
          <cell r="H577" t="str">
            <v>Условные активы</v>
          </cell>
          <cell r="I577" t="str">
            <v>Contingent assets</v>
          </cell>
        </row>
        <row r="578">
          <cell r="A578">
            <v>80525</v>
          </cell>
          <cell r="B578" t="str">
            <v>Прочее</v>
          </cell>
          <cell r="C578" t="str">
            <v>Other</v>
          </cell>
          <cell r="H578" t="str">
            <v>Условные активы</v>
          </cell>
          <cell r="I578" t="str">
            <v>Contingent assets</v>
          </cell>
        </row>
        <row r="579">
          <cell r="A579">
            <v>80526</v>
          </cell>
          <cell r="B579" t="str">
            <v>Покрытые экспортные аккредитивы</v>
          </cell>
          <cell r="C579" t="str">
            <v>Paid export letters of credit received</v>
          </cell>
          <cell r="H579" t="str">
            <v>Условные активы</v>
          </cell>
          <cell r="I579" t="str">
            <v>Contingent assets</v>
          </cell>
        </row>
        <row r="580">
          <cell r="A580">
            <v>80527</v>
          </cell>
          <cell r="B580" t="str">
            <v>Покрытые импортные аккредитивы и аккредитивы по внутренним расчетам</v>
          </cell>
          <cell r="C580" t="str">
            <v>Paid import letters of credit and letters of credit for domestic settlements received</v>
          </cell>
          <cell r="H580" t="str">
            <v>Условные активы</v>
          </cell>
          <cell r="I580" t="str">
            <v>Contingent assets</v>
          </cell>
        </row>
        <row r="581">
          <cell r="A581">
            <v>82110</v>
          </cell>
          <cell r="B581" t="str">
            <v>Списание резерва по кредитам физическим лицам</v>
          </cell>
          <cell r="C581" t="str">
            <v>Write-off of provision for loans to individuals impairment</v>
          </cell>
          <cell r="H581" t="str">
            <v>Информация о движении резервов</v>
          </cell>
          <cell r="I581" t="str">
            <v>PLI movement</v>
          </cell>
        </row>
        <row r="582">
          <cell r="A582">
            <v>82110</v>
          </cell>
          <cell r="B582" t="str">
            <v>Списание резерва по кредитам физическим лицам</v>
          </cell>
          <cell r="C582" t="str">
            <v>Write-off of provision for loans to individuals impairment</v>
          </cell>
          <cell r="H582" t="str">
            <v>Информация о движении резервов</v>
          </cell>
          <cell r="I582" t="str">
            <v>PLI movement</v>
          </cell>
        </row>
        <row r="583">
          <cell r="A583">
            <v>82110</v>
          </cell>
          <cell r="B583" t="str">
            <v>Списание резерва по кредитам физическим лицам</v>
          </cell>
          <cell r="C583" t="str">
            <v>Write-off of provision for loans to individuals impairment</v>
          </cell>
          <cell r="H583" t="str">
            <v>Информация о движении резервов</v>
          </cell>
          <cell r="I583" t="str">
            <v>PLI movement</v>
          </cell>
        </row>
        <row r="584">
          <cell r="A584">
            <v>82120</v>
          </cell>
          <cell r="B584" t="str">
            <v>Списание резерва по кредитам юридическим лицам</v>
          </cell>
          <cell r="C584" t="str">
            <v>Write-off of provision for loans to corporate customers impairment</v>
          </cell>
          <cell r="H584" t="str">
            <v>Информация о движении резервов</v>
          </cell>
          <cell r="I584" t="str">
            <v>PLI movement</v>
          </cell>
        </row>
        <row r="585">
          <cell r="A585">
            <v>82120</v>
          </cell>
          <cell r="B585" t="str">
            <v>Списание резерва по кредитам юридическим лицам</v>
          </cell>
          <cell r="C585" t="str">
            <v>Write-off of provision for loans to corporate customers impairment</v>
          </cell>
          <cell r="H585" t="str">
            <v>Информация о движении резервов</v>
          </cell>
          <cell r="I585" t="str">
            <v>PLI movement</v>
          </cell>
        </row>
        <row r="586">
          <cell r="A586">
            <v>83110</v>
          </cell>
          <cell r="B586" t="str">
            <v>Пересчет в валюту презентации резерва по кредитам физическим лицам</v>
          </cell>
          <cell r="C586" t="str">
            <v>Recalculation of provision for loans  to individuals impairment in roubles</v>
          </cell>
          <cell r="H586" t="str">
            <v>Информация о движении резервов</v>
          </cell>
          <cell r="I586" t="str">
            <v>PLI movement</v>
          </cell>
        </row>
        <row r="587">
          <cell r="A587">
            <v>83110</v>
          </cell>
          <cell r="B587" t="str">
            <v>Пересчет в валюту презентации резерва по кредитам физическим лицам</v>
          </cell>
          <cell r="C587" t="str">
            <v>Recalculation of provision for loans  to individuals impairment in roubles</v>
          </cell>
          <cell r="H587" t="str">
            <v>Информация о движении резервов</v>
          </cell>
          <cell r="I587" t="str">
            <v>PLI movement</v>
          </cell>
        </row>
        <row r="588">
          <cell r="A588">
            <v>83110</v>
          </cell>
          <cell r="B588" t="str">
            <v>Пересчет в валюту презентации резерва по кредитам физическим лицам</v>
          </cell>
          <cell r="C588" t="str">
            <v>Recalculation of provision for loans  to individuals impairment in roubles</v>
          </cell>
          <cell r="H588" t="str">
            <v>Информация о движении резервов</v>
          </cell>
          <cell r="I588" t="str">
            <v>PLI movement</v>
          </cell>
        </row>
        <row r="589">
          <cell r="A589">
            <v>83120</v>
          </cell>
          <cell r="B589" t="str">
            <v>Пересчет в валюту презентации резерва по кредитам юридическим лицам</v>
          </cell>
          <cell r="C589" t="str">
            <v>Recalculation of provision for loans to corporate customers impairment in roubles</v>
          </cell>
          <cell r="H589" t="str">
            <v>Информация о движении резервов</v>
          </cell>
          <cell r="I589" t="str">
            <v>PLI movement</v>
          </cell>
        </row>
        <row r="590">
          <cell r="A590">
            <v>83120</v>
          </cell>
          <cell r="B590" t="str">
            <v>Пересчет в валюту презентации резерва по кредитам юридическим лицам</v>
          </cell>
          <cell r="C590" t="str">
            <v>Recalculation of provision for loans to corporate customers impairment in roubles</v>
          </cell>
          <cell r="H590" t="str">
            <v>Информация о движении резервов</v>
          </cell>
          <cell r="I590" t="str">
            <v>PLI movement</v>
          </cell>
        </row>
        <row r="591">
          <cell r="A591">
            <v>85110</v>
          </cell>
          <cell r="B591" t="str">
            <v>Поступление основных средств</v>
          </cell>
          <cell r="C591" t="str">
            <v>Additions of tangible non-current assets</v>
          </cell>
          <cell r="H591" t="str">
            <v>Информация о движении внеоборотных активов</v>
          </cell>
          <cell r="I591" t="str">
            <v>Non-current assets movement</v>
          </cell>
        </row>
        <row r="592">
          <cell r="A592">
            <v>85120</v>
          </cell>
          <cell r="B592" t="str">
            <v>Поступление незавершенного строительства</v>
          </cell>
          <cell r="C592" t="str">
            <v>Additions of construction in progress</v>
          </cell>
          <cell r="H592" t="str">
            <v>Информация о движении внеоборотных активов</v>
          </cell>
          <cell r="I592" t="str">
            <v>Non-current assets movement</v>
          </cell>
        </row>
        <row r="593">
          <cell r="A593">
            <v>85504</v>
          </cell>
          <cell r="B593" t="str">
            <v>Инвестиционная собственность, полученная при приобретении компаний</v>
          </cell>
          <cell r="C593" t="str">
            <v>Investment property obtained through business combination</v>
          </cell>
          <cell r="H593" t="str">
            <v>Информация о движении внеоборотных активов</v>
          </cell>
          <cell r="I593" t="str">
            <v>Non-current assets movement</v>
          </cell>
        </row>
        <row r="594">
          <cell r="A594">
            <v>85510</v>
          </cell>
          <cell r="B594" t="str">
            <v>Основные средства, полученные при приобретении компаний</v>
          </cell>
          <cell r="C594" t="str">
            <v>Additions of tangible non-current assets in business combinations</v>
          </cell>
          <cell r="H594" t="str">
            <v>Информация о движении внеоборотных активов</v>
          </cell>
          <cell r="I594" t="str">
            <v>Non-current assets movement</v>
          </cell>
        </row>
        <row r="595">
          <cell r="A595">
            <v>85520</v>
          </cell>
          <cell r="B595" t="str">
            <v>Незавершенное строительство, полученное при приобретении компаний</v>
          </cell>
          <cell r="C595" t="str">
            <v>Construction in progress obtained through business combination</v>
          </cell>
          <cell r="H595" t="str">
            <v>Информация о движении внеоборотных активов</v>
          </cell>
          <cell r="I595" t="str">
            <v>Non-current assets movement</v>
          </cell>
        </row>
        <row r="596">
          <cell r="A596">
            <v>85550</v>
          </cell>
          <cell r="B596" t="str">
            <v>Поступление нематериальных активов, полученных при приобретении компаний</v>
          </cell>
          <cell r="C596" t="str">
            <v>Additions of intangible assets obtained through business combination</v>
          </cell>
          <cell r="H596" t="str">
            <v>Информация о движении внеоборотных активов</v>
          </cell>
          <cell r="I596" t="str">
            <v>Non-current assets movement</v>
          </cell>
        </row>
        <row r="597">
          <cell r="A597">
            <v>85610</v>
          </cell>
          <cell r="B597" t="str">
            <v>Амортизация основных средств, включенная в себестоимость продукции</v>
          </cell>
          <cell r="C597" t="str">
            <v>Depreciation of premises and equipment included in production costы</v>
          </cell>
          <cell r="D597" t="str">
            <v>Амортизация, включенная в себестоимость</v>
          </cell>
          <cell r="E597" t="str">
            <v>Depreciation included in cost</v>
          </cell>
          <cell r="H597" t="str">
            <v>Информация о движении внеоборотных активов</v>
          </cell>
          <cell r="I597" t="str">
            <v>Non-current assets movement</v>
          </cell>
        </row>
        <row r="598">
          <cell r="A598">
            <v>85650</v>
          </cell>
          <cell r="B598" t="str">
            <v>Амортизация нематериальных активов, полученных при приобретении компаний, включенная в себестоимость произведенной продукции</v>
          </cell>
          <cell r="C598" t="str">
            <v>Amortisation of intangible assets obtained through business combination included in production costs</v>
          </cell>
          <cell r="H598" t="str">
            <v>Информация о движении внеоборотных активов</v>
          </cell>
          <cell r="I598" t="str">
            <v>Non-current assets movement</v>
          </cell>
        </row>
        <row r="599">
          <cell r="A599">
            <v>85690</v>
          </cell>
          <cell r="B599" t="str">
            <v>Амортизация прочих нематериальных активов, включенная в себестоимость произведенной продукции</v>
          </cell>
          <cell r="C599" t="str">
            <v>Amortisation of other intangible assets included in production costs</v>
          </cell>
          <cell r="H599" t="str">
            <v>Информация о движении внеоборотных активов</v>
          </cell>
          <cell r="I599" t="str">
            <v>Non-current assets movement</v>
          </cell>
        </row>
        <row r="600">
          <cell r="A600">
            <v>86101</v>
          </cell>
          <cell r="B600" t="str">
            <v>Крупнейший заемщик 1</v>
          </cell>
          <cell r="C600" t="str">
            <v>Largest corporate borrower 1</v>
          </cell>
          <cell r="H600" t="str">
            <v>Крупнейшие заемщики</v>
          </cell>
          <cell r="I600" t="str">
            <v>Largest borrowers</v>
          </cell>
        </row>
        <row r="601">
          <cell r="A601">
            <v>86102</v>
          </cell>
          <cell r="B601" t="str">
            <v>Крупнейший заемщик 2</v>
          </cell>
          <cell r="C601" t="str">
            <v>Largest corporate borrower 2</v>
          </cell>
          <cell r="H601" t="str">
            <v>Крупнейшие заемщики</v>
          </cell>
          <cell r="I601" t="str">
            <v>Largest borrowers</v>
          </cell>
        </row>
        <row r="602">
          <cell r="A602">
            <v>86103</v>
          </cell>
          <cell r="B602" t="str">
            <v>Крупнейший заемщик 3</v>
          </cell>
          <cell r="C602" t="str">
            <v>Largest corporate borrower 3</v>
          </cell>
          <cell r="H602" t="str">
            <v>Крупнейшие заемщики</v>
          </cell>
          <cell r="I602" t="str">
            <v>Largest borrowers</v>
          </cell>
        </row>
        <row r="603">
          <cell r="A603">
            <v>86104</v>
          </cell>
          <cell r="B603" t="str">
            <v>Крупнейший заемщик 4</v>
          </cell>
          <cell r="C603" t="str">
            <v>Largest corporate borrower 4</v>
          </cell>
          <cell r="H603" t="str">
            <v>Крупнейшие заемщики</v>
          </cell>
          <cell r="I603" t="str">
            <v>Largest borrowers</v>
          </cell>
        </row>
        <row r="604">
          <cell r="A604">
            <v>86105</v>
          </cell>
          <cell r="B604" t="str">
            <v>Крупнейший заемщик 5</v>
          </cell>
          <cell r="C604" t="str">
            <v>Largest corporate borrower 5</v>
          </cell>
          <cell r="H604" t="str">
            <v>Крупнейшие заемщики</v>
          </cell>
          <cell r="I604" t="str">
            <v>Largest borrowers</v>
          </cell>
        </row>
        <row r="605">
          <cell r="A605">
            <v>86106</v>
          </cell>
          <cell r="B605" t="str">
            <v>Крупнейший заемщик 6</v>
          </cell>
          <cell r="C605" t="str">
            <v>Largest corporate borrower 6</v>
          </cell>
          <cell r="H605" t="str">
            <v>Крупнейшие заемщики</v>
          </cell>
          <cell r="I605" t="str">
            <v>Largest borrowers</v>
          </cell>
        </row>
        <row r="606">
          <cell r="A606">
            <v>86107</v>
          </cell>
          <cell r="B606" t="str">
            <v>Крупнейший заемщик 7</v>
          </cell>
          <cell r="C606" t="str">
            <v>Largest corporate borrower 7</v>
          </cell>
          <cell r="H606" t="str">
            <v>Крупнейшие заемщики</v>
          </cell>
          <cell r="I606" t="str">
            <v>Largest borrowers</v>
          </cell>
        </row>
        <row r="607">
          <cell r="A607">
            <v>86108</v>
          </cell>
          <cell r="B607" t="str">
            <v>Крупнейший заемщик 8</v>
          </cell>
          <cell r="C607" t="str">
            <v>Largest corporate borrower 8</v>
          </cell>
          <cell r="H607" t="str">
            <v>Крупнейшие заемщики</v>
          </cell>
          <cell r="I607" t="str">
            <v>Largest borrowers</v>
          </cell>
        </row>
        <row r="608">
          <cell r="A608">
            <v>86109</v>
          </cell>
          <cell r="B608" t="str">
            <v>Крупнейший заемщик 9</v>
          </cell>
          <cell r="C608" t="str">
            <v>Largest corporate borrower 9</v>
          </cell>
          <cell r="H608" t="str">
            <v>Крупнейшие заемщики</v>
          </cell>
          <cell r="I608" t="str">
            <v>Largest borrowers</v>
          </cell>
        </row>
        <row r="609">
          <cell r="A609">
            <v>86110</v>
          </cell>
          <cell r="B609" t="str">
            <v>Крупнейший заемщик 10</v>
          </cell>
          <cell r="C609" t="str">
            <v>Largest corporate borrower 10</v>
          </cell>
          <cell r="H609" t="str">
            <v>Крупнейшие заемщики</v>
          </cell>
          <cell r="I609" t="str">
            <v>Largest borrowers</v>
          </cell>
        </row>
        <row r="610">
          <cell r="A610">
            <v>86111</v>
          </cell>
          <cell r="B610" t="str">
            <v>Крупнейший заемщик 11</v>
          </cell>
          <cell r="C610" t="str">
            <v>Largest corporate borrower 11</v>
          </cell>
          <cell r="H610" t="str">
            <v>Крупнейшие заемщики</v>
          </cell>
          <cell r="I610" t="str">
            <v>Largest borrowers</v>
          </cell>
        </row>
        <row r="611">
          <cell r="A611">
            <v>86112</v>
          </cell>
          <cell r="B611" t="str">
            <v>Крупнейший заемщик 12</v>
          </cell>
          <cell r="C611" t="str">
            <v>Largest corporate borrower 12</v>
          </cell>
          <cell r="H611" t="str">
            <v>Крупнейшие заемщики</v>
          </cell>
          <cell r="I611" t="str">
            <v>Largest borrowers</v>
          </cell>
        </row>
        <row r="612">
          <cell r="A612">
            <v>86113</v>
          </cell>
          <cell r="B612" t="str">
            <v>Крупнейший заемщик 13</v>
          </cell>
          <cell r="C612" t="str">
            <v>Largest corporate borrower 13</v>
          </cell>
          <cell r="H612" t="str">
            <v>Крупнейшие заемщики</v>
          </cell>
          <cell r="I612" t="str">
            <v>Largest borrowers</v>
          </cell>
        </row>
        <row r="613">
          <cell r="A613">
            <v>86114</v>
          </cell>
          <cell r="B613" t="str">
            <v>Крупнейший заемщик 14</v>
          </cell>
          <cell r="C613" t="str">
            <v>Largest corporate borrower 14</v>
          </cell>
          <cell r="H613" t="str">
            <v>Крупнейшие заемщики</v>
          </cell>
          <cell r="I613" t="str">
            <v>Largest borrowers</v>
          </cell>
        </row>
        <row r="614">
          <cell r="A614">
            <v>86115</v>
          </cell>
          <cell r="B614" t="str">
            <v>Крупнейший заемщик 15</v>
          </cell>
          <cell r="C614" t="str">
            <v>Largest corporate borrower 15</v>
          </cell>
          <cell r="H614" t="str">
            <v>Крупнейшие заемщики</v>
          </cell>
          <cell r="I614" t="str">
            <v>Largest borrowers</v>
          </cell>
        </row>
        <row r="615">
          <cell r="A615">
            <v>86116</v>
          </cell>
          <cell r="B615" t="str">
            <v>Крупнейший заемщик 16</v>
          </cell>
          <cell r="C615" t="str">
            <v>Largest corporate borrower 16</v>
          </cell>
          <cell r="H615" t="str">
            <v>Крупнейшие заемщики</v>
          </cell>
          <cell r="I615" t="str">
            <v>Largest borrowers</v>
          </cell>
        </row>
        <row r="616">
          <cell r="A616">
            <v>86117</v>
          </cell>
          <cell r="B616" t="str">
            <v>Крупнейший заемщик 17</v>
          </cell>
          <cell r="C616" t="str">
            <v>Largest corporate borrower 17</v>
          </cell>
          <cell r="H616" t="str">
            <v>Крупнейшие заемщики</v>
          </cell>
          <cell r="I616" t="str">
            <v>Largest borrowers</v>
          </cell>
        </row>
        <row r="617">
          <cell r="A617">
            <v>86118</v>
          </cell>
          <cell r="B617" t="str">
            <v>Крупнейший заемщик 18</v>
          </cell>
          <cell r="C617" t="str">
            <v>Largest corporate borrower 18</v>
          </cell>
          <cell r="H617" t="str">
            <v>Крупнейшие заемщики</v>
          </cell>
          <cell r="I617" t="str">
            <v>Largest borrowers</v>
          </cell>
        </row>
        <row r="618">
          <cell r="A618">
            <v>86119</v>
          </cell>
          <cell r="B618" t="str">
            <v>Крупнейший заемщик 19</v>
          </cell>
          <cell r="C618" t="str">
            <v>Largest corporate borrower 19</v>
          </cell>
          <cell r="H618" t="str">
            <v>Крупнейшие заемщики</v>
          </cell>
          <cell r="I618" t="str">
            <v>Largest borrowers</v>
          </cell>
        </row>
        <row r="619">
          <cell r="A619">
            <v>86120</v>
          </cell>
          <cell r="B619" t="str">
            <v>Крупнейший заемщик 20</v>
          </cell>
          <cell r="C619" t="str">
            <v>Largest corporate borrower 20</v>
          </cell>
          <cell r="H619" t="str">
            <v>Крупнейшие заемщики</v>
          </cell>
          <cell r="I619" t="str">
            <v>Largest borrowers</v>
          </cell>
        </row>
        <row r="620">
          <cell r="A620">
            <v>86201</v>
          </cell>
          <cell r="B620" t="str">
            <v>Крупнейший вкладчик 1</v>
          </cell>
          <cell r="C620" t="str">
            <v>Largest customer 1</v>
          </cell>
          <cell r="H620" t="str">
            <v>Крупнейшие вкладчики</v>
          </cell>
          <cell r="I620" t="str">
            <v>Largest depositors</v>
          </cell>
        </row>
        <row r="621">
          <cell r="A621">
            <v>86202</v>
          </cell>
          <cell r="B621" t="str">
            <v>Крупнейший вкладчик 2</v>
          </cell>
          <cell r="C621" t="str">
            <v>Largest customer 2</v>
          </cell>
          <cell r="H621" t="str">
            <v>Крупнейшие вкладчики</v>
          </cell>
          <cell r="I621" t="str">
            <v>Largest depositors</v>
          </cell>
        </row>
        <row r="622">
          <cell r="A622">
            <v>86203</v>
          </cell>
          <cell r="B622" t="str">
            <v>Крупнейший вкладчик 3</v>
          </cell>
          <cell r="C622" t="str">
            <v>Largest customer 3</v>
          </cell>
          <cell r="H622" t="str">
            <v>Крупнейшие вкладчики</v>
          </cell>
          <cell r="I622" t="str">
            <v>Largest depositors</v>
          </cell>
        </row>
        <row r="623">
          <cell r="A623">
            <v>86204</v>
          </cell>
          <cell r="B623" t="str">
            <v>Крупнейший вкладчик 4</v>
          </cell>
          <cell r="C623" t="str">
            <v>Largest customer 4</v>
          </cell>
          <cell r="H623" t="str">
            <v>Крупнейшие вкладчики</v>
          </cell>
          <cell r="I623" t="str">
            <v>Largest depositors</v>
          </cell>
        </row>
        <row r="624">
          <cell r="A624">
            <v>86205</v>
          </cell>
          <cell r="B624" t="str">
            <v>Крупнейший вкладчик 5</v>
          </cell>
          <cell r="C624" t="str">
            <v>Largest customer 5</v>
          </cell>
          <cell r="H624" t="str">
            <v>Крупнейшие вкладчики</v>
          </cell>
          <cell r="I624" t="str">
            <v>Largest depositors</v>
          </cell>
        </row>
        <row r="625">
          <cell r="A625">
            <v>86206</v>
          </cell>
          <cell r="B625" t="str">
            <v>Крупнейший вкладчик 6</v>
          </cell>
          <cell r="C625" t="str">
            <v>Largest customer 6</v>
          </cell>
          <cell r="H625" t="str">
            <v>Крупнейшие вкладчики</v>
          </cell>
          <cell r="I625" t="str">
            <v>Largest depositors</v>
          </cell>
        </row>
        <row r="626">
          <cell r="A626">
            <v>86207</v>
          </cell>
          <cell r="B626" t="str">
            <v>Крупнейший вкладчик 7</v>
          </cell>
          <cell r="C626" t="str">
            <v>Largest customer 7</v>
          </cell>
          <cell r="H626" t="str">
            <v>Крупнейшие вкладчики</v>
          </cell>
          <cell r="I626" t="str">
            <v>Largest depositors</v>
          </cell>
        </row>
        <row r="627">
          <cell r="A627">
            <v>86208</v>
          </cell>
          <cell r="B627" t="str">
            <v>Крупнейший вкладчик 8</v>
          </cell>
          <cell r="C627" t="str">
            <v>Largest customer 8</v>
          </cell>
          <cell r="H627" t="str">
            <v>Крупнейшие вкладчики</v>
          </cell>
          <cell r="I627" t="str">
            <v>Largest depositors</v>
          </cell>
        </row>
        <row r="628">
          <cell r="A628">
            <v>86209</v>
          </cell>
          <cell r="B628" t="str">
            <v>Крупнейший вкладчик 9</v>
          </cell>
          <cell r="C628" t="str">
            <v>Largest customer 9</v>
          </cell>
          <cell r="H628" t="str">
            <v>Крупнейшие вкладчики</v>
          </cell>
          <cell r="I628" t="str">
            <v>Largest depositors</v>
          </cell>
        </row>
        <row r="629">
          <cell r="A629">
            <v>86210</v>
          </cell>
          <cell r="B629" t="str">
            <v>Крупнейший вкладчик 10</v>
          </cell>
          <cell r="C629" t="str">
            <v>Largest customer 10</v>
          </cell>
          <cell r="H629" t="str">
            <v>Крупнейшие вкладчики</v>
          </cell>
          <cell r="I629" t="str">
            <v>Largest depositors</v>
          </cell>
        </row>
        <row r="630">
          <cell r="A630">
            <v>86211</v>
          </cell>
          <cell r="B630" t="str">
            <v>Крупнейший вкладчик 11</v>
          </cell>
          <cell r="C630" t="str">
            <v>Largest customer 11</v>
          </cell>
          <cell r="H630" t="str">
            <v>Крупнейшие вкладчики</v>
          </cell>
          <cell r="I630" t="str">
            <v>Largest depositors</v>
          </cell>
        </row>
        <row r="631">
          <cell r="A631">
            <v>86212</v>
          </cell>
          <cell r="B631" t="str">
            <v>Крупнейший вкладчик 12</v>
          </cell>
          <cell r="C631" t="str">
            <v>Largest customer 12</v>
          </cell>
          <cell r="H631" t="str">
            <v>Крупнейшие вкладчики</v>
          </cell>
          <cell r="I631" t="str">
            <v>Largest depositors</v>
          </cell>
        </row>
        <row r="632">
          <cell r="A632">
            <v>86213</v>
          </cell>
          <cell r="B632" t="str">
            <v>Крупнейший вкладчик 13</v>
          </cell>
          <cell r="C632" t="str">
            <v>Largest customer 13</v>
          </cell>
          <cell r="H632" t="str">
            <v>Крупнейшие вкладчики</v>
          </cell>
          <cell r="I632" t="str">
            <v>Largest depositors</v>
          </cell>
        </row>
        <row r="633">
          <cell r="A633">
            <v>86214</v>
          </cell>
          <cell r="B633" t="str">
            <v>Крупнейший вкладчик 14</v>
          </cell>
          <cell r="C633" t="str">
            <v>Largest customer 14</v>
          </cell>
          <cell r="H633" t="str">
            <v>Крупнейшие вкладчики</v>
          </cell>
          <cell r="I633" t="str">
            <v>Largest depositors</v>
          </cell>
        </row>
        <row r="634">
          <cell r="A634">
            <v>86215</v>
          </cell>
          <cell r="B634" t="str">
            <v>Крупнейший вкладчик 15</v>
          </cell>
          <cell r="C634" t="str">
            <v>Largest customer 15</v>
          </cell>
          <cell r="H634" t="str">
            <v>Крупнейшие вкладчики</v>
          </cell>
          <cell r="I634" t="str">
            <v>Largest depositors</v>
          </cell>
        </row>
        <row r="635">
          <cell r="A635">
            <v>86216</v>
          </cell>
          <cell r="B635" t="str">
            <v>Крупнейший вкладчик 16</v>
          </cell>
          <cell r="C635" t="str">
            <v>Largest customer 16</v>
          </cell>
          <cell r="H635" t="str">
            <v>Крупнейшие вкладчики</v>
          </cell>
          <cell r="I635" t="str">
            <v>Largest depositors</v>
          </cell>
        </row>
        <row r="636">
          <cell r="A636">
            <v>86217</v>
          </cell>
          <cell r="B636" t="str">
            <v>Крупнейший вкладчик 17</v>
          </cell>
          <cell r="C636" t="str">
            <v>Largest customer 17</v>
          </cell>
          <cell r="H636" t="str">
            <v>Крупнейшие вкладчики</v>
          </cell>
          <cell r="I636" t="str">
            <v>Largest depositors</v>
          </cell>
        </row>
        <row r="637">
          <cell r="A637">
            <v>86218</v>
          </cell>
          <cell r="B637" t="str">
            <v>Крупнейший вкладчик 18</v>
          </cell>
          <cell r="C637" t="str">
            <v>Largest customer 18</v>
          </cell>
          <cell r="H637" t="str">
            <v>Крупнейшие вкладчики</v>
          </cell>
          <cell r="I637" t="str">
            <v>Largest depositors</v>
          </cell>
        </row>
        <row r="638">
          <cell r="A638">
            <v>86219</v>
          </cell>
          <cell r="B638" t="str">
            <v>Крупнейший вкладчик 19</v>
          </cell>
          <cell r="C638" t="str">
            <v>Largest customer 19</v>
          </cell>
          <cell r="H638" t="str">
            <v>Крупнейшие вкладчики</v>
          </cell>
          <cell r="I638" t="str">
            <v>Largest depositors</v>
          </cell>
        </row>
        <row r="639">
          <cell r="A639">
            <v>86220</v>
          </cell>
          <cell r="B639" t="str">
            <v>Крупнейший вкладчик 20</v>
          </cell>
          <cell r="C639" t="str">
            <v>Largest customer 20</v>
          </cell>
          <cell r="H639" t="str">
            <v>Крупнейшие вкладчики</v>
          </cell>
          <cell r="I639" t="str">
            <v>Largest depositors</v>
          </cell>
        </row>
      </sheetData>
      <sheetData sheetId="3"/>
      <sheetData sheetId="4"/>
      <sheetData sheetId="5">
        <row r="2">
          <cell r="A2" t="str">
            <v>table12</v>
          </cell>
        </row>
      </sheetData>
      <sheetData sheetId="6"/>
      <sheetData sheetId="7"/>
      <sheetData sheetId="8"/>
      <sheetData sheetId="9"/>
      <sheetData sheetId="10"/>
      <sheetData sheetId="11"/>
      <sheetData sheetId="12">
        <row r="9">
          <cell r="D9">
            <v>41729</v>
          </cell>
        </row>
        <row r="10">
          <cell r="D10" t="str">
            <v>RUS</v>
          </cell>
        </row>
        <row r="12">
          <cell r="D12" t="str">
            <v>KZT</v>
          </cell>
        </row>
        <row r="13">
          <cell r="D13" t="str">
            <v>млн.</v>
          </cell>
        </row>
      </sheetData>
      <sheetData sheetId="13"/>
      <sheetData sheetId="14">
        <row r="10">
          <cell r="V10" t="str">
            <v>Category</v>
          </cell>
          <cell r="W10" t="str">
            <v>IFRS_Acc</v>
          </cell>
          <cell r="X10" t="str">
            <v>Title</v>
          </cell>
          <cell r="Y10" t="str">
            <v>Amount, mln fcu</v>
          </cell>
          <cell r="Z10" t="str">
            <v>Intragroup with Sberbank, mln fcu</v>
          </cell>
          <cell r="AA10" t="str">
            <v>Intragroup except Sberbank, mln fcu</v>
          </cell>
          <cell r="AB10" t="str">
            <v>BS_Line</v>
          </cell>
          <cell r="AC10" t="str">
            <v>PL_Line</v>
          </cell>
          <cell r="AD10" t="str">
            <v>Parent_NCI</v>
          </cell>
          <cell r="AE10" t="str">
            <v>Loan_class</v>
          </cell>
          <cell r="AF10" t="str">
            <v>Individual_PLI</v>
          </cell>
          <cell r="AG10" t="str">
            <v>Overdue</v>
          </cell>
          <cell r="AH10" t="str">
            <v>Restructured</v>
          </cell>
          <cell r="AI10" t="str">
            <v>Loan_group</v>
          </cell>
          <cell r="AJ10" t="str">
            <v>Security_type</v>
          </cell>
          <cell r="AK10" t="str">
            <v>Derivative</v>
          </cell>
          <cell r="AL10" t="str">
            <v>Derivative_type</v>
          </cell>
          <cell r="AM10" t="str">
            <v>PPE_class</v>
          </cell>
          <cell r="AN10" t="str">
            <v>Comment</v>
          </cell>
        </row>
      </sheetData>
      <sheetData sheetId="15">
        <row r="10">
          <cell r="M10" t="str">
            <v>IFRS_Acc</v>
          </cell>
          <cell r="N10" t="str">
            <v>Title</v>
          </cell>
          <cell r="O10" t="str">
            <v>Category</v>
          </cell>
          <cell r="P10" t="str">
            <v>Amount, mln fcu</v>
          </cell>
          <cell r="Q10" t="str">
            <v>Intragroup with Sberbank, mln fcu</v>
          </cell>
          <cell r="R10" t="str">
            <v>Intragroup except Sberbank, mln fcu</v>
          </cell>
          <cell r="S10" t="str">
            <v>Comment</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4">
          <cell r="K4">
            <v>302009000</v>
          </cell>
        </row>
      </sheetData>
      <sheetData sheetId="48"/>
      <sheetData sheetId="49"/>
      <sheetData sheetId="50"/>
      <sheetData sheetId="51"/>
      <sheetData sheetId="52"/>
      <sheetData sheetId="53"/>
      <sheetData sheetId="5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ТОГ_ОСБ"/>
      <sheetName val="итог_УФСП"/>
      <sheetName val="Обороты_УФСП(руб&amp;вал)"/>
      <sheetName val="НОВАЯ_форма_Н4"/>
      <sheetName val="Н4_нормат(старая)"/>
      <sheetName val="Отчет_свод"/>
      <sheetName val="Задолж_УФСП"/>
      <sheetName val="Задолж_ОСБ"/>
      <sheetName val="кред_пОСБ"/>
      <sheetName val="отч. кв. прил2.7"/>
      <sheetName val="кредпортф"/>
      <sheetName val="резерв на 1число"/>
      <sheetName val="График_погашения_ОСБ"/>
      <sheetName val="ГрафикПогашения"/>
      <sheetName val="вып_плана"/>
      <sheetName val="форма_Н4_для_почты"/>
      <sheetName val="Н4_норма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ow r="1">
          <cell r="I1" t="str">
            <v xml:space="preserve">Кредитный портфель по состоянию на </v>
          </cell>
          <cell r="J1">
            <v>36951</v>
          </cell>
          <cell r="N1" t="str">
            <v>Кредитный договор</v>
          </cell>
          <cell r="AN1" t="str">
            <v>Задолженность</v>
          </cell>
          <cell r="AR1" t="str">
            <v>Проценты</v>
          </cell>
          <cell r="AV1" t="str">
            <v>Проценты</v>
          </cell>
          <cell r="AX1" t="str">
            <v>Просрочка</v>
          </cell>
          <cell r="BC1" t="str">
            <v>Обеспечение</v>
          </cell>
          <cell r="BJ1" t="str">
            <v>Резерв</v>
          </cell>
          <cell r="BO1" t="str">
            <v>Примечания</v>
          </cell>
        </row>
        <row r="3">
          <cell r="A3" t="str">
            <v>№ п/п</v>
          </cell>
          <cell r="B3" t="str">
            <v xml:space="preserve">Органи-зационно-право-вая </v>
          </cell>
          <cell r="C3" t="str">
            <v>Название организации</v>
          </cell>
          <cell r="D3" t="str">
            <v xml:space="preserve">Код территории по </v>
          </cell>
          <cell r="E3" t="str">
            <v>Код отрасли по ОКОНХ</v>
          </cell>
          <cell r="F3" t="str">
            <v>Отрасль (по  клас-сификации СБ РФ)</v>
          </cell>
          <cell r="G3" t="str">
            <v>Номер группы активов</v>
          </cell>
          <cell r="H3" t="str">
            <v>Характер отношений заемщика с банком</v>
          </cell>
          <cell r="I3" t="str">
            <v>Цель кредитования</v>
          </cell>
          <cell r="J3" t="str">
            <v>Акционер СБ РФ</v>
          </cell>
          <cell r="K3" t="str">
            <v>Бюджет-ная органи-зация</v>
          </cell>
          <cell r="L3" t="str">
            <v>Инвес-тицион-ный</v>
          </cell>
          <cell r="M3" t="str">
            <v>Льготный (в соответствии с инструкцией ЦБ РФ</v>
          </cell>
          <cell r="N3" t="str">
            <v>Льготный (в соответсвии с предельными  процентными ставками</v>
          </cell>
          <cell r="O3" t="str">
            <v>Кате-гория креди-та</v>
          </cell>
          <cell r="P3" t="str">
            <v>Кем разрешена выдача</v>
          </cell>
          <cell r="Q3" t="str">
            <v>Тип кредита</v>
          </cell>
          <cell r="R3" t="str">
            <v>Вид кредита</v>
          </cell>
          <cell r="S3" t="str">
            <v>Срочность</v>
          </cell>
          <cell r="T3" t="str">
            <v>Номер договора</v>
          </cell>
          <cell r="U3" t="str">
            <v>Дата   договора</v>
          </cell>
          <cell r="V3" t="str">
            <v>Дата (первой) выдачи</v>
          </cell>
          <cell r="W3" t="str">
            <v xml:space="preserve">Первона-чальная дата </v>
          </cell>
          <cell r="X3" t="str">
            <v xml:space="preserve">Общее коли-чество </v>
          </cell>
          <cell r="Y3" t="str">
            <v>Количество пролонгаций</v>
          </cell>
          <cell r="AA3" t="str">
            <v xml:space="preserve">Дата последней </v>
          </cell>
          <cell r="AB3" t="str">
            <v xml:space="preserve">Срок действия последней </v>
          </cell>
          <cell r="AC3" t="str">
            <v xml:space="preserve">Дата погаше-ния с учетом </v>
          </cell>
          <cell r="AD3" t="str">
            <v>Валюта</v>
          </cell>
          <cell r="AE3" t="str">
            <v>Сумма кредита</v>
          </cell>
          <cell r="AF3" t="str">
            <v>Процентная ставка на момент выдачи кредита</v>
          </cell>
          <cell r="AG3" t="str">
            <v>Действующая процентная  ставка</v>
          </cell>
          <cell r="AH3" t="str">
            <v>Общее количество переоформлений ссуды</v>
          </cell>
          <cell r="AI3" t="str">
            <v>Количество переоформлений</v>
          </cell>
          <cell r="AK3" t="str">
            <v>Номер бал. счета</v>
          </cell>
          <cell r="AL3" t="str">
            <v>Номер статьи бал. счета</v>
          </cell>
          <cell r="AM3" t="str">
            <v>Номер ссудного счета</v>
          </cell>
          <cell r="AN3" t="str">
            <v>Срочная задолженность в единицах валюты</v>
          </cell>
          <cell r="AO3" t="str">
            <v>Срочная задолженность в рублевом эквиваленте</v>
          </cell>
          <cell r="AP3" t="str">
            <v>Просроченная задолженность в единицах валюты</v>
          </cell>
          <cell r="AQ3" t="str">
            <v>Просроченная задолженность в рублевом эквиваленте</v>
          </cell>
          <cell r="AR3" t="str">
            <v>День уплаты срочных процентов</v>
          </cell>
          <cell r="AS3" t="str">
            <v>Период погашения процентов</v>
          </cell>
          <cell r="AT3" t="str">
            <v>Начислено всего процентов</v>
          </cell>
          <cell r="AU3" t="str">
            <v>Уплачено всего процентов</v>
          </cell>
          <cell r="AV3" t="str">
            <v>Недополучено процентов</v>
          </cell>
          <cell r="AW3" t="str">
            <v>Недополучено процентов</v>
          </cell>
          <cell r="AX3" t="str">
            <v>Состояние</v>
          </cell>
          <cell r="AY3" t="str">
            <v xml:space="preserve">Дата вынесения на просрочку </v>
          </cell>
          <cell r="AZ3" t="str">
            <v xml:space="preserve">Число дней просрочки </v>
          </cell>
          <cell r="BA3" t="str">
            <v xml:space="preserve">Дата вынесения на просрочку </v>
          </cell>
          <cell r="BB3" t="str">
            <v xml:space="preserve">Число дней просрочки </v>
          </cell>
          <cell r="BC3" t="str">
            <v>Степень  обесп.</v>
          </cell>
          <cell r="BD3" t="str">
            <v>Вид обеспечения</v>
          </cell>
          <cell r="BE3" t="str">
            <v>Код обеспеч. по класси-фикации</v>
          </cell>
          <cell r="BF3" t="str">
            <v>Залоговая (оценочная) стоимость обеспечения</v>
          </cell>
          <cell r="BG3" t="str">
            <v>В том числе обеспечение в виде залога, поручительства Правительства РФ, субъектов РФ, гарантии ЦБ РФ, поручительства правительств и гарантии центральных банков ОЭСР, а также векселей, авалированных указанными субъектами</v>
          </cell>
          <cell r="BI3" t="str">
            <v>Валюта обесп.</v>
          </cell>
          <cell r="BJ3" t="str">
            <v xml:space="preserve">Кате-гория </v>
          </cell>
          <cell r="BK3" t="str">
            <v>Расчетный</v>
          </cell>
          <cell r="BL3" t="str">
            <v>Созданный</v>
          </cell>
          <cell r="BM3" t="str">
            <v>Процент отчислений в резерв</v>
          </cell>
          <cell r="BN3" t="str">
            <v xml:space="preserve">Перспективы погашения по ссудам, </v>
          </cell>
          <cell r="BO3" t="str">
            <v>Примечания</v>
          </cell>
          <cell r="BP3" t="str">
            <v>Наименование ОСБ</v>
          </cell>
          <cell r="BQ3" t="str">
            <v>СРОК ДО ПОГАШ</v>
          </cell>
          <cell r="BR3" t="str">
            <v>LASTDATE</v>
          </cell>
        </row>
        <row r="4">
          <cell r="B4" t="str">
            <v>форма</v>
          </cell>
          <cell r="D4" t="str">
            <v>СОАТО</v>
          </cell>
          <cell r="M4" t="str">
            <v xml:space="preserve"> № 62а от 30.06.97г.)</v>
          </cell>
          <cell r="N4" t="str">
            <v>по операциям СБ РФ с юр.лицами-резидентами)</v>
          </cell>
          <cell r="W4" t="str">
            <v>погашения (по кред. договору)</v>
          </cell>
          <cell r="X4" t="str">
            <v>пролон-гаций</v>
          </cell>
          <cell r="Y4" t="str">
            <v xml:space="preserve">С измене-ниями условий договора </v>
          </cell>
          <cell r="Z4" t="str">
            <v xml:space="preserve">Без измене-ний условий договора </v>
          </cell>
          <cell r="AA4" t="str">
            <v>пролон-гации</v>
          </cell>
          <cell r="AB4" t="str">
            <v>пролонга-ции (кол-во мес.)</v>
          </cell>
          <cell r="AC4" t="str">
            <v>последн. пролонга-ции</v>
          </cell>
          <cell r="AD4" t="str">
            <v>договора</v>
          </cell>
          <cell r="AI4" t="str">
            <v xml:space="preserve">С измене-ниями условий договора </v>
          </cell>
          <cell r="AJ4" t="str">
            <v xml:space="preserve">Без измене-ний условий договора </v>
          </cell>
          <cell r="AV4" t="str">
            <v>(на балансе)</v>
          </cell>
          <cell r="AW4" t="str">
            <v>(на внебалансе)</v>
          </cell>
          <cell r="AX4" t="str">
            <v>просрочки</v>
          </cell>
          <cell r="AY4" t="str">
            <v>основного долга</v>
          </cell>
          <cell r="AZ4" t="str">
            <v>основного долга</v>
          </cell>
          <cell r="BA4" t="str">
            <v>процентов</v>
          </cell>
          <cell r="BB4" t="str">
            <v>процентов</v>
          </cell>
          <cell r="BE4" t="str">
            <v>СБ РФ</v>
          </cell>
          <cell r="BG4" t="str">
            <v>Залоговая (оценочная) стоимость обеспечения</v>
          </cell>
          <cell r="BH4" t="str">
            <v>Реальная (рыночная) стоимость обеспечения</v>
          </cell>
          <cell r="BJ4" t="str">
            <v>кред. риска</v>
          </cell>
          <cell r="BK4" t="str">
            <v>резерв</v>
          </cell>
          <cell r="BL4" t="str">
            <v>резерв</v>
          </cell>
          <cell r="BM4" t="str">
            <v>(процент созданного резерва от расчетного)</v>
          </cell>
          <cell r="BN4" t="str">
            <v>отнесенным  к 3 и 4 группам риска</v>
          </cell>
        </row>
        <row r="5">
          <cell r="E5">
            <v>5</v>
          </cell>
          <cell r="F5">
            <v>6</v>
          </cell>
          <cell r="G5">
            <v>7</v>
          </cell>
          <cell r="H5">
            <v>8</v>
          </cell>
          <cell r="I5">
            <v>9</v>
          </cell>
          <cell r="J5">
            <v>10</v>
          </cell>
          <cell r="K5">
            <v>11</v>
          </cell>
          <cell r="L5">
            <v>12</v>
          </cell>
          <cell r="M5">
            <v>13</v>
          </cell>
          <cell r="N5">
            <v>14</v>
          </cell>
          <cell r="O5">
            <v>15</v>
          </cell>
          <cell r="P5">
            <v>16</v>
          </cell>
          <cell r="Q5">
            <v>17</v>
          </cell>
          <cell r="R5">
            <v>18</v>
          </cell>
          <cell r="S5">
            <v>19</v>
          </cell>
          <cell r="T5">
            <v>20</v>
          </cell>
          <cell r="U5" t="str">
            <v>21</v>
          </cell>
          <cell r="V5" t="str">
            <v>22</v>
          </cell>
          <cell r="W5">
            <v>23</v>
          </cell>
          <cell r="X5">
            <v>24</v>
          </cell>
          <cell r="Y5">
            <v>25</v>
          </cell>
          <cell r="Z5">
            <v>26</v>
          </cell>
          <cell r="AA5">
            <v>27</v>
          </cell>
          <cell r="AB5">
            <v>28</v>
          </cell>
          <cell r="AC5">
            <v>29</v>
          </cell>
          <cell r="AE5">
            <v>31</v>
          </cell>
          <cell r="AF5">
            <v>32</v>
          </cell>
          <cell r="AG5">
            <v>33</v>
          </cell>
          <cell r="AH5">
            <v>34</v>
          </cell>
          <cell r="AI5">
            <v>35</v>
          </cell>
          <cell r="AJ5">
            <v>36</v>
          </cell>
          <cell r="AK5">
            <v>37</v>
          </cell>
          <cell r="AL5">
            <v>38</v>
          </cell>
          <cell r="AM5">
            <v>39</v>
          </cell>
          <cell r="AR5">
            <v>44</v>
          </cell>
          <cell r="AS5">
            <v>45</v>
          </cell>
          <cell r="AT5">
            <v>46</v>
          </cell>
          <cell r="AU5">
            <v>47</v>
          </cell>
          <cell r="AV5">
            <v>48</v>
          </cell>
          <cell r="AW5">
            <v>49</v>
          </cell>
          <cell r="AX5">
            <v>50</v>
          </cell>
          <cell r="AY5">
            <v>51</v>
          </cell>
          <cell r="AZ5">
            <v>52</v>
          </cell>
          <cell r="BA5">
            <v>53</v>
          </cell>
          <cell r="BB5">
            <v>54</v>
          </cell>
          <cell r="BC5">
            <v>55</v>
          </cell>
          <cell r="BD5">
            <v>56</v>
          </cell>
          <cell r="BE5">
            <v>57</v>
          </cell>
          <cell r="BF5">
            <v>58</v>
          </cell>
          <cell r="BG5">
            <v>59</v>
          </cell>
          <cell r="BH5">
            <v>60</v>
          </cell>
          <cell r="BI5">
            <v>61</v>
          </cell>
          <cell r="BJ5">
            <v>62</v>
          </cell>
          <cell r="BK5">
            <v>63</v>
          </cell>
          <cell r="BL5">
            <v>64</v>
          </cell>
          <cell r="BM5">
            <v>65</v>
          </cell>
          <cell r="BN5">
            <v>66</v>
          </cell>
          <cell r="BO5">
            <v>67</v>
          </cell>
          <cell r="BP5" t="str">
            <v>68</v>
          </cell>
          <cell r="BQ5" t="str">
            <v>69</v>
          </cell>
          <cell r="BR5" t="str">
            <v>70</v>
          </cell>
        </row>
        <row r="6">
          <cell r="E6" t="str">
            <v>90310</v>
          </cell>
          <cell r="F6" t="str">
            <v>2</v>
          </cell>
          <cell r="G6" t="str">
            <v>5</v>
          </cell>
          <cell r="H6" t="str">
            <v>ПР</v>
          </cell>
          <cell r="I6" t="str">
            <v xml:space="preserve">Для инвестирования  строительства жилого дома по инвестиционному договору </v>
          </cell>
          <cell r="J6">
            <v>0</v>
          </cell>
          <cell r="K6">
            <v>0</v>
          </cell>
          <cell r="L6">
            <v>1</v>
          </cell>
          <cell r="M6">
            <v>0</v>
          </cell>
          <cell r="N6">
            <v>1</v>
          </cell>
          <cell r="O6" t="str">
            <v>КК</v>
          </cell>
          <cell r="P6" t="str">
            <v>ККП</v>
          </cell>
          <cell r="Q6" t="str">
            <v>К</v>
          </cell>
          <cell r="R6">
            <v>2</v>
          </cell>
          <cell r="S6">
            <v>2</v>
          </cell>
          <cell r="T6">
            <v>272</v>
          </cell>
          <cell r="U6">
            <v>36420</v>
          </cell>
          <cell r="V6">
            <v>36425</v>
          </cell>
          <cell r="W6">
            <v>36786</v>
          </cell>
          <cell r="X6" t="str">
            <v>1</v>
          </cell>
          <cell r="Y6">
            <v>0</v>
          </cell>
          <cell r="Z6" t="str">
            <v>1</v>
          </cell>
          <cell r="AA6">
            <v>36784</v>
          </cell>
          <cell r="AB6">
            <v>12</v>
          </cell>
          <cell r="AC6">
            <v>37149</v>
          </cell>
          <cell r="AE6">
            <v>29282000</v>
          </cell>
          <cell r="AF6">
            <v>12</v>
          </cell>
          <cell r="AG6">
            <v>12</v>
          </cell>
          <cell r="AH6">
            <v>1</v>
          </cell>
          <cell r="AI6">
            <v>0</v>
          </cell>
          <cell r="AJ6">
            <v>1</v>
          </cell>
          <cell r="AK6">
            <v>452</v>
          </cell>
          <cell r="AL6">
            <v>7</v>
          </cell>
          <cell r="AM6" t="str">
            <v>45207840038000050272</v>
          </cell>
          <cell r="AR6">
            <v>28</v>
          </cell>
          <cell r="AS6" t="str">
            <v>1</v>
          </cell>
          <cell r="AT6">
            <v>3831024.1</v>
          </cell>
          <cell r="AU6">
            <v>3831024.1</v>
          </cell>
          <cell r="AV6">
            <v>0</v>
          </cell>
          <cell r="AW6">
            <v>0</v>
          </cell>
          <cell r="AX6">
            <v>0</v>
          </cell>
          <cell r="AY6" t="str">
            <v>-</v>
          </cell>
          <cell r="AZ6">
            <v>0</v>
          </cell>
          <cell r="BA6" t="str">
            <v>-</v>
          </cell>
          <cell r="BB6">
            <v>0</v>
          </cell>
          <cell r="BC6">
            <v>1</v>
          </cell>
          <cell r="BD6" t="str">
            <v>Залог  прав требования  на жилье, офисы, тех. помещения и маш/места. Залог ценных бумаг.( 100% акций  Алькора+"). Поручительства физ. лиц. Поручительство юр. лица (ЗАО ПКФ Старкис) Залог недвижимости. Залог оборудования.</v>
          </cell>
          <cell r="BE6" t="str">
            <v>4, 7, 8, 9, 10</v>
          </cell>
          <cell r="BF6">
            <v>23768129</v>
          </cell>
          <cell r="BG6">
            <v>23768129</v>
          </cell>
          <cell r="BH6">
            <v>33954470</v>
          </cell>
          <cell r="BI6" t="str">
            <v>USD</v>
          </cell>
          <cell r="BJ6">
            <v>1</v>
          </cell>
          <cell r="BK6" t="e">
            <v>#NAME?</v>
          </cell>
          <cell r="BL6" t="e">
            <v>#NAME?</v>
          </cell>
          <cell r="BM6">
            <v>1</v>
          </cell>
          <cell r="BP6" t="str">
            <v>Управление инвестиц. кредитования</v>
          </cell>
          <cell r="BQ6">
            <v>199</v>
          </cell>
          <cell r="BR6" t="str">
            <v>200109</v>
          </cell>
        </row>
        <row r="7">
          <cell r="E7" t="str">
            <v>61110</v>
          </cell>
          <cell r="F7" t="str">
            <v>2</v>
          </cell>
          <cell r="G7" t="str">
            <v>5</v>
          </cell>
          <cell r="H7" t="str">
            <v>ДК</v>
          </cell>
          <cell r="I7" t="str">
            <v xml:space="preserve">Для оплаты затрат на строительство, реализацию и эксплуатацию жилого комплекса  "Кунцево" </v>
          </cell>
          <cell r="J7">
            <v>0</v>
          </cell>
          <cell r="K7">
            <v>0</v>
          </cell>
          <cell r="L7">
            <v>1</v>
          </cell>
          <cell r="M7">
            <v>0</v>
          </cell>
          <cell r="N7">
            <v>0</v>
          </cell>
          <cell r="O7" t="str">
            <v>КК</v>
          </cell>
          <cell r="P7" t="str">
            <v>ККП</v>
          </cell>
          <cell r="Q7" t="str">
            <v>К</v>
          </cell>
          <cell r="R7">
            <v>2</v>
          </cell>
          <cell r="S7">
            <v>2</v>
          </cell>
          <cell r="T7" t="str">
            <v>427В</v>
          </cell>
          <cell r="U7">
            <v>35751</v>
          </cell>
          <cell r="V7">
            <v>35822</v>
          </cell>
          <cell r="W7">
            <v>36861</v>
          </cell>
          <cell r="X7">
            <v>1</v>
          </cell>
          <cell r="Y7">
            <v>0</v>
          </cell>
          <cell r="Z7">
            <v>1</v>
          </cell>
          <cell r="AA7">
            <v>36861</v>
          </cell>
          <cell r="AB7">
            <v>12</v>
          </cell>
          <cell r="AC7">
            <v>37226</v>
          </cell>
          <cell r="AE7">
            <v>97200000</v>
          </cell>
          <cell r="AF7">
            <v>15</v>
          </cell>
          <cell r="AG7">
            <v>13</v>
          </cell>
          <cell r="AH7">
            <v>1</v>
          </cell>
          <cell r="AI7">
            <v>0</v>
          </cell>
          <cell r="AJ7">
            <v>1</v>
          </cell>
          <cell r="AK7">
            <v>452</v>
          </cell>
          <cell r="AL7">
            <v>8</v>
          </cell>
          <cell r="AM7" t="str">
            <v>45208840638000050095</v>
          </cell>
          <cell r="AR7">
            <v>27</v>
          </cell>
          <cell r="AS7" t="str">
            <v>1</v>
          </cell>
          <cell r="AT7">
            <v>22099093.16</v>
          </cell>
          <cell r="AU7">
            <v>22099093.16</v>
          </cell>
          <cell r="AV7">
            <v>0</v>
          </cell>
          <cell r="AW7">
            <v>0</v>
          </cell>
          <cell r="AX7">
            <v>0</v>
          </cell>
          <cell r="AY7" t="str">
            <v>-</v>
          </cell>
          <cell r="AZ7">
            <v>0</v>
          </cell>
          <cell r="BA7" t="str">
            <v>-</v>
          </cell>
          <cell r="BB7">
            <v>0</v>
          </cell>
          <cell r="BC7">
            <v>1</v>
          </cell>
          <cell r="BD7" t="str">
            <v>Залог имущественных прав  на жилье, автостоянку  и офисы.  80% акций принадлежит Московскому банку</v>
          </cell>
          <cell r="BE7">
            <v>10</v>
          </cell>
          <cell r="BF7">
            <v>104202630</v>
          </cell>
          <cell r="BG7">
            <v>104202630</v>
          </cell>
          <cell r="BH7">
            <v>148860900</v>
          </cell>
          <cell r="BI7" t="str">
            <v>USD</v>
          </cell>
          <cell r="BJ7">
            <v>3</v>
          </cell>
          <cell r="BK7" t="e">
            <v>#NAME?</v>
          </cell>
          <cell r="BL7" t="e">
            <v>#NAME?</v>
          </cell>
          <cell r="BM7">
            <v>1</v>
          </cell>
          <cell r="BN7" t="str">
            <v>Источником погашения ссуды является реализация построенной недвижимости</v>
          </cell>
          <cell r="BP7" t="str">
            <v>Управление инвестиц. кредитования</v>
          </cell>
          <cell r="BQ7">
            <v>276</v>
          </cell>
          <cell r="BR7" t="str">
            <v>200112</v>
          </cell>
        </row>
        <row r="8">
          <cell r="E8" t="str">
            <v>90310</v>
          </cell>
          <cell r="F8" t="str">
            <v>2</v>
          </cell>
          <cell r="G8" t="str">
            <v>5</v>
          </cell>
          <cell r="H8" t="str">
            <v>ПР</v>
          </cell>
          <cell r="I8" t="str">
            <v>Для оплаты затрат  на  строительство, эксплуатацию и реализацию  многофукционального  комплекса с подземной автостоянкой</v>
          </cell>
          <cell r="J8">
            <v>0</v>
          </cell>
          <cell r="K8">
            <v>0</v>
          </cell>
          <cell r="L8">
            <v>1</v>
          </cell>
          <cell r="M8">
            <v>0</v>
          </cell>
          <cell r="N8">
            <v>0</v>
          </cell>
          <cell r="O8" t="str">
            <v>КК</v>
          </cell>
          <cell r="P8" t="str">
            <v>ККП</v>
          </cell>
          <cell r="Q8" t="str">
            <v>К</v>
          </cell>
          <cell r="R8">
            <v>2</v>
          </cell>
          <cell r="S8">
            <v>2</v>
          </cell>
          <cell r="T8">
            <v>102</v>
          </cell>
          <cell r="U8">
            <v>35815</v>
          </cell>
          <cell r="V8">
            <v>35885</v>
          </cell>
          <cell r="W8">
            <v>38078</v>
          </cell>
          <cell r="X8">
            <v>0</v>
          </cell>
          <cell r="Y8">
            <v>0</v>
          </cell>
          <cell r="Z8">
            <v>0</v>
          </cell>
          <cell r="AA8" t="str">
            <v>-</v>
          </cell>
          <cell r="AB8" t="str">
            <v>-</v>
          </cell>
          <cell r="AC8">
            <v>38078</v>
          </cell>
          <cell r="AE8">
            <v>150000000</v>
          </cell>
          <cell r="AF8">
            <v>16</v>
          </cell>
          <cell r="AG8">
            <v>13</v>
          </cell>
          <cell r="AH8">
            <v>1</v>
          </cell>
          <cell r="AI8">
            <v>0</v>
          </cell>
          <cell r="AJ8">
            <v>1</v>
          </cell>
          <cell r="AK8">
            <v>452</v>
          </cell>
          <cell r="AL8">
            <v>8</v>
          </cell>
          <cell r="AM8" t="str">
            <v>45208840738000050102</v>
          </cell>
          <cell r="AR8">
            <v>28</v>
          </cell>
          <cell r="AS8" t="str">
            <v>1</v>
          </cell>
          <cell r="AT8">
            <v>16497259.189999999</v>
          </cell>
          <cell r="AU8">
            <v>16497259.189999999</v>
          </cell>
          <cell r="AV8">
            <v>0</v>
          </cell>
          <cell r="AW8">
            <v>0</v>
          </cell>
          <cell r="AX8">
            <v>0</v>
          </cell>
          <cell r="AY8" t="str">
            <v>-</v>
          </cell>
          <cell r="AZ8">
            <v>0</v>
          </cell>
          <cell r="BA8" t="str">
            <v>-</v>
          </cell>
          <cell r="BB8">
            <v>0</v>
          </cell>
          <cell r="BC8">
            <v>1</v>
          </cell>
          <cell r="BD8" t="str">
            <v>Залог права аренды земельного участка. Залог прав требования  на возводимый объект.Поручительства юр. лица (ОАО ФСК "Кейстоун" ) Залог ценных бумаг ( именные акции ЗАО ЛИНН) Залог оборудования.</v>
          </cell>
          <cell r="BE8" t="str">
            <v>4, 7, 8, 10</v>
          </cell>
          <cell r="BF8">
            <v>334000</v>
          </cell>
          <cell r="BG8">
            <v>334000</v>
          </cell>
          <cell r="BH8">
            <v>477142.85714285716</v>
          </cell>
          <cell r="BI8" t="str">
            <v xml:space="preserve"> USD</v>
          </cell>
          <cell r="BJ8">
            <v>1</v>
          </cell>
          <cell r="BK8" t="e">
            <v>#NAME?</v>
          </cell>
          <cell r="BL8" t="e">
            <v>#NAME?</v>
          </cell>
          <cell r="BM8">
            <v>1</v>
          </cell>
          <cell r="BP8" t="str">
            <v>Управление инвестиц. кредитования</v>
          </cell>
          <cell r="BQ8">
            <v>1128</v>
          </cell>
          <cell r="BR8" t="str">
            <v>200404</v>
          </cell>
        </row>
        <row r="9">
          <cell r="E9" t="str">
            <v>61110</v>
          </cell>
          <cell r="F9" t="str">
            <v>2</v>
          </cell>
          <cell r="G9" t="str">
            <v>5</v>
          </cell>
          <cell r="H9" t="str">
            <v>ПР</v>
          </cell>
          <cell r="I9" t="str">
            <v>Для оплаты затрат на строительство,реализацию и эксплуатацию торгово-обслуживающего (многофункционального) комплекса Курского вокзала</v>
          </cell>
          <cell r="J9">
            <v>0</v>
          </cell>
          <cell r="K9">
            <v>0</v>
          </cell>
          <cell r="L9">
            <v>1</v>
          </cell>
          <cell r="M9">
            <v>0</v>
          </cell>
          <cell r="N9">
            <v>0</v>
          </cell>
          <cell r="O9" t="str">
            <v>КК</v>
          </cell>
          <cell r="P9" t="str">
            <v>ККП</v>
          </cell>
          <cell r="Q9" t="str">
            <v>К</v>
          </cell>
          <cell r="R9">
            <v>2</v>
          </cell>
          <cell r="S9">
            <v>2</v>
          </cell>
          <cell r="T9" t="str">
            <v>285</v>
          </cell>
          <cell r="U9">
            <v>36480</v>
          </cell>
          <cell r="V9">
            <v>36539</v>
          </cell>
          <cell r="W9">
            <v>38306</v>
          </cell>
          <cell r="X9">
            <v>0</v>
          </cell>
          <cell r="Y9">
            <v>0</v>
          </cell>
          <cell r="Z9">
            <v>0</v>
          </cell>
          <cell r="AA9" t="str">
            <v>-</v>
          </cell>
          <cell r="AB9" t="str">
            <v>-</v>
          </cell>
          <cell r="AC9">
            <v>38306</v>
          </cell>
          <cell r="AE9">
            <v>22000000</v>
          </cell>
          <cell r="AF9">
            <v>15.2</v>
          </cell>
          <cell r="AG9">
            <v>14.2</v>
          </cell>
          <cell r="AH9">
            <v>0</v>
          </cell>
          <cell r="AI9">
            <v>0</v>
          </cell>
          <cell r="AJ9">
            <v>0</v>
          </cell>
          <cell r="AK9">
            <v>452</v>
          </cell>
          <cell r="AL9">
            <v>8</v>
          </cell>
          <cell r="AM9" t="str">
            <v>45208840338000050285</v>
          </cell>
          <cell r="AR9">
            <v>28</v>
          </cell>
          <cell r="AS9" t="str">
            <v>2</v>
          </cell>
          <cell r="AT9">
            <v>2341100.7400000002</v>
          </cell>
          <cell r="AU9">
            <v>2341100.7400000002</v>
          </cell>
          <cell r="AV9">
            <v>0</v>
          </cell>
          <cell r="AW9">
            <v>0</v>
          </cell>
          <cell r="AX9">
            <v>0</v>
          </cell>
          <cell r="AY9" t="str">
            <v>-</v>
          </cell>
          <cell r="AZ9">
            <v>0</v>
          </cell>
          <cell r="BA9" t="str">
            <v>-</v>
          </cell>
          <cell r="BB9">
            <v>0</v>
          </cell>
          <cell r="BC9">
            <v>1</v>
          </cell>
          <cell r="BD9" t="str">
            <v>Залог имущественных прав  на  площади в торговом комплксе. Залог ценных бумаг ( акции ЗАО "Ингеоком КРК"). Поручительство юр. лица    (ЗАО Объединение "Ингеоком")</v>
          </cell>
          <cell r="BE9" t="str">
            <v>4,7,10</v>
          </cell>
          <cell r="BF9">
            <v>72136010</v>
          </cell>
          <cell r="BG9">
            <v>72136010</v>
          </cell>
          <cell r="BH9">
            <v>103054443</v>
          </cell>
          <cell r="BI9" t="str">
            <v xml:space="preserve"> USD</v>
          </cell>
          <cell r="BJ9">
            <v>1</v>
          </cell>
          <cell r="BK9" t="e">
            <v>#NAME?</v>
          </cell>
          <cell r="BL9" t="e">
            <v>#NAME?</v>
          </cell>
          <cell r="BM9">
            <v>1</v>
          </cell>
          <cell r="BP9" t="str">
            <v>Управление инвестиц. кредитования</v>
          </cell>
          <cell r="BQ9">
            <v>1356</v>
          </cell>
          <cell r="BR9" t="str">
            <v>200411</v>
          </cell>
        </row>
        <row r="10">
          <cell r="E10" t="str">
            <v>61110</v>
          </cell>
          <cell r="F10" t="str">
            <v>2</v>
          </cell>
          <cell r="G10" t="str">
            <v>5</v>
          </cell>
          <cell r="H10" t="str">
            <v>ПР</v>
          </cell>
          <cell r="I10" t="str">
            <v>Для оплаты затрат на строительство,реализацию и эксплуатацию торгово-обслуживающего  ( многофункционального) комплекса Курского вокзала</v>
          </cell>
          <cell r="J10">
            <v>0</v>
          </cell>
          <cell r="K10">
            <v>0</v>
          </cell>
          <cell r="L10">
            <v>1</v>
          </cell>
          <cell r="M10">
            <v>0</v>
          </cell>
          <cell r="N10">
            <v>0</v>
          </cell>
          <cell r="O10" t="str">
            <v>КК</v>
          </cell>
          <cell r="P10" t="str">
            <v>ККП</v>
          </cell>
          <cell r="Q10" t="str">
            <v>К</v>
          </cell>
          <cell r="R10">
            <v>2</v>
          </cell>
          <cell r="S10">
            <v>2</v>
          </cell>
          <cell r="T10" t="str">
            <v>358</v>
          </cell>
          <cell r="U10">
            <v>36696</v>
          </cell>
          <cell r="V10">
            <v>36704</v>
          </cell>
          <cell r="W10">
            <v>38522</v>
          </cell>
          <cell r="X10">
            <v>0</v>
          </cell>
          <cell r="Y10">
            <v>0</v>
          </cell>
          <cell r="Z10">
            <v>0</v>
          </cell>
          <cell r="AA10" t="str">
            <v>-</v>
          </cell>
          <cell r="AB10" t="str">
            <v>-</v>
          </cell>
          <cell r="AC10">
            <v>38522</v>
          </cell>
          <cell r="AE10">
            <v>17000000</v>
          </cell>
          <cell r="AF10">
            <v>14.2</v>
          </cell>
          <cell r="AG10">
            <v>14.2</v>
          </cell>
          <cell r="AH10">
            <v>0</v>
          </cell>
          <cell r="AI10">
            <v>0</v>
          </cell>
          <cell r="AJ10">
            <v>0</v>
          </cell>
          <cell r="AK10">
            <v>452</v>
          </cell>
          <cell r="AL10">
            <v>8</v>
          </cell>
          <cell r="AM10" t="str">
            <v>45208840838000050358</v>
          </cell>
          <cell r="AR10">
            <v>28</v>
          </cell>
          <cell r="AS10" t="str">
            <v>2</v>
          </cell>
          <cell r="AT10">
            <v>751095.47</v>
          </cell>
          <cell r="AU10">
            <v>751095.47</v>
          </cell>
          <cell r="AV10">
            <v>0</v>
          </cell>
          <cell r="AW10">
            <v>0</v>
          </cell>
          <cell r="AX10">
            <v>0</v>
          </cell>
          <cell r="AY10" t="str">
            <v>-</v>
          </cell>
          <cell r="AZ10">
            <v>0</v>
          </cell>
          <cell r="BA10" t="str">
            <v>-</v>
          </cell>
          <cell r="BB10">
            <v>0</v>
          </cell>
          <cell r="BC10">
            <v>1</v>
          </cell>
          <cell r="BD10" t="str">
            <v>Залог имущественных прав  на  площади в торговом комплксе. Залог ценных бумаг ( акции ЗАО "Ингеоком КРК"). Поручительство юр. лица    (ЗАО Объединение "Ингеоком")</v>
          </cell>
          <cell r="BE10" t="str">
            <v>4,7,10</v>
          </cell>
          <cell r="BF10">
            <v>72136010</v>
          </cell>
          <cell r="BG10">
            <v>72136010</v>
          </cell>
          <cell r="BH10">
            <v>103054443</v>
          </cell>
          <cell r="BI10" t="str">
            <v xml:space="preserve"> USD</v>
          </cell>
          <cell r="BJ10">
            <v>1</v>
          </cell>
          <cell r="BK10" t="e">
            <v>#NAME?</v>
          </cell>
          <cell r="BL10" t="e">
            <v>#NAME?</v>
          </cell>
          <cell r="BM10">
            <v>1</v>
          </cell>
          <cell r="BP10" t="str">
            <v>Управление инвестиц. кредитования</v>
          </cell>
          <cell r="BQ10">
            <v>1572</v>
          </cell>
          <cell r="BR10" t="str">
            <v>200506</v>
          </cell>
        </row>
        <row r="11">
          <cell r="E11" t="str">
            <v>61110</v>
          </cell>
          <cell r="F11" t="str">
            <v>2</v>
          </cell>
          <cell r="G11" t="str">
            <v>5</v>
          </cell>
          <cell r="H11" t="str">
            <v>ПР</v>
          </cell>
          <cell r="I11" t="str">
            <v>Для оплаты затрат на строительство,реализацию и эксплуатацию торгово-обслуживающего  ( многофункционального) комплекса Курского вокзала</v>
          </cell>
          <cell r="J11">
            <v>0</v>
          </cell>
          <cell r="K11">
            <v>0</v>
          </cell>
          <cell r="L11">
            <v>1</v>
          </cell>
          <cell r="M11">
            <v>0</v>
          </cell>
          <cell r="N11">
            <v>0</v>
          </cell>
          <cell r="O11" t="str">
            <v>КК</v>
          </cell>
          <cell r="P11" t="str">
            <v>ККП</v>
          </cell>
          <cell r="Q11" t="str">
            <v>К</v>
          </cell>
          <cell r="R11">
            <v>2</v>
          </cell>
          <cell r="S11">
            <v>2</v>
          </cell>
          <cell r="T11" t="str">
            <v>412</v>
          </cell>
          <cell r="U11">
            <v>36861</v>
          </cell>
          <cell r="V11">
            <v>36887</v>
          </cell>
          <cell r="W11">
            <v>38687</v>
          </cell>
          <cell r="X11">
            <v>0</v>
          </cell>
          <cell r="Y11">
            <v>0</v>
          </cell>
          <cell r="Z11">
            <v>0</v>
          </cell>
          <cell r="AA11" t="str">
            <v>-</v>
          </cell>
          <cell r="AB11" t="str">
            <v>-</v>
          </cell>
          <cell r="AC11">
            <v>38687</v>
          </cell>
          <cell r="AE11">
            <v>22000000</v>
          </cell>
          <cell r="AF11">
            <v>14.2</v>
          </cell>
          <cell r="AG11">
            <v>14.2</v>
          </cell>
          <cell r="AH11">
            <v>0</v>
          </cell>
          <cell r="AI11">
            <v>0</v>
          </cell>
          <cell r="AJ11">
            <v>0</v>
          </cell>
          <cell r="AK11">
            <v>452</v>
          </cell>
          <cell r="AL11">
            <v>8</v>
          </cell>
          <cell r="AM11" t="str">
            <v>45208840538000050412</v>
          </cell>
          <cell r="AR11">
            <v>28</v>
          </cell>
          <cell r="AS11" t="str">
            <v>2</v>
          </cell>
          <cell r="AT11">
            <v>0</v>
          </cell>
          <cell r="AU11">
            <v>0</v>
          </cell>
          <cell r="AV11">
            <v>0</v>
          </cell>
          <cell r="AW11">
            <v>0</v>
          </cell>
          <cell r="AX11">
            <v>0</v>
          </cell>
          <cell r="AY11" t="str">
            <v>-</v>
          </cell>
          <cell r="AZ11">
            <v>0</v>
          </cell>
          <cell r="BA11" t="str">
            <v>-</v>
          </cell>
          <cell r="BB11">
            <v>0</v>
          </cell>
          <cell r="BC11">
            <v>1</v>
          </cell>
          <cell r="BD11" t="str">
            <v>Залог имущественных прав  на  площади в торговом комплксе. Залог ценных бумаг ( акции ЗАО "Ингеоком КРК"). Поручительство юр. лица    (ЗАО Объединение "Ингеоком")</v>
          </cell>
          <cell r="BE11" t="str">
            <v>4,7,11</v>
          </cell>
          <cell r="BF11">
            <v>72136010</v>
          </cell>
          <cell r="BG11">
            <v>72136010</v>
          </cell>
          <cell r="BH11">
            <v>103054443</v>
          </cell>
          <cell r="BI11" t="str">
            <v xml:space="preserve"> USD</v>
          </cell>
          <cell r="BJ11">
            <v>1</v>
          </cell>
          <cell r="BK11" t="e">
            <v>#NAME?</v>
          </cell>
          <cell r="BL11" t="e">
            <v>#NAME?</v>
          </cell>
          <cell r="BM11">
            <v>1</v>
          </cell>
          <cell r="BP11" t="str">
            <v>Управление инвестиц. кредитования</v>
          </cell>
          <cell r="BQ11">
            <v>1737</v>
          </cell>
          <cell r="BR11" t="str">
            <v>200512</v>
          </cell>
        </row>
        <row r="12">
          <cell r="E12" t="str">
            <v>61110</v>
          </cell>
          <cell r="F12" t="str">
            <v>2</v>
          </cell>
          <cell r="G12" t="str">
            <v>5</v>
          </cell>
          <cell r="H12" t="str">
            <v>ПР</v>
          </cell>
          <cell r="I12" t="str">
            <v>строительство спортивно-оздоровительного комплекса с аквапарком</v>
          </cell>
          <cell r="J12">
            <v>0</v>
          </cell>
          <cell r="K12">
            <v>0</v>
          </cell>
          <cell r="L12">
            <v>1</v>
          </cell>
          <cell r="M12">
            <v>0</v>
          </cell>
          <cell r="N12">
            <v>0</v>
          </cell>
          <cell r="O12" t="str">
            <v>КК</v>
          </cell>
          <cell r="P12" t="str">
            <v>ККП</v>
          </cell>
          <cell r="Q12" t="str">
            <v>К</v>
          </cell>
          <cell r="R12">
            <v>2</v>
          </cell>
          <cell r="S12">
            <v>2</v>
          </cell>
          <cell r="T12" t="str">
            <v>314</v>
          </cell>
          <cell r="U12">
            <v>36707</v>
          </cell>
          <cell r="V12">
            <v>36860</v>
          </cell>
          <cell r="W12">
            <v>38655</v>
          </cell>
          <cell r="X12">
            <v>0</v>
          </cell>
          <cell r="Y12">
            <v>0</v>
          </cell>
          <cell r="Z12">
            <v>0</v>
          </cell>
          <cell r="AA12" t="str">
            <v>-</v>
          </cell>
          <cell r="AB12" t="str">
            <v>-</v>
          </cell>
          <cell r="AC12">
            <v>38655</v>
          </cell>
          <cell r="AE12">
            <v>17330000</v>
          </cell>
          <cell r="AF12">
            <v>15.2</v>
          </cell>
          <cell r="AG12">
            <v>15.2</v>
          </cell>
          <cell r="AH12">
            <v>0</v>
          </cell>
          <cell r="AI12">
            <v>0</v>
          </cell>
          <cell r="AJ12">
            <v>0</v>
          </cell>
          <cell r="AK12">
            <v>452</v>
          </cell>
          <cell r="AL12">
            <v>8</v>
          </cell>
          <cell r="AM12" t="str">
            <v>45208840238000050314</v>
          </cell>
          <cell r="AR12">
            <v>28</v>
          </cell>
          <cell r="AS12" t="str">
            <v>2</v>
          </cell>
          <cell r="AT12">
            <v>0</v>
          </cell>
          <cell r="AU12">
            <v>0</v>
          </cell>
          <cell r="AV12">
            <v>0</v>
          </cell>
          <cell r="AW12">
            <v>0</v>
          </cell>
          <cell r="AX12">
            <v>0</v>
          </cell>
          <cell r="AY12" t="str">
            <v>-</v>
          </cell>
          <cell r="AZ12" t="str">
            <v>-</v>
          </cell>
          <cell r="BA12" t="str">
            <v>-</v>
          </cell>
          <cell r="BB12" t="str">
            <v>-</v>
          </cell>
          <cell r="BC12">
            <v>1</v>
          </cell>
          <cell r="BD12" t="str">
            <v>Залог имущественных прав. Залог ценных бумаг (АО "ЕТС"). Залог прав аренды земельного участка.Договор ипотеки. Предварительный договор об ипотеке.</v>
          </cell>
          <cell r="BE12" t="str">
            <v>4,7, 8, 10</v>
          </cell>
          <cell r="BF12">
            <v>21395732.449999999</v>
          </cell>
          <cell r="BG12">
            <v>21395732.449999999</v>
          </cell>
          <cell r="BH12">
            <v>51043778</v>
          </cell>
          <cell r="BI12" t="str">
            <v xml:space="preserve"> USD</v>
          </cell>
          <cell r="BJ12">
            <v>1</v>
          </cell>
          <cell r="BK12" t="e">
            <v>#NAME?</v>
          </cell>
          <cell r="BL12" t="e">
            <v>#NAME?</v>
          </cell>
          <cell r="BM12">
            <v>1</v>
          </cell>
          <cell r="BP12" t="str">
            <v>Управление инвестиц. кредитования</v>
          </cell>
          <cell r="BQ12">
            <v>1705</v>
          </cell>
          <cell r="BR12" t="str">
            <v>200510</v>
          </cell>
        </row>
        <row r="13">
          <cell r="E13" t="str">
            <v>61110</v>
          </cell>
          <cell r="F13" t="str">
            <v>2</v>
          </cell>
          <cell r="G13" t="str">
            <v>5</v>
          </cell>
          <cell r="H13" t="str">
            <v>ДК</v>
          </cell>
          <cell r="I13" t="str">
            <v xml:space="preserve">Для завершения строительства  бизнес-центра </v>
          </cell>
          <cell r="J13">
            <v>0</v>
          </cell>
          <cell r="K13">
            <v>0</v>
          </cell>
          <cell r="L13">
            <v>1</v>
          </cell>
          <cell r="M13">
            <v>0</v>
          </cell>
          <cell r="N13">
            <v>1</v>
          </cell>
          <cell r="O13" t="str">
            <v>КК</v>
          </cell>
          <cell r="P13" t="str">
            <v>ККП</v>
          </cell>
          <cell r="Q13" t="str">
            <v>ПК</v>
          </cell>
          <cell r="R13">
            <v>2</v>
          </cell>
          <cell r="S13">
            <v>2</v>
          </cell>
          <cell r="T13">
            <v>383</v>
          </cell>
          <cell r="U13">
            <v>35185</v>
          </cell>
          <cell r="V13">
            <v>35185</v>
          </cell>
          <cell r="W13">
            <v>40663</v>
          </cell>
          <cell r="X13">
            <v>0</v>
          </cell>
          <cell r="Y13">
            <v>0</v>
          </cell>
          <cell r="Z13">
            <v>0</v>
          </cell>
          <cell r="AA13" t="str">
            <v>-</v>
          </cell>
          <cell r="AB13" t="str">
            <v>-</v>
          </cell>
          <cell r="AC13">
            <v>40663</v>
          </cell>
          <cell r="AE13">
            <v>704165000</v>
          </cell>
          <cell r="AF13" t="str">
            <v>0,5;                 13;  5,5</v>
          </cell>
          <cell r="AG13">
            <v>4</v>
          </cell>
          <cell r="AH13">
            <v>1</v>
          </cell>
          <cell r="AI13">
            <v>0</v>
          </cell>
          <cell r="AJ13">
            <v>1</v>
          </cell>
          <cell r="AK13">
            <v>452</v>
          </cell>
          <cell r="AL13">
            <v>8</v>
          </cell>
          <cell r="AM13" t="str">
            <v>45208810038000050081</v>
          </cell>
          <cell r="AR13">
            <v>20</v>
          </cell>
          <cell r="AS13" t="str">
            <v>2</v>
          </cell>
          <cell r="AT13">
            <v>46620404.829999998</v>
          </cell>
          <cell r="AU13">
            <v>46620404.829999998</v>
          </cell>
          <cell r="AV13">
            <v>0</v>
          </cell>
          <cell r="AW13">
            <v>0</v>
          </cell>
          <cell r="AX13">
            <v>0</v>
          </cell>
          <cell r="AY13" t="str">
            <v>-</v>
          </cell>
          <cell r="AZ13">
            <v>0</v>
          </cell>
          <cell r="BA13" t="str">
            <v>-</v>
          </cell>
          <cell r="BB13">
            <v>0</v>
          </cell>
          <cell r="BC13">
            <v>1</v>
          </cell>
          <cell r="BD13" t="str">
            <v>Договор прав  получения арендных платежей. 100% акций принадлежит Московскому банку.</v>
          </cell>
          <cell r="BE13">
            <v>10</v>
          </cell>
          <cell r="BF13">
            <v>704165000</v>
          </cell>
          <cell r="BG13">
            <v>704165000</v>
          </cell>
          <cell r="BH13">
            <v>704165000</v>
          </cell>
          <cell r="BI13" t="str">
            <v>RUR</v>
          </cell>
          <cell r="BJ13">
            <v>1</v>
          </cell>
          <cell r="BK13" t="e">
            <v>#NAME?</v>
          </cell>
          <cell r="BL13" t="e">
            <v>#NAME?</v>
          </cell>
          <cell r="BM13">
            <v>1</v>
          </cell>
          <cell r="BO13">
            <v>20.65</v>
          </cell>
          <cell r="BP13" t="str">
            <v>Управление инвестиц. кредитования</v>
          </cell>
          <cell r="BQ13">
            <v>3713</v>
          </cell>
          <cell r="BR13" t="str">
            <v>201104</v>
          </cell>
        </row>
        <row r="14">
          <cell r="E14" t="str">
            <v>62000</v>
          </cell>
          <cell r="F14" t="str">
            <v>2</v>
          </cell>
          <cell r="G14" t="str">
            <v>5</v>
          </cell>
          <cell r="H14" t="str">
            <v>ПР</v>
          </cell>
          <cell r="I14" t="str">
            <v>Для выкупа  площадей в многофункциональном комплексе "Остоженка" по договору соинвестирования</v>
          </cell>
          <cell r="J14">
            <v>0</v>
          </cell>
          <cell r="K14">
            <v>0</v>
          </cell>
          <cell r="L14">
            <v>1</v>
          </cell>
          <cell r="M14">
            <v>0</v>
          </cell>
          <cell r="N14">
            <v>1</v>
          </cell>
          <cell r="O14" t="str">
            <v>КК</v>
          </cell>
          <cell r="P14" t="str">
            <v>ККП</v>
          </cell>
          <cell r="Q14" t="str">
            <v>К</v>
          </cell>
          <cell r="R14">
            <v>1</v>
          </cell>
          <cell r="S14">
            <v>1</v>
          </cell>
          <cell r="T14" t="str">
            <v>280</v>
          </cell>
          <cell r="U14">
            <v>36425</v>
          </cell>
          <cell r="V14">
            <v>36432</v>
          </cell>
          <cell r="W14">
            <v>36790</v>
          </cell>
          <cell r="X14">
            <v>1</v>
          </cell>
          <cell r="Y14">
            <v>0</v>
          </cell>
          <cell r="Z14">
            <v>1</v>
          </cell>
          <cell r="AA14">
            <v>36789</v>
          </cell>
          <cell r="AB14">
            <v>12</v>
          </cell>
          <cell r="AC14">
            <v>37155</v>
          </cell>
          <cell r="AE14">
            <v>813320000</v>
          </cell>
          <cell r="AF14">
            <v>3</v>
          </cell>
          <cell r="AG14">
            <v>10.15</v>
          </cell>
          <cell r="AH14">
            <v>1</v>
          </cell>
          <cell r="AI14">
            <v>0</v>
          </cell>
          <cell r="AJ14">
            <v>1</v>
          </cell>
          <cell r="AK14">
            <v>452</v>
          </cell>
          <cell r="AL14">
            <v>7</v>
          </cell>
          <cell r="AM14" t="str">
            <v>45207810138000040280</v>
          </cell>
          <cell r="AR14">
            <v>20</v>
          </cell>
          <cell r="AS14" t="str">
            <v>2</v>
          </cell>
          <cell r="AT14">
            <v>44170403</v>
          </cell>
          <cell r="AU14">
            <v>44695495.880000003</v>
          </cell>
          <cell r="AV14">
            <v>0</v>
          </cell>
          <cell r="AW14">
            <v>0</v>
          </cell>
          <cell r="AX14">
            <v>0</v>
          </cell>
          <cell r="AY14" t="str">
            <v>-</v>
          </cell>
          <cell r="AZ14">
            <v>0</v>
          </cell>
          <cell r="BA14" t="str">
            <v>-</v>
          </cell>
          <cell r="BB14">
            <v>0</v>
          </cell>
          <cell r="BC14">
            <v>1</v>
          </cell>
          <cell r="BD14" t="str">
            <v>Залог  прав требования на жилье, офисы и маш/места. Залог недвижимости на жилье, офисы и маш/места. Договор поручительства физ лиц.</v>
          </cell>
          <cell r="BE14" t="str">
            <v>4, 8, 10</v>
          </cell>
          <cell r="BF14">
            <v>850794100</v>
          </cell>
          <cell r="BG14">
            <v>850794100</v>
          </cell>
          <cell r="BH14">
            <v>853509205</v>
          </cell>
          <cell r="BI14" t="str">
            <v>RUR</v>
          </cell>
          <cell r="BJ14">
            <v>1</v>
          </cell>
          <cell r="BK14" t="e">
            <v>#NAME?</v>
          </cell>
          <cell r="BL14" t="e">
            <v>#NAME?</v>
          </cell>
          <cell r="BM14">
            <v>1</v>
          </cell>
          <cell r="BP14" t="str">
            <v>Управление инвестиц. кредитования</v>
          </cell>
          <cell r="BQ14">
            <v>205</v>
          </cell>
          <cell r="BR14" t="str">
            <v>200109</v>
          </cell>
        </row>
        <row r="15">
          <cell r="E15" t="str">
            <v>71200</v>
          </cell>
          <cell r="F15" t="str">
            <v>2</v>
          </cell>
          <cell r="G15" t="str">
            <v>5</v>
          </cell>
          <cell r="H15" t="str">
            <v>ПР</v>
          </cell>
          <cell r="I15" t="str">
            <v>Для оплаты затрат  по инвестированию проекта строительства многоэтажного гаража-стоянки.</v>
          </cell>
          <cell r="J15">
            <v>0</v>
          </cell>
          <cell r="K15">
            <v>0</v>
          </cell>
          <cell r="L15">
            <v>1</v>
          </cell>
          <cell r="M15">
            <v>0</v>
          </cell>
          <cell r="N15">
            <v>1</v>
          </cell>
          <cell r="O15" t="str">
            <v>КК</v>
          </cell>
          <cell r="P15" t="str">
            <v>ККП</v>
          </cell>
          <cell r="Q15" t="str">
            <v>К</v>
          </cell>
          <cell r="R15">
            <v>2</v>
          </cell>
          <cell r="S15">
            <v>2</v>
          </cell>
          <cell r="T15" t="str">
            <v>277</v>
          </cell>
          <cell r="U15">
            <v>36431</v>
          </cell>
          <cell r="V15">
            <v>36433</v>
          </cell>
          <cell r="W15">
            <v>37527</v>
          </cell>
          <cell r="X15">
            <v>0</v>
          </cell>
          <cell r="Y15">
            <v>0</v>
          </cell>
          <cell r="Z15">
            <v>0</v>
          </cell>
          <cell r="AA15" t="str">
            <v>-</v>
          </cell>
          <cell r="AB15" t="str">
            <v>-</v>
          </cell>
          <cell r="AC15">
            <v>37527</v>
          </cell>
          <cell r="AE15">
            <v>33600000</v>
          </cell>
          <cell r="AF15">
            <v>10</v>
          </cell>
          <cell r="AG15">
            <v>10</v>
          </cell>
          <cell r="AH15">
            <v>0</v>
          </cell>
          <cell r="AI15">
            <v>0</v>
          </cell>
          <cell r="AJ15">
            <v>0</v>
          </cell>
          <cell r="AK15">
            <v>452</v>
          </cell>
          <cell r="AL15">
            <v>7</v>
          </cell>
          <cell r="AM15" t="str">
            <v>45207810238000050277</v>
          </cell>
          <cell r="AR15">
            <v>20</v>
          </cell>
          <cell r="AS15" t="str">
            <v>2</v>
          </cell>
          <cell r="AT15">
            <v>3545289.2800000003</v>
          </cell>
          <cell r="AU15">
            <v>3545289.2800000003</v>
          </cell>
          <cell r="AV15">
            <v>0</v>
          </cell>
          <cell r="AW15">
            <v>0</v>
          </cell>
          <cell r="AX15">
            <v>0</v>
          </cell>
          <cell r="AY15" t="str">
            <v>-</v>
          </cell>
          <cell r="AZ15">
            <v>0</v>
          </cell>
          <cell r="BA15" t="str">
            <v>-</v>
          </cell>
          <cell r="BB15">
            <v>0</v>
          </cell>
          <cell r="BC15">
            <v>1</v>
          </cell>
          <cell r="BD15" t="str">
            <v>Залог имущественных прав на возводимый объект</v>
          </cell>
          <cell r="BE15">
            <v>10</v>
          </cell>
          <cell r="BF15">
            <v>33924000</v>
          </cell>
          <cell r="BG15">
            <v>33924000</v>
          </cell>
          <cell r="BH15">
            <v>39000000</v>
          </cell>
          <cell r="BI15" t="str">
            <v>RUR</v>
          </cell>
          <cell r="BJ15">
            <v>1</v>
          </cell>
          <cell r="BK15" t="e">
            <v>#NAME?</v>
          </cell>
          <cell r="BL15" t="e">
            <v>#NAME?</v>
          </cell>
          <cell r="BM15">
            <v>1</v>
          </cell>
          <cell r="BP15" t="str">
            <v>Управление инвестиц. кредитования</v>
          </cell>
          <cell r="BQ15">
            <v>577</v>
          </cell>
          <cell r="BR15" t="str">
            <v>200209</v>
          </cell>
        </row>
        <row r="16">
          <cell r="E16" t="str">
            <v>61110</v>
          </cell>
          <cell r="F16" t="str">
            <v>2</v>
          </cell>
          <cell r="G16" t="str">
            <v>5</v>
          </cell>
          <cell r="H16" t="str">
            <v>ДК</v>
          </cell>
          <cell r="I16" t="str">
            <v>для  приобретения в собственность незавершенной строительством базы, на завершение строительства объекта и на выкуп прав аренды земельного участка под объектом.</v>
          </cell>
          <cell r="J16">
            <v>0</v>
          </cell>
          <cell r="K16">
            <v>0</v>
          </cell>
          <cell r="L16">
            <v>1</v>
          </cell>
          <cell r="M16">
            <v>0</v>
          </cell>
          <cell r="N16">
            <v>1</v>
          </cell>
          <cell r="O16" t="str">
            <v>КК</v>
          </cell>
          <cell r="P16" t="str">
            <v>ККП</v>
          </cell>
          <cell r="Q16" t="str">
            <v>К</v>
          </cell>
          <cell r="R16">
            <v>1</v>
          </cell>
          <cell r="S16">
            <v>2</v>
          </cell>
          <cell r="T16">
            <v>406</v>
          </cell>
          <cell r="U16">
            <v>35550</v>
          </cell>
          <cell r="V16">
            <v>35550</v>
          </cell>
          <cell r="W16">
            <v>39568</v>
          </cell>
          <cell r="X16">
            <v>0</v>
          </cell>
          <cell r="Y16">
            <v>0</v>
          </cell>
          <cell r="Z16">
            <v>0</v>
          </cell>
          <cell r="AA16" t="str">
            <v>-</v>
          </cell>
          <cell r="AB16" t="str">
            <v>-</v>
          </cell>
          <cell r="AC16">
            <v>39568</v>
          </cell>
          <cell r="AE16">
            <v>8480000</v>
          </cell>
          <cell r="AF16">
            <v>3</v>
          </cell>
          <cell r="AG16">
            <v>3</v>
          </cell>
          <cell r="AH16">
            <v>0</v>
          </cell>
          <cell r="AI16">
            <v>0</v>
          </cell>
          <cell r="AJ16">
            <v>0</v>
          </cell>
          <cell r="AK16">
            <v>452</v>
          </cell>
          <cell r="AL16">
            <v>8</v>
          </cell>
          <cell r="AM16" t="str">
            <v>45208810738000050035</v>
          </cell>
          <cell r="AR16">
            <v>20</v>
          </cell>
          <cell r="AS16" t="str">
            <v>2</v>
          </cell>
          <cell r="AT16">
            <v>810507.43</v>
          </cell>
          <cell r="AU16">
            <v>810507.43</v>
          </cell>
          <cell r="AV16">
            <v>0</v>
          </cell>
          <cell r="AW16">
            <v>0</v>
          </cell>
          <cell r="AX16">
            <v>0</v>
          </cell>
          <cell r="AY16" t="str">
            <v>-</v>
          </cell>
          <cell r="AZ16">
            <v>0</v>
          </cell>
          <cell r="BA16" t="str">
            <v>-</v>
          </cell>
          <cell r="BB16">
            <v>0</v>
          </cell>
          <cell r="BC16">
            <v>1</v>
          </cell>
          <cell r="BD16" t="str">
            <v>Залог  незавершенной строительством производственной базы. Поручительства физ лиц. 100% акций принадлежит Московскому банку.</v>
          </cell>
          <cell r="BE16">
            <v>10</v>
          </cell>
          <cell r="BF16">
            <v>8500000</v>
          </cell>
          <cell r="BG16">
            <v>8500000</v>
          </cell>
          <cell r="BH16">
            <v>8500000</v>
          </cell>
          <cell r="BI16" t="str">
            <v>RUR</v>
          </cell>
          <cell r="BJ16">
            <v>1</v>
          </cell>
          <cell r="BK16" t="e">
            <v>#NAME?</v>
          </cell>
          <cell r="BL16" t="e">
            <v>#NAME?</v>
          </cell>
          <cell r="BM16">
            <v>1</v>
          </cell>
          <cell r="BP16" t="str">
            <v>Управление инвестиц. кредитования</v>
          </cell>
          <cell r="BQ16">
            <v>2618</v>
          </cell>
          <cell r="BR16" t="str">
            <v>200804</v>
          </cell>
        </row>
        <row r="17">
          <cell r="E17" t="str">
            <v>61110</v>
          </cell>
          <cell r="F17" t="str">
            <v>2</v>
          </cell>
          <cell r="G17" t="str">
            <v>5</v>
          </cell>
          <cell r="H17" t="str">
            <v>ДК</v>
          </cell>
          <cell r="I17" t="str">
            <v xml:space="preserve">  Выкуп прав аренды земли.</v>
          </cell>
          <cell r="J17">
            <v>0</v>
          </cell>
          <cell r="K17">
            <v>0</v>
          </cell>
          <cell r="L17">
            <v>1</v>
          </cell>
          <cell r="M17">
            <v>0</v>
          </cell>
          <cell r="N17">
            <v>1</v>
          </cell>
          <cell r="O17" t="str">
            <v>КК</v>
          </cell>
          <cell r="P17" t="str">
            <v>ККП</v>
          </cell>
          <cell r="Q17" t="str">
            <v>К</v>
          </cell>
          <cell r="R17">
            <v>1</v>
          </cell>
          <cell r="S17">
            <v>2</v>
          </cell>
          <cell r="T17">
            <v>406</v>
          </cell>
          <cell r="U17">
            <v>35550</v>
          </cell>
          <cell r="V17">
            <v>35899</v>
          </cell>
          <cell r="W17">
            <v>43220</v>
          </cell>
          <cell r="X17">
            <v>0</v>
          </cell>
          <cell r="Y17">
            <v>0</v>
          </cell>
          <cell r="Z17">
            <v>0</v>
          </cell>
          <cell r="AA17" t="str">
            <v>-</v>
          </cell>
          <cell r="AB17" t="str">
            <v>-</v>
          </cell>
          <cell r="AC17">
            <v>43220</v>
          </cell>
          <cell r="AE17">
            <v>6734000</v>
          </cell>
          <cell r="AF17">
            <v>0.5</v>
          </cell>
          <cell r="AG17">
            <v>0.5</v>
          </cell>
          <cell r="AH17">
            <v>0</v>
          </cell>
          <cell r="AI17">
            <v>0</v>
          </cell>
          <cell r="AJ17">
            <v>0</v>
          </cell>
          <cell r="AK17">
            <v>452</v>
          </cell>
          <cell r="AL17">
            <v>8</v>
          </cell>
          <cell r="AM17" t="str">
            <v>45208810738000050035</v>
          </cell>
          <cell r="AR17">
            <v>20</v>
          </cell>
          <cell r="AS17" t="str">
            <v>2</v>
          </cell>
          <cell r="AT17">
            <v>90345.47</v>
          </cell>
          <cell r="AU17">
            <v>90345.47</v>
          </cell>
          <cell r="AV17">
            <v>0</v>
          </cell>
          <cell r="AW17">
            <v>0</v>
          </cell>
          <cell r="AX17">
            <v>0</v>
          </cell>
          <cell r="AY17" t="str">
            <v>-</v>
          </cell>
          <cell r="AZ17">
            <v>0</v>
          </cell>
          <cell r="BA17" t="str">
            <v>-</v>
          </cell>
          <cell r="BB17">
            <v>0</v>
          </cell>
          <cell r="BC17">
            <v>1</v>
          </cell>
          <cell r="BD17" t="str">
            <v>Залог  незавершенной строительством производственной базы. Поручительства физ лиц. 100% акций принадлежит Московскому банку.</v>
          </cell>
          <cell r="BE17">
            <v>10</v>
          </cell>
          <cell r="BF17">
            <v>7000000</v>
          </cell>
          <cell r="BG17">
            <v>7000000</v>
          </cell>
          <cell r="BH17">
            <v>7000000</v>
          </cell>
          <cell r="BI17" t="str">
            <v>RUR</v>
          </cell>
          <cell r="BJ17">
            <v>1</v>
          </cell>
          <cell r="BK17" t="e">
            <v>#NAME?</v>
          </cell>
          <cell r="BL17" t="e">
            <v>#NAME?</v>
          </cell>
          <cell r="BM17">
            <v>1</v>
          </cell>
          <cell r="BP17" t="str">
            <v>Управление инвестиц. кредитования</v>
          </cell>
          <cell r="BQ17">
            <v>6270</v>
          </cell>
          <cell r="BR17" t="str">
            <v>201804</v>
          </cell>
        </row>
        <row r="18">
          <cell r="E18" t="str">
            <v>97600</v>
          </cell>
          <cell r="F18" t="str">
            <v>2</v>
          </cell>
          <cell r="G18" t="str">
            <v>3</v>
          </cell>
          <cell r="H18" t="str">
            <v>ПР</v>
          </cell>
          <cell r="I18" t="str">
            <v>покупка простых векселей  для расчетов по  строительству жилого комплекса "Кунцево"</v>
          </cell>
          <cell r="J18">
            <v>0</v>
          </cell>
          <cell r="K18">
            <v>1</v>
          </cell>
          <cell r="L18">
            <v>1</v>
          </cell>
          <cell r="M18">
            <v>0</v>
          </cell>
          <cell r="N18">
            <v>0</v>
          </cell>
          <cell r="O18" t="str">
            <v>КК</v>
          </cell>
          <cell r="P18" t="str">
            <v>ККП</v>
          </cell>
          <cell r="Q18" t="str">
            <v>ВК</v>
          </cell>
          <cell r="R18">
            <v>1</v>
          </cell>
          <cell r="S18">
            <v>2</v>
          </cell>
          <cell r="T18" t="str">
            <v>156/2</v>
          </cell>
          <cell r="U18">
            <v>36215</v>
          </cell>
          <cell r="V18">
            <v>36217</v>
          </cell>
          <cell r="W18">
            <v>36577</v>
          </cell>
          <cell r="X18">
            <v>1</v>
          </cell>
          <cell r="Y18">
            <v>0</v>
          </cell>
          <cell r="Z18">
            <v>1</v>
          </cell>
          <cell r="AA18">
            <v>36577</v>
          </cell>
          <cell r="AB18">
            <v>12</v>
          </cell>
          <cell r="AC18">
            <v>36937</v>
          </cell>
          <cell r="AE18">
            <v>85000000</v>
          </cell>
          <cell r="AF18">
            <v>7</v>
          </cell>
          <cell r="AG18">
            <v>19.350000000000001</v>
          </cell>
          <cell r="AH18">
            <v>1</v>
          </cell>
          <cell r="AI18" t="str">
            <v>0</v>
          </cell>
          <cell r="AJ18">
            <v>1</v>
          </cell>
          <cell r="AK18">
            <v>450</v>
          </cell>
          <cell r="AL18">
            <v>7</v>
          </cell>
          <cell r="AM18" t="str">
            <v>45007810538000050562</v>
          </cell>
          <cell r="AR18">
            <v>20</v>
          </cell>
          <cell r="AS18" t="str">
            <v>2</v>
          </cell>
          <cell r="AT18">
            <v>28290257.510000002</v>
          </cell>
          <cell r="AU18">
            <v>28290257.510000002</v>
          </cell>
          <cell r="AV18">
            <v>0</v>
          </cell>
          <cell r="AW18">
            <v>0</v>
          </cell>
          <cell r="AX18">
            <v>0</v>
          </cell>
          <cell r="AY18" t="str">
            <v>-</v>
          </cell>
          <cell r="AZ18">
            <v>0</v>
          </cell>
          <cell r="BA18" t="str">
            <v>-</v>
          </cell>
          <cell r="BB18">
            <v>0</v>
          </cell>
          <cell r="BC18">
            <v>1</v>
          </cell>
          <cell r="BD18" t="str">
            <v>Залог имущественных прав на жилые площади и подземную автостоянку</v>
          </cell>
          <cell r="BE18">
            <v>10</v>
          </cell>
          <cell r="BF18">
            <v>4469525.3499999996</v>
          </cell>
          <cell r="BG18">
            <v>4469525.3499999996</v>
          </cell>
          <cell r="BH18">
            <v>6385036.2142857146</v>
          </cell>
          <cell r="BI18" t="str">
            <v>USD</v>
          </cell>
          <cell r="BJ18">
            <v>1</v>
          </cell>
          <cell r="BK18" t="e">
            <v>#NAME?</v>
          </cell>
          <cell r="BL18" t="e">
            <v>#NAME?</v>
          </cell>
          <cell r="BM18">
            <v>1</v>
          </cell>
          <cell r="BP18" t="str">
            <v>Управление инвестиц. кредитования</v>
          </cell>
          <cell r="BQ18">
            <v>-13</v>
          </cell>
          <cell r="BR18" t="str">
            <v>200102</v>
          </cell>
        </row>
        <row r="19">
          <cell r="E19" t="str">
            <v>97600</v>
          </cell>
          <cell r="F19" t="str">
            <v>2</v>
          </cell>
          <cell r="G19" t="str">
            <v>3</v>
          </cell>
          <cell r="H19" t="str">
            <v>ПР</v>
          </cell>
          <cell r="I19" t="str">
            <v>покупка простых векселей  для расчетов по  строительству жилого комплекса "Кунцево"</v>
          </cell>
          <cell r="J19">
            <v>0</v>
          </cell>
          <cell r="K19">
            <v>1</v>
          </cell>
          <cell r="L19">
            <v>1</v>
          </cell>
          <cell r="M19">
            <v>0</v>
          </cell>
          <cell r="N19">
            <v>0</v>
          </cell>
          <cell r="O19" t="str">
            <v>КК</v>
          </cell>
          <cell r="P19" t="str">
            <v>ККП</v>
          </cell>
          <cell r="Q19" t="str">
            <v>ВК</v>
          </cell>
          <cell r="R19">
            <v>1</v>
          </cell>
          <cell r="S19">
            <v>2</v>
          </cell>
          <cell r="T19" t="str">
            <v>156/6</v>
          </cell>
          <cell r="U19">
            <v>36339</v>
          </cell>
          <cell r="V19">
            <v>36339</v>
          </cell>
          <cell r="W19">
            <v>36693</v>
          </cell>
          <cell r="X19">
            <v>1</v>
          </cell>
          <cell r="Y19">
            <v>0</v>
          </cell>
          <cell r="Z19">
            <v>1</v>
          </cell>
          <cell r="AA19">
            <v>36693</v>
          </cell>
          <cell r="AB19">
            <v>12</v>
          </cell>
          <cell r="AC19">
            <v>37047</v>
          </cell>
          <cell r="AE19">
            <v>300000000</v>
          </cell>
          <cell r="AF19">
            <v>7</v>
          </cell>
          <cell r="AG19">
            <v>19.350000000000001</v>
          </cell>
          <cell r="AH19">
            <v>1</v>
          </cell>
          <cell r="AI19" t="str">
            <v>0</v>
          </cell>
          <cell r="AJ19">
            <v>1</v>
          </cell>
          <cell r="AK19">
            <v>450</v>
          </cell>
          <cell r="AL19">
            <v>7</v>
          </cell>
          <cell r="AM19" t="str">
            <v>45007810738000050566</v>
          </cell>
          <cell r="AR19">
            <v>20</v>
          </cell>
          <cell r="AS19" t="str">
            <v>2</v>
          </cell>
          <cell r="AT19">
            <v>87457107.560000002</v>
          </cell>
          <cell r="AU19">
            <v>87457107.560000002</v>
          </cell>
          <cell r="AV19">
            <v>0</v>
          </cell>
          <cell r="AW19">
            <v>0</v>
          </cell>
          <cell r="AX19">
            <v>0</v>
          </cell>
          <cell r="AY19" t="str">
            <v>-</v>
          </cell>
          <cell r="AZ19">
            <v>0</v>
          </cell>
          <cell r="BA19" t="str">
            <v>-</v>
          </cell>
          <cell r="BB19">
            <v>0</v>
          </cell>
          <cell r="BC19">
            <v>1</v>
          </cell>
          <cell r="BD19" t="str">
            <v>Залог имущественных прав на жилые площади и подземную автостоянку</v>
          </cell>
          <cell r="BE19">
            <v>10</v>
          </cell>
          <cell r="BF19">
            <v>15774795.34</v>
          </cell>
          <cell r="BG19">
            <v>15774795.34</v>
          </cell>
          <cell r="BH19">
            <v>22535421.914285716</v>
          </cell>
          <cell r="BI19" t="str">
            <v>USD</v>
          </cell>
          <cell r="BJ19">
            <v>1</v>
          </cell>
          <cell r="BK19" t="e">
            <v>#NAME?</v>
          </cell>
          <cell r="BL19" t="e">
            <v>#NAME?</v>
          </cell>
          <cell r="BM19">
            <v>1</v>
          </cell>
          <cell r="BP19" t="str">
            <v>Управление инвестиц. кредитования</v>
          </cell>
          <cell r="BQ19">
            <v>97</v>
          </cell>
          <cell r="BR19" t="str">
            <v>200106</v>
          </cell>
        </row>
        <row r="20">
          <cell r="E20" t="str">
            <v>97600</v>
          </cell>
          <cell r="F20" t="str">
            <v>2</v>
          </cell>
          <cell r="G20" t="str">
            <v>3</v>
          </cell>
          <cell r="H20" t="str">
            <v>ПР</v>
          </cell>
          <cell r="I20" t="str">
            <v>покупка простых векселей  для расчетов по  строительству жилого комплекса "Кунцево"</v>
          </cell>
          <cell r="J20">
            <v>0</v>
          </cell>
          <cell r="K20">
            <v>1</v>
          </cell>
          <cell r="L20">
            <v>1</v>
          </cell>
          <cell r="M20">
            <v>0</v>
          </cell>
          <cell r="N20">
            <v>0</v>
          </cell>
          <cell r="O20" t="str">
            <v>КК</v>
          </cell>
          <cell r="P20" t="str">
            <v>ККП</v>
          </cell>
          <cell r="Q20" t="str">
            <v>ВК</v>
          </cell>
          <cell r="R20">
            <v>1</v>
          </cell>
          <cell r="S20">
            <v>1</v>
          </cell>
          <cell r="T20" t="str">
            <v>156/7</v>
          </cell>
          <cell r="U20">
            <v>36364</v>
          </cell>
          <cell r="V20">
            <v>36367</v>
          </cell>
          <cell r="W20">
            <v>36721</v>
          </cell>
          <cell r="X20">
            <v>1</v>
          </cell>
          <cell r="Y20">
            <v>0</v>
          </cell>
          <cell r="Z20">
            <v>1</v>
          </cell>
          <cell r="AA20">
            <v>36721</v>
          </cell>
          <cell r="AB20">
            <v>12</v>
          </cell>
          <cell r="AC20">
            <v>37078</v>
          </cell>
          <cell r="AE20">
            <v>130000000</v>
          </cell>
          <cell r="AF20">
            <v>7</v>
          </cell>
          <cell r="AG20">
            <v>19.350000000000001</v>
          </cell>
          <cell r="AH20">
            <v>1</v>
          </cell>
          <cell r="AI20" t="str">
            <v>0</v>
          </cell>
          <cell r="AJ20">
            <v>1</v>
          </cell>
          <cell r="AK20">
            <v>450</v>
          </cell>
          <cell r="AL20">
            <v>7</v>
          </cell>
          <cell r="AM20" t="str">
            <v>45007810038000050567</v>
          </cell>
          <cell r="AR20">
            <v>20</v>
          </cell>
          <cell r="AS20" t="str">
            <v>2</v>
          </cell>
          <cell r="AT20">
            <v>31100120.709999997</v>
          </cell>
          <cell r="AU20">
            <v>31100120.709999997</v>
          </cell>
          <cell r="AV20">
            <v>0</v>
          </cell>
          <cell r="AW20">
            <v>0</v>
          </cell>
          <cell r="AX20">
            <v>0</v>
          </cell>
          <cell r="AY20" t="str">
            <v>-</v>
          </cell>
          <cell r="AZ20">
            <v>0</v>
          </cell>
          <cell r="BA20" t="str">
            <v>-</v>
          </cell>
          <cell r="BB20">
            <v>0</v>
          </cell>
          <cell r="BC20">
            <v>1</v>
          </cell>
          <cell r="BD20" t="str">
            <v>Залог имущественных прав на жилые площади и подземную автостоянку</v>
          </cell>
          <cell r="BE20">
            <v>10</v>
          </cell>
          <cell r="BF20">
            <v>6835744.6500000004</v>
          </cell>
          <cell r="BG20">
            <v>6835744.6500000004</v>
          </cell>
          <cell r="BH20">
            <v>9765349.5000000019</v>
          </cell>
          <cell r="BI20" t="str">
            <v>USD</v>
          </cell>
          <cell r="BJ20">
            <v>1</v>
          </cell>
          <cell r="BK20" t="e">
            <v>#NAME?</v>
          </cell>
          <cell r="BL20" t="e">
            <v>#NAME?</v>
          </cell>
          <cell r="BM20">
            <v>1</v>
          </cell>
          <cell r="BP20" t="str">
            <v>Управление инвестиц. кредитования</v>
          </cell>
          <cell r="BQ20">
            <v>128</v>
          </cell>
          <cell r="BR20" t="str">
            <v>200107</v>
          </cell>
        </row>
        <row r="21">
          <cell r="E21" t="str">
            <v>97600</v>
          </cell>
          <cell r="F21" t="str">
            <v>2</v>
          </cell>
          <cell r="G21" t="str">
            <v>3</v>
          </cell>
          <cell r="H21" t="str">
            <v>ПР</v>
          </cell>
          <cell r="I21" t="str">
            <v>покупка простых векселей  для расчетов по  строительству жилого комплекса "Кунцево"</v>
          </cell>
          <cell r="J21">
            <v>0</v>
          </cell>
          <cell r="K21">
            <v>1</v>
          </cell>
          <cell r="L21">
            <v>1</v>
          </cell>
          <cell r="M21">
            <v>0</v>
          </cell>
          <cell r="N21">
            <v>0</v>
          </cell>
          <cell r="O21" t="str">
            <v>КК</v>
          </cell>
          <cell r="P21" t="str">
            <v>ККП</v>
          </cell>
          <cell r="Q21" t="str">
            <v>ВК</v>
          </cell>
          <cell r="R21">
            <v>1</v>
          </cell>
          <cell r="S21">
            <v>1</v>
          </cell>
          <cell r="T21" t="str">
            <v>156/9</v>
          </cell>
          <cell r="U21">
            <v>36572</v>
          </cell>
          <cell r="V21">
            <v>36573</v>
          </cell>
          <cell r="W21">
            <v>36923</v>
          </cell>
          <cell r="X21">
            <v>1</v>
          </cell>
          <cell r="Y21">
            <v>0</v>
          </cell>
          <cell r="Z21">
            <v>1</v>
          </cell>
          <cell r="AA21">
            <v>36923</v>
          </cell>
          <cell r="AB21">
            <v>12</v>
          </cell>
          <cell r="AC21">
            <v>37273</v>
          </cell>
          <cell r="AE21">
            <v>250000000</v>
          </cell>
          <cell r="AF21">
            <v>7</v>
          </cell>
          <cell r="AG21">
            <v>16.2</v>
          </cell>
          <cell r="AH21">
            <v>0</v>
          </cell>
          <cell r="AI21">
            <v>0</v>
          </cell>
          <cell r="AJ21">
            <v>0</v>
          </cell>
          <cell r="AK21">
            <v>450</v>
          </cell>
          <cell r="AL21">
            <v>6</v>
          </cell>
          <cell r="AM21" t="str">
            <v>45006810338000050569</v>
          </cell>
          <cell r="AR21">
            <v>20</v>
          </cell>
          <cell r="AS21" t="str">
            <v>2</v>
          </cell>
          <cell r="AT21">
            <v>13810109.280000001</v>
          </cell>
          <cell r="AU21">
            <v>13810109.280000001</v>
          </cell>
          <cell r="AV21">
            <v>0</v>
          </cell>
          <cell r="AW21">
            <v>0</v>
          </cell>
          <cell r="AX21">
            <v>0</v>
          </cell>
          <cell r="AY21" t="str">
            <v>-</v>
          </cell>
          <cell r="AZ21">
            <v>0</v>
          </cell>
          <cell r="BA21" t="str">
            <v>-</v>
          </cell>
          <cell r="BB21">
            <v>0</v>
          </cell>
          <cell r="BC21">
            <v>1</v>
          </cell>
          <cell r="BD21" t="str">
            <v>Залог имущественных прав на жилые площади и подземную автостоянку</v>
          </cell>
          <cell r="BE21">
            <v>10</v>
          </cell>
          <cell r="BF21">
            <v>13145662.779999999</v>
          </cell>
          <cell r="BG21">
            <v>13145662.779999999</v>
          </cell>
          <cell r="BH21">
            <v>18779518.257142857</v>
          </cell>
          <cell r="BI21" t="str">
            <v>USD</v>
          </cell>
          <cell r="BJ21">
            <v>1</v>
          </cell>
          <cell r="BK21" t="e">
            <v>#NAME?</v>
          </cell>
          <cell r="BL21" t="e">
            <v>#NAME?</v>
          </cell>
          <cell r="BM21">
            <v>1</v>
          </cell>
          <cell r="BP21" t="str">
            <v>Управление инвестиц. кредитования</v>
          </cell>
          <cell r="BQ21">
            <v>323</v>
          </cell>
          <cell r="BR21" t="str">
            <v>200201</v>
          </cell>
        </row>
        <row r="22">
          <cell r="E22" t="str">
            <v>97600</v>
          </cell>
          <cell r="F22" t="str">
            <v>2</v>
          </cell>
          <cell r="G22" t="str">
            <v>3</v>
          </cell>
          <cell r="H22" t="str">
            <v>ПР</v>
          </cell>
          <cell r="I22" t="str">
            <v>покупка простых векселей  для расчетов по  строительству жилого комплекса "Кунцево"</v>
          </cell>
          <cell r="J22">
            <v>0</v>
          </cell>
          <cell r="K22">
            <v>1</v>
          </cell>
          <cell r="L22">
            <v>1</v>
          </cell>
          <cell r="M22">
            <v>0</v>
          </cell>
          <cell r="N22">
            <v>0</v>
          </cell>
          <cell r="O22" t="str">
            <v>КК</v>
          </cell>
          <cell r="P22" t="str">
            <v>ККП</v>
          </cell>
          <cell r="Q22" t="str">
            <v>ВК</v>
          </cell>
          <cell r="R22">
            <v>1</v>
          </cell>
          <cell r="S22">
            <v>1</v>
          </cell>
          <cell r="T22" t="str">
            <v>156/10</v>
          </cell>
          <cell r="U22">
            <v>36697</v>
          </cell>
          <cell r="V22">
            <v>36706</v>
          </cell>
          <cell r="W22">
            <v>37062</v>
          </cell>
          <cell r="X22">
            <v>0</v>
          </cell>
          <cell r="Y22">
            <v>0</v>
          </cell>
          <cell r="Z22">
            <v>0</v>
          </cell>
          <cell r="AA22" t="str">
            <v>-</v>
          </cell>
          <cell r="AB22" t="str">
            <v>-</v>
          </cell>
          <cell r="AC22">
            <v>37062</v>
          </cell>
          <cell r="AE22">
            <v>223000000</v>
          </cell>
          <cell r="AF22">
            <v>6</v>
          </cell>
          <cell r="AG22">
            <v>18.3</v>
          </cell>
          <cell r="AH22">
            <v>0</v>
          </cell>
          <cell r="AI22">
            <v>0</v>
          </cell>
          <cell r="AJ22">
            <v>0</v>
          </cell>
          <cell r="AK22">
            <v>450</v>
          </cell>
          <cell r="AL22">
            <v>6</v>
          </cell>
          <cell r="AM22" t="str">
            <v>45006810638000050560</v>
          </cell>
          <cell r="AR22">
            <v>20</v>
          </cell>
          <cell r="AS22" t="str">
            <v>2</v>
          </cell>
          <cell r="AT22">
            <v>6735696.7300000004</v>
          </cell>
          <cell r="AU22">
            <v>6735696.7300000004</v>
          </cell>
          <cell r="AV22">
            <v>0</v>
          </cell>
          <cell r="AW22">
            <v>0</v>
          </cell>
          <cell r="AX22">
            <v>0</v>
          </cell>
          <cell r="AY22" t="str">
            <v>-</v>
          </cell>
          <cell r="AZ22">
            <v>0</v>
          </cell>
          <cell r="BA22" t="str">
            <v>-</v>
          </cell>
          <cell r="BB22">
            <v>0</v>
          </cell>
          <cell r="BC22">
            <v>1</v>
          </cell>
          <cell r="BD22" t="str">
            <v>Залог имущественных прав на жилые площади и подземную автостоянку</v>
          </cell>
          <cell r="BE22" t="str">
            <v>10</v>
          </cell>
          <cell r="BF22">
            <v>11725931.199999999</v>
          </cell>
          <cell r="BG22">
            <v>11725931.199999999</v>
          </cell>
          <cell r="BH22">
            <v>16751330.285714285</v>
          </cell>
          <cell r="BI22" t="str">
            <v>USD</v>
          </cell>
          <cell r="BJ22">
            <v>1</v>
          </cell>
          <cell r="BK22" t="e">
            <v>#NAME?</v>
          </cell>
          <cell r="BL22" t="e">
            <v>#NAME?</v>
          </cell>
          <cell r="BM22">
            <v>1</v>
          </cell>
          <cell r="BP22" t="str">
            <v>Управление инвестиц. кредитования</v>
          </cell>
          <cell r="BQ22">
            <v>112</v>
          </cell>
          <cell r="BR22" t="str">
            <v>200106</v>
          </cell>
        </row>
        <row r="23">
          <cell r="E23" t="str">
            <v>66000</v>
          </cell>
          <cell r="F23" t="str">
            <v>2</v>
          </cell>
          <cell r="G23" t="str">
            <v>5</v>
          </cell>
          <cell r="H23" t="str">
            <v>ПР</v>
          </cell>
          <cell r="I23" t="str">
            <v>для проведения расчетов за выполненные работы с контрагентами</v>
          </cell>
          <cell r="J23">
            <v>0</v>
          </cell>
          <cell r="K23">
            <v>0</v>
          </cell>
          <cell r="L23">
            <v>0</v>
          </cell>
          <cell r="M23">
            <v>0</v>
          </cell>
          <cell r="N23">
            <v>0</v>
          </cell>
          <cell r="O23" t="str">
            <v>КК</v>
          </cell>
          <cell r="P23" t="str">
            <v>ККП</v>
          </cell>
          <cell r="Q23" t="str">
            <v>К</v>
          </cell>
          <cell r="R23">
            <v>1</v>
          </cell>
          <cell r="S23">
            <v>1</v>
          </cell>
          <cell r="T23" t="str">
            <v>401</v>
          </cell>
          <cell r="U23">
            <v>36796</v>
          </cell>
          <cell r="V23">
            <v>36798</v>
          </cell>
          <cell r="W23">
            <v>37155</v>
          </cell>
          <cell r="X23">
            <v>0</v>
          </cell>
          <cell r="Y23">
            <v>0</v>
          </cell>
          <cell r="Z23">
            <v>0</v>
          </cell>
          <cell r="AA23" t="str">
            <v>-</v>
          </cell>
          <cell r="AB23" t="str">
            <v>-</v>
          </cell>
          <cell r="AC23">
            <v>37155</v>
          </cell>
          <cell r="AE23">
            <v>250000000</v>
          </cell>
          <cell r="AF23">
            <v>20.350000000000001</v>
          </cell>
          <cell r="AG23">
            <v>20.350000000000001</v>
          </cell>
          <cell r="AH23">
            <v>0</v>
          </cell>
          <cell r="AI23">
            <v>0</v>
          </cell>
          <cell r="AJ23">
            <v>0</v>
          </cell>
          <cell r="AK23">
            <v>452</v>
          </cell>
          <cell r="AL23">
            <v>6</v>
          </cell>
          <cell r="AM23" t="str">
            <v>45206810238000050401</v>
          </cell>
          <cell r="AR23">
            <v>28</v>
          </cell>
          <cell r="AS23" t="str">
            <v>2</v>
          </cell>
          <cell r="AT23">
            <v>11870833.33</v>
          </cell>
          <cell r="AU23">
            <v>11870833.33</v>
          </cell>
          <cell r="AV23">
            <v>0</v>
          </cell>
          <cell r="AW23">
            <v>0</v>
          </cell>
          <cell r="AX23">
            <v>0</v>
          </cell>
          <cell r="AY23" t="str">
            <v>-</v>
          </cell>
          <cell r="AZ23">
            <v>0</v>
          </cell>
          <cell r="BA23" t="str">
            <v>-</v>
          </cell>
          <cell r="BB23">
            <v>0</v>
          </cell>
          <cell r="BC23">
            <v>1</v>
          </cell>
          <cell r="BD23" t="str">
            <v>Залог имущественных прав на жилые и нежилые площади.</v>
          </cell>
          <cell r="BE23" t="str">
            <v>10</v>
          </cell>
          <cell r="BF23">
            <v>301241634</v>
          </cell>
          <cell r="BG23">
            <v>301241634</v>
          </cell>
          <cell r="BH23">
            <v>502069390</v>
          </cell>
          <cell r="BI23" t="str">
            <v xml:space="preserve">РУБ </v>
          </cell>
          <cell r="BJ23">
            <v>1</v>
          </cell>
          <cell r="BK23" t="e">
            <v>#NAME?</v>
          </cell>
          <cell r="BL23" t="e">
            <v>#NAME?</v>
          </cell>
          <cell r="BM23">
            <v>1</v>
          </cell>
          <cell r="BP23" t="str">
            <v>Управление инвестиц. кредитования</v>
          </cell>
          <cell r="BQ23">
            <v>205</v>
          </cell>
          <cell r="BR23" t="str">
            <v>200109</v>
          </cell>
        </row>
        <row r="24">
          <cell r="E24" t="str">
            <v>61110</v>
          </cell>
          <cell r="F24" t="str">
            <v>2</v>
          </cell>
          <cell r="G24" t="str">
            <v>5</v>
          </cell>
          <cell r="H24" t="str">
            <v>ПР</v>
          </cell>
          <cell r="I24" t="str">
            <v>для закупки строительных материалов и оборудования</v>
          </cell>
          <cell r="J24">
            <v>0</v>
          </cell>
          <cell r="K24">
            <v>0</v>
          </cell>
          <cell r="L24">
            <v>0</v>
          </cell>
          <cell r="M24">
            <v>0</v>
          </cell>
          <cell r="N24">
            <v>0</v>
          </cell>
          <cell r="O24" t="str">
            <v>КК</v>
          </cell>
          <cell r="P24" t="str">
            <v>ККП</v>
          </cell>
          <cell r="Q24" t="str">
            <v>К</v>
          </cell>
          <cell r="R24">
            <v>2</v>
          </cell>
          <cell r="S24">
            <v>1</v>
          </cell>
          <cell r="T24" t="str">
            <v>407</v>
          </cell>
          <cell r="U24">
            <v>36852</v>
          </cell>
          <cell r="V24">
            <v>36864</v>
          </cell>
          <cell r="W24">
            <v>37216</v>
          </cell>
          <cell r="X24">
            <v>0</v>
          </cell>
          <cell r="Y24">
            <v>0</v>
          </cell>
          <cell r="Z24">
            <v>0</v>
          </cell>
          <cell r="AA24" t="str">
            <v>-</v>
          </cell>
          <cell r="AB24" t="str">
            <v>-</v>
          </cell>
          <cell r="AC24">
            <v>37216</v>
          </cell>
          <cell r="AE24">
            <v>98000000</v>
          </cell>
          <cell r="AF24">
            <v>18.3</v>
          </cell>
          <cell r="AG24">
            <v>18.3</v>
          </cell>
          <cell r="AH24">
            <v>0</v>
          </cell>
          <cell r="AI24">
            <v>0</v>
          </cell>
          <cell r="AJ24">
            <v>0</v>
          </cell>
          <cell r="AK24">
            <v>452</v>
          </cell>
          <cell r="AL24">
            <v>6</v>
          </cell>
          <cell r="AM24" t="str">
            <v>45206810038000050407</v>
          </cell>
          <cell r="AR24">
            <v>28</v>
          </cell>
          <cell r="AS24" t="str">
            <v>2</v>
          </cell>
          <cell r="AT24">
            <v>555391.43999999994</v>
          </cell>
          <cell r="AU24">
            <v>555391.43999999994</v>
          </cell>
          <cell r="AV24">
            <v>0</v>
          </cell>
          <cell r="AW24">
            <v>0</v>
          </cell>
          <cell r="AX24">
            <v>0</v>
          </cell>
          <cell r="AY24" t="str">
            <v>-</v>
          </cell>
          <cell r="AZ24">
            <v>0</v>
          </cell>
          <cell r="BA24" t="str">
            <v>-</v>
          </cell>
          <cell r="BB24">
            <v>0</v>
          </cell>
          <cell r="BC24">
            <v>1</v>
          </cell>
          <cell r="BD24" t="str">
            <v>Залог трех воздушных судов ИЛ-86. Договор поручительства физ. лиц.</v>
          </cell>
          <cell r="BE24" t="str">
            <v>4, 8</v>
          </cell>
          <cell r="BF24">
            <v>118260000</v>
          </cell>
          <cell r="BG24">
            <v>118260000</v>
          </cell>
          <cell r="BH24">
            <v>197100000</v>
          </cell>
          <cell r="BI24" t="str">
            <v xml:space="preserve">РУБ </v>
          </cell>
          <cell r="BJ24">
            <v>1</v>
          </cell>
          <cell r="BK24" t="e">
            <v>#NAME?</v>
          </cell>
          <cell r="BL24" t="e">
            <v>#NAME?</v>
          </cell>
          <cell r="BM24">
            <v>1</v>
          </cell>
          <cell r="BP24" t="str">
            <v>Управление инвестиц. кредитования</v>
          </cell>
          <cell r="BQ24">
            <v>266</v>
          </cell>
          <cell r="BR24" t="str">
            <v>200111</v>
          </cell>
        </row>
        <row r="25">
          <cell r="BK25" t="e">
            <v>#NAME?</v>
          </cell>
          <cell r="BL25" t="e">
            <v>#NAME?</v>
          </cell>
        </row>
        <row r="27">
          <cell r="BP27" t="str">
            <v>Директор Управления инвестиционного кредитования                                                           Гаврилин М.А.</v>
          </cell>
        </row>
      </sheetData>
      <sheetData sheetId="11" refreshError="1"/>
      <sheetData sheetId="12" refreshError="1"/>
      <sheetData sheetId="13" refreshError="1"/>
      <sheetData sheetId="14" refreshError="1"/>
      <sheetData sheetId="15"/>
      <sheetData sheetId="1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ЦБ"/>
      <sheetName val="repo"/>
      <sheetName val="РСЧА"/>
      <sheetName val="акции"/>
      <sheetName val="облигации"/>
    </sheetNames>
    <sheetDataSet>
      <sheetData sheetId="0" refreshError="1"/>
      <sheetData sheetId="1" refreshError="1"/>
      <sheetData sheetId="2" refreshError="1"/>
      <sheetData sheetId="3" refreshError="1"/>
      <sheetData sheetId="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sheetName val="10-1"/>
      <sheetName val="SMSTemp"/>
      <sheetName val="definitions"/>
      <sheetName val="GAAP TB 31.12.01  detail p&amp;l"/>
      <sheetName val="Sales for 2001"/>
      <sheetName val="Actuals Input"/>
      <sheetName val="Arna billing - 2001"/>
      <sheetName val="FS-97"/>
      <sheetName val="Summary"/>
      <sheetName val="CPI"/>
      <sheetName val="Sheet1"/>
      <sheetName val="Info"/>
      <sheetName val="yO302.1"/>
      <sheetName val="co_code"/>
      <sheetName val="Cash Flow - 2004 Workings"/>
      <sheetName val="UNITPRICES"/>
      <sheetName val="д.7.001"/>
      <sheetName val="Виды оплат"/>
      <sheetName val="Цеха"/>
      <sheetName val="Catalogue"/>
      <sheetName val="demir kzt"/>
      <sheetName val="Cash Flow - CY Workings"/>
      <sheetName val="- 1 -"/>
      <sheetName val="UOG_TB"/>
      <sheetName val="TB"/>
      <sheetName val="PR CN"/>
      <sheetName val="Ural med"/>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CA"/>
      <sheetName val="FES"/>
      <sheetName val="Variables"/>
      <sheetName val="Production"/>
      <sheetName val="FX rates"/>
      <sheetName val="105070202"/>
      <sheetName val="Main"/>
      <sheetName val="Output (ROL m)"/>
    </sheetNames>
    <sheetDataSet>
      <sheetData sheetId="0">
        <row r="3">
          <cell r="B3" t="str">
            <v>Arna</v>
          </cell>
        </row>
      </sheetData>
      <sheetData sheetId="1">
        <row r="30">
          <cell r="B30">
            <v>1307518.6400001969</v>
          </cell>
        </row>
      </sheetData>
      <sheetData sheetId="2">
        <row r="3">
          <cell r="B3" t="str">
            <v>Arna</v>
          </cell>
        </row>
        <row r="32">
          <cell r="B32">
            <v>1307518.6400001969</v>
          </cell>
        </row>
        <row r="51">
          <cell r="B51">
            <v>31999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STemp"/>
      <sheetName val="ЯНВАРЬ"/>
      <sheetName val="Форма2"/>
      <sheetName val="Capex"/>
      <sheetName val="Статьи"/>
      <sheetName val="Sample size_BAK"/>
      <sheetName val="#REF"/>
      <sheetName val="ГМ "/>
      <sheetName val="Confirmation"/>
      <sheetName val="Random Report"/>
      <sheetName val="Sheet2"/>
      <sheetName val="Sheet3"/>
      <sheetName val="Ф1"/>
      <sheetName val="Ф2"/>
      <sheetName val="Dictionaries"/>
      <sheetName val="F100-Trial BS"/>
      <sheetName val="2006 2Day Tel"/>
      <sheetName val="% threshhold(salary)"/>
      <sheetName val="Index - Summary"/>
      <sheetName val="GAAP TB 31.12.01  detail p&amp;l"/>
      <sheetName val="PP&amp;E mvt for 2003"/>
      <sheetName val="P9-BS by Co"/>
      <sheetName val="TB"/>
      <sheetName val="B-4"/>
      <sheetName val="Def"/>
      <sheetName val="SAD Schedule"/>
      <sheetName val="CPI"/>
      <sheetName val="PLAC"/>
      <sheetName val="Precios"/>
      <sheetName val="Ставки на технику"/>
      <sheetName val="PYTB"/>
      <sheetName val="Post Frac"/>
      <sheetName val="IPR"/>
      <sheetName val="roll-forward"/>
      <sheetName val="FES"/>
      <sheetName val="из сем"/>
      <sheetName val="Book Adjustments"/>
      <sheetName val="Sample_size_BAK"/>
    </sheetNames>
    <sheetDataSet>
      <sheetData sheetId="0" refreshError="1">
        <row r="3">
          <cell r="B3" t="str">
            <v>Bogatyr Access Komir</v>
          </cell>
        </row>
        <row r="4">
          <cell r="B4" t="str">
            <v>31/12/01</v>
          </cell>
        </row>
        <row r="5">
          <cell r="B5" t="str">
            <v>to substatiate inventory balance through observati</v>
          </cell>
        </row>
        <row r="6">
          <cell r="B6" t="str">
            <v>DO</v>
          </cell>
        </row>
        <row r="7">
          <cell r="B7" t="str">
            <v>31-Mar-02</v>
          </cell>
        </row>
        <row r="13">
          <cell r="B13" t="str">
            <v>#,###,###,###,##0.00;(#,###,###,###,##0.00)</v>
          </cell>
        </row>
        <row r="15">
          <cell r="B15" t="str">
            <v>#,###,###,###,##0;(#,###,###,###,##0)</v>
          </cell>
        </row>
        <row r="45">
          <cell r="B45">
            <v>984227671.2093569</v>
          </cell>
        </row>
        <row r="46">
          <cell r="B46">
            <v>5678</v>
          </cell>
        </row>
        <row r="47">
          <cell r="B47">
            <v>179</v>
          </cell>
        </row>
        <row r="48">
          <cell r="B48">
            <v>60915811.921569996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
      <sheetName val="Лист1  (2)"/>
      <sheetName val="вклады"/>
      <sheetName val="Звезда"/>
      <sheetName val="Общая"/>
      <sheetName val="ФОТ 12"/>
      <sheetName val="Фот"/>
      <sheetName val="Лист1  (3)"/>
      <sheetName val="Лист 4"/>
      <sheetName val="Резерв%"/>
      <sheetName val="курсовая"/>
      <sheetName val="Внутрисист"/>
      <sheetName val="NMDATE"/>
      <sheetName val="курс"/>
      <sheetName val="NMDATE.XLS"/>
      <sheetName val="Ввод"/>
      <sheetName val="АКТИВЫ_ПАССИВЫ"/>
      <sheetName val="XLR_NoRangeSheet"/>
      <sheetName val="#ССЫЛКА"/>
      <sheetName val="Открытие СПФ"/>
    </sheetNames>
    <definedNames>
      <definedName name="Aug" refersTo="#ССЫЛКА!"/>
      <definedName name="Des" refersTo="#ССЫЛКА!"/>
      <definedName name="Feb" refersTo="#ССЫЛКА!"/>
      <definedName name="Jan" refersTo="#ССЫЛКА!"/>
      <definedName name="Jul" refersTo="#ССЫЛКА!"/>
      <definedName name="June" refersTo="#ССЫЛКА!"/>
      <definedName name="Kvartal" refersTo="#ССЫЛКА!"/>
      <definedName name="Ma" refersTo="#ССЫЛКА!"/>
      <definedName name="May" refersTo="#ССЫЛКА!"/>
      <definedName name="Month" refersTo="#ССЫЛКА!"/>
      <definedName name="Now" refersTo="#ССЫЛКА!"/>
      <definedName name="Oct" refersTo="#ССЫЛКА!"/>
      <definedName name="Sep" refersTo="#ССЫЛКА!"/>
      <definedName name="SumMonth" refersTo="#ССЫЛКА!"/>
      <definedName name="Модуль1.CurDay" refersTo="#ССЫЛКА!"/>
      <definedName name="Модуль1.Day" refersTo="#ССЫЛКА!"/>
      <definedName name="Модуль1.DayShow" refersTo="#ССЫЛКА!"/>
      <definedName name="Модуль1.kv_four" refersTo="#ССЫЛКА!"/>
      <definedName name="Модуль1.kv_one" refersTo="#ССЫЛКА!"/>
      <definedName name="Модуль1.kv_three" refersTo="#ССЫЛКА!"/>
      <definedName name="Модуль1.kv_two" refersTo="#ССЫЛКА!"/>
      <definedName name="Модуль1.SumMonthShow" refersTo="#ССЫЛКА!"/>
      <definedName name="Модуль1.Year" refersTo="#ССЫЛКА!"/>
      <definedName name="Модуль1.YearShow" refersTo="#ССЫЛКА!" sheetId="0"/>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FRS FS 04"/>
      <sheetName val="Client adj"/>
      <sheetName val="IFRS FS 2005_TENGE"/>
      <sheetName val="KAS CFS"/>
      <sheetName val="IFRS TS"/>
      <sheetName val="DT"/>
      <sheetName val="IFRS FS"/>
      <sheetName val="KAS Notes"/>
      <sheetName val="KAS FS"/>
      <sheetName val="IFRS CFS"/>
      <sheetName val="RP"/>
      <sheetName val="Client adj - IFRS"/>
      <sheetName val="plugs"/>
      <sheetName val="Equity"/>
      <sheetName val="PPE Recalc"/>
      <sheetName val="IFRS Notes"/>
      <sheetName val="OAR KAS"/>
      <sheetName val="IFRS CF"/>
      <sheetName val="SMSTemp"/>
      <sheetName val="FES"/>
      <sheetName val="Global"/>
      <sheetName val="Data"/>
      <sheetName val="FX rates"/>
      <sheetName val="Profit &amp; Loss Total"/>
      <sheetName val="Salinfo"/>
    </sheetNames>
    <sheetDataSet>
      <sheetData sheetId="0"/>
      <sheetData sheetId="1"/>
      <sheetData sheetId="2"/>
      <sheetData sheetId="3"/>
      <sheetData sheetId="4"/>
      <sheetData sheetId="5"/>
      <sheetData sheetId="6" refreshError="1">
        <row r="4">
          <cell r="J4">
            <v>132.5</v>
          </cell>
        </row>
      </sheetData>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1"/>
      <sheetName val="7.6-2"/>
      <sheetName val="7.6-3"/>
      <sheetName val="7.6-4"/>
      <sheetName val="2-6"/>
    </sheetNames>
    <sheetDataSet>
      <sheetData sheetId="0"/>
      <sheetData sheetId="1"/>
      <sheetData sheetId="2"/>
      <sheetData sheetId="3"/>
      <sheetData sheetId="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ermination of Threshold"/>
      <sheetName val="Threshold Table"/>
      <sheetName val="SMSTemp"/>
    </sheetNames>
    <sheetDataSet>
      <sheetData sheetId="0"/>
      <sheetData sheetId="1" refreshError="1">
        <row r="6">
          <cell r="A6">
            <v>1</v>
          </cell>
          <cell r="B6">
            <v>0.9</v>
          </cell>
          <cell r="C6">
            <v>4.5</v>
          </cell>
          <cell r="D6">
            <v>1</v>
          </cell>
          <cell r="E6">
            <v>0.45</v>
          </cell>
          <cell r="F6">
            <v>3</v>
          </cell>
        </row>
        <row r="7">
          <cell r="A7">
            <v>2</v>
          </cell>
          <cell r="B7">
            <v>0.85</v>
          </cell>
          <cell r="C7">
            <v>4.25</v>
          </cell>
          <cell r="D7">
            <v>2</v>
          </cell>
          <cell r="E7">
            <v>0.4</v>
          </cell>
          <cell r="F7">
            <v>2.67</v>
          </cell>
        </row>
        <row r="8">
          <cell r="A8">
            <v>4</v>
          </cell>
          <cell r="B8">
            <v>0.75</v>
          </cell>
          <cell r="C8">
            <v>3.75</v>
          </cell>
          <cell r="D8">
            <v>4</v>
          </cell>
          <cell r="E8">
            <v>0.35</v>
          </cell>
          <cell r="F8">
            <v>2.33</v>
          </cell>
        </row>
        <row r="9">
          <cell r="A9">
            <v>6</v>
          </cell>
          <cell r="B9">
            <v>0.65</v>
          </cell>
          <cell r="C9">
            <v>3.25</v>
          </cell>
          <cell r="D9">
            <v>6</v>
          </cell>
          <cell r="E9">
            <v>0.3</v>
          </cell>
          <cell r="F9">
            <v>2</v>
          </cell>
        </row>
        <row r="10">
          <cell r="A10">
            <v>12</v>
          </cell>
          <cell r="B10">
            <v>0.5</v>
          </cell>
          <cell r="C10">
            <v>2.5</v>
          </cell>
          <cell r="D10">
            <v>12</v>
          </cell>
          <cell r="E10">
            <v>0.25</v>
          </cell>
          <cell r="F10">
            <v>1.67</v>
          </cell>
        </row>
        <row r="11">
          <cell r="A11">
            <v>13</v>
          </cell>
          <cell r="B11">
            <v>0.4</v>
          </cell>
          <cell r="C11">
            <v>2</v>
          </cell>
          <cell r="D11">
            <v>13</v>
          </cell>
          <cell r="E11">
            <v>0.2</v>
          </cell>
          <cell r="F11">
            <v>1.33</v>
          </cell>
        </row>
      </sheetData>
      <sheetData sheetId="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map"/>
      <sheetName val="hCheck"/>
      <sheetName val="hMapping"/>
      <sheetName val="Лист1"/>
      <sheetName val="hLine_IDs"/>
      <sheetName val="hHeaders"/>
      <sheetName val="hMapping tbl"/>
      <sheetName val="hCheckSign"/>
      <sheetName val="Changes"/>
      <sheetName val="Controls gi"/>
      <sheetName val="Controls ti"/>
      <sheetName val="Controls gy"/>
      <sheetName val="Controls comparatives"/>
      <sheetName val="Controls_other"/>
      <sheetName val="Comments"/>
      <sheetName val="gd"/>
      <sheetName val="Contents"/>
      <sheetName val="hv_a21"/>
      <sheetName val="hv_accPlan"/>
      <sheetName val="a2.1"/>
      <sheetName val="a2.1_31122013"/>
      <sheetName val="a2.2"/>
      <sheetName val="giSFP"/>
      <sheetName val="giTCI"/>
      <sheetName val="giSoCiE"/>
      <sheetName val="giCF"/>
      <sheetName val="gi2"/>
      <sheetName val="gi3"/>
      <sheetName val="gi4"/>
      <sheetName val="gi5"/>
      <sheetName val="gi6"/>
      <sheetName val="gi6_31122013"/>
      <sheetName val="gi7"/>
      <sheetName val="gi7_31122013"/>
      <sheetName val="gi8"/>
      <sheetName val="gi9"/>
      <sheetName val="gi9_31122013"/>
      <sheetName val="gi10"/>
      <sheetName val="gi10_31122013"/>
      <sheetName val="gi11"/>
      <sheetName val="gi12"/>
      <sheetName val="gi13"/>
      <sheetName val="gi14"/>
      <sheetName val="gi15"/>
      <sheetName val="gi16"/>
      <sheetName val="gi17"/>
      <sheetName val="gi18.1"/>
      <sheetName val="gi18.2"/>
      <sheetName val="gi18.3"/>
      <sheetName val="gi18.4"/>
      <sheetName val="gi18.4_31122013"/>
      <sheetName val="gi20"/>
      <sheetName val="gi20_31122013"/>
      <sheetName val="gi21"/>
      <sheetName val="gi22"/>
      <sheetName val="gi23"/>
      <sheetName val="gi24"/>
      <sheetName val="gi25"/>
      <sheetName val="gi90"/>
      <sheetName val="ti1"/>
      <sheetName val="ti2"/>
      <sheetName val="ti3"/>
      <sheetName val="ti4"/>
      <sheetName val="ti5"/>
      <sheetName val="ti10"/>
      <sheetName val="ti11"/>
      <sheetName val="ti12"/>
      <sheetName val="ti13"/>
      <sheetName val="ti14"/>
      <sheetName val="ti15"/>
      <sheetName val="ti16"/>
      <sheetName val="ti17"/>
      <sheetName val="YE=&gt;"/>
      <sheetName val="gy1"/>
      <sheetName val="gy5"/>
      <sheetName val="gy5_31122013"/>
      <sheetName val="gy6"/>
      <sheetName val="gy8"/>
      <sheetName val="gy13"/>
      <sheetName val="gy13_31122013"/>
      <sheetName val="gy14"/>
      <sheetName val="gy15"/>
      <sheetName val="gy16"/>
      <sheetName val="gy16_31.12.2013"/>
      <sheetName val="YECBR=&gt;"/>
      <sheetName val="c01"/>
      <sheetName val="c02"/>
      <sheetName val="c03"/>
      <sheetName val="c04"/>
      <sheetName val="c05"/>
      <sheetName val="c06"/>
      <sheetName val="c07"/>
      <sheetName val="с08"/>
      <sheetName val="c09"/>
      <sheetName val="c10"/>
      <sheetName val="c11"/>
      <sheetName val="c12"/>
      <sheetName val="c14"/>
      <sheetName val="c15"/>
      <sheetName val="D1"/>
      <sheetName val="D2"/>
      <sheetName val="D3"/>
    </sheetNames>
    <sheetDataSet>
      <sheetData sheetId="0"/>
      <sheetData sheetId="1"/>
      <sheetData sheetId="2"/>
      <sheetData sheetId="3"/>
      <sheetData sheetId="4"/>
      <sheetData sheetId="5">
        <row r="3">
          <cell r="F3">
            <v>6</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XLR_NoRangeSheet"/>
      <sheetName val="Справочник"/>
      <sheetName val="темир банк"/>
      <sheetName val="баланс"/>
      <sheetName val="PNM12-1"/>
      <sheetName val="Securities"/>
      <sheetName val="ФС_ПП_test1(нерез.) новый"/>
    </sheetNames>
    <sheetDataSet>
      <sheetData sheetId="0" refreshError="1"/>
      <sheetData sheetId="1" refreshError="1">
        <row r="6">
          <cell r="G6">
            <v>79448.626000000004</v>
          </cell>
          <cell r="H6">
            <v>79300.551000000007</v>
          </cell>
          <cell r="I6">
            <v>3091250</v>
          </cell>
          <cell r="J6">
            <v>0</v>
          </cell>
          <cell r="K6">
            <v>0</v>
          </cell>
          <cell r="L6">
            <v>0</v>
          </cell>
          <cell r="M6">
            <v>0</v>
          </cell>
          <cell r="N6">
            <v>0</v>
          </cell>
          <cell r="O6">
            <v>0</v>
          </cell>
          <cell r="P6">
            <v>0</v>
          </cell>
          <cell r="Q6">
            <v>0</v>
          </cell>
          <cell r="R6">
            <v>0</v>
          </cell>
          <cell r="S6">
            <v>0</v>
          </cell>
          <cell r="T6">
            <v>0</v>
          </cell>
        </row>
        <row r="7">
          <cell r="B7">
            <v>5193139.2510000002</v>
          </cell>
          <cell r="C7">
            <v>5193139.2510000002</v>
          </cell>
          <cell r="D7">
            <v>7261548.7719999999</v>
          </cell>
          <cell r="E7">
            <v>7261548.7719999999</v>
          </cell>
          <cell r="F7">
            <v>65780329.066</v>
          </cell>
          <cell r="G7">
            <v>35780329.066</v>
          </cell>
          <cell r="H7">
            <v>32874793.227000002</v>
          </cell>
          <cell r="I7">
            <v>32874793.227000002</v>
          </cell>
          <cell r="J7">
            <v>116074134.51199999</v>
          </cell>
          <cell r="K7">
            <v>103274134.51199999</v>
          </cell>
          <cell r="L7">
            <v>113530778.78300001</v>
          </cell>
          <cell r="M7">
            <v>74669878.783000007</v>
          </cell>
          <cell r="N7">
            <v>14897509.67</v>
          </cell>
          <cell r="O7">
            <v>14897509.67</v>
          </cell>
        </row>
        <row r="8">
          <cell r="B8">
            <v>0</v>
          </cell>
          <cell r="C8">
            <v>0</v>
          </cell>
          <cell r="D8">
            <v>0</v>
          </cell>
          <cell r="E8">
            <v>0</v>
          </cell>
          <cell r="F8">
            <v>0</v>
          </cell>
          <cell r="G8">
            <v>0</v>
          </cell>
          <cell r="H8">
            <v>0</v>
          </cell>
          <cell r="I8">
            <v>0</v>
          </cell>
          <cell r="J8">
            <v>0</v>
          </cell>
          <cell r="K8">
            <v>0</v>
          </cell>
          <cell r="L8">
            <v>0</v>
          </cell>
          <cell r="M8">
            <v>0</v>
          </cell>
          <cell r="N8">
            <v>0</v>
          </cell>
          <cell r="O8">
            <v>0</v>
          </cell>
        </row>
        <row r="10">
          <cell r="B10">
            <v>878593.75199999998</v>
          </cell>
          <cell r="C10">
            <v>683689.96499999997</v>
          </cell>
          <cell r="D10">
            <v>0</v>
          </cell>
          <cell r="E10">
            <v>0</v>
          </cell>
          <cell r="F10">
            <v>575.85599999999999</v>
          </cell>
          <cell r="G10">
            <v>575.85599999999999</v>
          </cell>
          <cell r="H10">
            <v>0</v>
          </cell>
          <cell r="I10">
            <v>0</v>
          </cell>
          <cell r="J10">
            <v>0</v>
          </cell>
          <cell r="K10">
            <v>0</v>
          </cell>
          <cell r="L10">
            <v>2048845.1869999999</v>
          </cell>
          <cell r="M10">
            <v>0</v>
          </cell>
          <cell r="N10">
            <v>20487.526999999998</v>
          </cell>
          <cell r="O10">
            <v>18888.607</v>
          </cell>
        </row>
        <row r="11">
          <cell r="B11">
            <v>52236.47</v>
          </cell>
          <cell r="C11">
            <v>20532.344000000001</v>
          </cell>
          <cell r="D11">
            <v>7264.2039999999997</v>
          </cell>
          <cell r="E11">
            <v>5924.4139999999998</v>
          </cell>
          <cell r="F11">
            <v>13817.005999999999</v>
          </cell>
          <cell r="G11">
            <v>8232.7049999999999</v>
          </cell>
          <cell r="H11">
            <v>69189.497000000003</v>
          </cell>
          <cell r="I11">
            <v>44781.125999999997</v>
          </cell>
          <cell r="J11">
            <v>211371.334</v>
          </cell>
          <cell r="K11">
            <v>167589.383</v>
          </cell>
          <cell r="L11">
            <v>914273.05599999998</v>
          </cell>
          <cell r="M11">
            <v>305406.96399999998</v>
          </cell>
          <cell r="N11">
            <v>195</v>
          </cell>
          <cell r="O11">
            <v>0</v>
          </cell>
        </row>
        <row r="12">
          <cell r="B12">
            <v>0</v>
          </cell>
          <cell r="C12">
            <v>0</v>
          </cell>
          <cell r="D12">
            <v>0</v>
          </cell>
          <cell r="E12">
            <v>0</v>
          </cell>
          <cell r="F12">
            <v>0</v>
          </cell>
          <cell r="G12">
            <v>0</v>
          </cell>
          <cell r="H12">
            <v>0</v>
          </cell>
          <cell r="I12">
            <v>0</v>
          </cell>
          <cell r="J12">
            <v>0</v>
          </cell>
          <cell r="K12">
            <v>0</v>
          </cell>
          <cell r="L12">
            <v>0</v>
          </cell>
          <cell r="M12">
            <v>0</v>
          </cell>
          <cell r="N12">
            <v>0</v>
          </cell>
          <cell r="O12">
            <v>0</v>
          </cell>
        </row>
        <row r="13">
          <cell r="B13">
            <v>0</v>
          </cell>
          <cell r="H13">
            <v>0</v>
          </cell>
        </row>
        <row r="14">
          <cell r="B14">
            <v>0</v>
          </cell>
          <cell r="C14">
            <v>0</v>
          </cell>
          <cell r="D14">
            <v>0</v>
          </cell>
          <cell r="E14">
            <v>0</v>
          </cell>
          <cell r="F14">
            <v>0</v>
          </cell>
          <cell r="G14">
            <v>0</v>
          </cell>
          <cell r="H14">
            <v>0</v>
          </cell>
          <cell r="I14">
            <v>0</v>
          </cell>
          <cell r="J14">
            <v>0</v>
          </cell>
          <cell r="K14">
            <v>0</v>
          </cell>
          <cell r="L14">
            <v>24934320</v>
          </cell>
          <cell r="M14">
            <v>18576000</v>
          </cell>
          <cell r="N14">
            <v>0</v>
          </cell>
          <cell r="O14">
            <v>0</v>
          </cell>
        </row>
        <row r="15">
          <cell r="B15">
            <v>0</v>
          </cell>
          <cell r="C15">
            <v>0</v>
          </cell>
          <cell r="D15">
            <v>0</v>
          </cell>
          <cell r="E15">
            <v>0</v>
          </cell>
          <cell r="F15">
            <v>0</v>
          </cell>
          <cell r="G15">
            <v>0</v>
          </cell>
          <cell r="H15">
            <v>0</v>
          </cell>
          <cell r="I15">
            <v>0</v>
          </cell>
          <cell r="J15">
            <v>0</v>
          </cell>
          <cell r="K15">
            <v>0</v>
          </cell>
          <cell r="L15">
            <v>0</v>
          </cell>
          <cell r="M15">
            <v>0</v>
          </cell>
          <cell r="N15">
            <v>0</v>
          </cell>
        </row>
        <row r="16">
          <cell r="B16">
            <v>18576000</v>
          </cell>
          <cell r="C16">
            <v>18576000</v>
          </cell>
          <cell r="D16">
            <v>0</v>
          </cell>
          <cell r="E16">
            <v>0</v>
          </cell>
          <cell r="F16">
            <v>0</v>
          </cell>
          <cell r="G16">
            <v>0</v>
          </cell>
          <cell r="H16">
            <v>0</v>
          </cell>
          <cell r="I16">
            <v>0</v>
          </cell>
          <cell r="J16">
            <v>0</v>
          </cell>
          <cell r="K16">
            <v>0</v>
          </cell>
          <cell r="L16">
            <v>0</v>
          </cell>
          <cell r="M16">
            <v>0</v>
          </cell>
          <cell r="N16">
            <v>0</v>
          </cell>
          <cell r="O16">
            <v>0</v>
          </cell>
        </row>
        <row r="17">
          <cell r="G17">
            <v>0</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XLR_NoRangeSheet"/>
      <sheetName val="SMSTemp"/>
      <sheetName val="п 15"/>
      <sheetName val="FES"/>
      <sheetName val="a"/>
      <sheetName val="Prelim Cost"/>
      <sheetName val="ОПУ"/>
    </sheetNames>
    <sheetDataSet>
      <sheetData sheetId="0" refreshError="1"/>
      <sheetData sheetId="1" refreshError="1">
        <row r="9">
          <cell r="B9">
            <v>0</v>
          </cell>
          <cell r="C9">
            <v>0</v>
          </cell>
          <cell r="D9">
            <v>0</v>
          </cell>
          <cell r="E9">
            <v>0</v>
          </cell>
          <cell r="F9">
            <v>0</v>
          </cell>
          <cell r="G9">
            <v>0</v>
          </cell>
          <cell r="H9">
            <v>0</v>
          </cell>
          <cell r="I9">
            <v>0</v>
          </cell>
          <cell r="J9">
            <v>743040</v>
          </cell>
          <cell r="K9">
            <v>743040</v>
          </cell>
          <cell r="L9">
            <v>8544960</v>
          </cell>
          <cell r="M9">
            <v>8544960</v>
          </cell>
          <cell r="N9">
            <v>0</v>
          </cell>
          <cell r="O9">
            <v>0</v>
          </cell>
        </row>
        <row r="13">
          <cell r="C13">
            <v>0</v>
          </cell>
          <cell r="D13">
            <v>0</v>
          </cell>
          <cell r="E13">
            <v>0</v>
          </cell>
          <cell r="F13">
            <v>0</v>
          </cell>
          <cell r="G13">
            <v>0</v>
          </cell>
          <cell r="H13">
            <v>0</v>
          </cell>
          <cell r="I13">
            <v>0</v>
          </cell>
          <cell r="J13">
            <v>0</v>
          </cell>
          <cell r="K13">
            <v>0</v>
          </cell>
          <cell r="L13">
            <v>0</v>
          </cell>
          <cell r="M13">
            <v>0</v>
          </cell>
          <cell r="N13">
            <v>0</v>
          </cell>
          <cell r="O13">
            <v>0</v>
          </cell>
        </row>
        <row r="15">
          <cell r="O15">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Aliases"/>
      <sheetName val="hCheck"/>
      <sheetName val="hMapping"/>
      <sheetName val="hMapping tbl"/>
      <sheetName val="hCheckSign"/>
      <sheetName val="gd"/>
      <sheetName val="Contents"/>
      <sheetName val="hLine_IDs"/>
      <sheetName val="hHeaders"/>
      <sheetName val="c01"/>
      <sheetName val="c02"/>
      <sheetName val="c03"/>
      <sheetName val="c04"/>
      <sheetName val="c04_31122012"/>
      <sheetName val="c05"/>
      <sheetName val="c06"/>
      <sheetName val="c07"/>
      <sheetName val="с08"/>
      <sheetName val="c09"/>
      <sheetName val="c10"/>
      <sheetName val="c11"/>
      <sheetName val="c12"/>
      <sheetName val="tx01"/>
      <sheetName val="tx02"/>
      <sheetName val="tx03"/>
      <sheetName val="tx04"/>
      <sheetName val="tx05"/>
      <sheetName val="hSrc"/>
      <sheetName val="Controls"/>
    </sheetNames>
    <sheetDataSet>
      <sheetData sheetId="0">
        <row r="3">
          <cell r="B3" t="str">
            <v>Кредиты клиентам до вычета резерва</v>
          </cell>
        </row>
        <row r="4">
          <cell r="B4" t="str">
            <v>Резерв по кредитам клиентам</v>
          </cell>
        </row>
        <row r="5">
          <cell r="B5" t="str">
            <v>Кредиты юридическим лицам</v>
          </cell>
        </row>
        <row r="6">
          <cell r="B6" t="str">
            <v>Кредиты физическим лицам</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 6.1."/>
      <sheetName val="Прил 6.2."/>
      <sheetName val="Прил 6.3."/>
      <sheetName val="Прил 6.4."/>
      <sheetName val="NMTAX"/>
      <sheetName val="5"/>
      <sheetName val="6"/>
      <sheetName val="Лист1"/>
      <sheetName val="Рубли"/>
      <sheetName val="Рубли_пр"/>
      <sheetName val="Валюта"/>
      <sheetName val="Валюта_пр"/>
      <sheetName val="Контроль с прошлой датой_руб"/>
      <sheetName val="Контроль с прошлой датой_вал"/>
      <sheetName val="Контроль с прошлой датой_сумма"/>
      <sheetName val="Контроль с балансом"/>
      <sheetName val="Контроль с FNVKLAD"/>
      <sheetName val="Справочно"/>
      <sheetName val="XLR_NoRangeSheet"/>
      <sheetName val="#ССЫЛКА"/>
      <sheetName val="CIR"/>
      <sheetName val="NPL90ФЛ"/>
      <sheetName val="NPL90ЮЛ"/>
      <sheetName val="OI"/>
      <sheetName val="OI_OE"/>
      <sheetName val="ROA"/>
      <sheetName val="КомСтрах"/>
      <sheetName val="МаржаССЗФЛ"/>
      <sheetName val="НКД"/>
      <sheetName val="НКДакт"/>
      <sheetName val="ПСФЛ"/>
      <sheetName val="ПСФЛост"/>
      <sheetName val="ПСЮЛ"/>
      <sheetName val="Рейтинг"/>
      <sheetName val="СЗФЛост"/>
      <sheetName val="СокрПЗ"/>
      <sheetName val="ССЗФЛ"/>
      <sheetName val="ССЗЮЛ"/>
      <sheetName val="ФКТ_OE"/>
      <sheetName val="ФКТ_OI"/>
      <sheetName val="ЧП"/>
      <sheetName val="Шахматка"/>
      <sheetName val="Штат"/>
      <sheetName val="ВВОД"/>
      <sheetName val="ПСЮЛост"/>
      <sheetName val="СВОД"/>
      <sheetName val="СЗЮЛост"/>
      <sheetName val="\MSOffice\Excel\NMTAX.XLS"/>
      <sheetName val="18.02.11"/>
      <sheetName val="08.02"/>
      <sheetName val=" 01.02"/>
      <sheetName val="NMTAX.XLS"/>
      <sheetName val="Прил_6_1_"/>
      <sheetName val="Прил_6_2_"/>
      <sheetName val="Прил_6_3_"/>
      <sheetName val="Прил_6_4_"/>
      <sheetName val="Контроль_с_прошлой_датой_руб"/>
      <sheetName val="Контроль_с_прошлой_датой_вал"/>
      <sheetName val="Контроль_с_прошлой_датой_сумма"/>
      <sheetName val="Контроль_с_балансом"/>
      <sheetName val="Контроль_с_FNVKLAD"/>
      <sheetName val="Лист1 "/>
      <sheetName val="ОСБ"/>
      <sheetName val="Тыс Баланс (СБ)"/>
      <sheetName val="Лист3"/>
      <sheetName val="Log"/>
      <sheetName val="Intro"/>
      <sheetName val="BG Conv GAF 1"/>
      <sheetName val="PL"/>
      <sheetName val="Cover sheet"/>
      <sheetName val="BS_2007"/>
      <sheetName val="[NMTAX.XLS]_MSOffice_Excel_NM_2"/>
      <sheetName val="[NMTAX.XLS]_MSOffice_Excel_N_31"/>
      <sheetName val="[NMTAX.XLS]_MSOffice_Excel_NM_3"/>
      <sheetName val="[NMTAX.XLS]_MSOffice_Excel_NM_4"/>
      <sheetName val="[NMTAX.XLS]_MSOffice_Excel_NM_5"/>
      <sheetName val="[NMTAX.XLS]_MSOffice_Excel_NM_6"/>
      <sheetName val="[NMTAX.XLS]_MSOffice_Excel_NM_7"/>
      <sheetName val="[NMTAX.XLS]_MSOffice_Excel_N_11"/>
      <sheetName val="[NMTAX.XLS]_MSOffice_Excel_NM_8"/>
      <sheetName val="[NMTAX.XLS]_MSOffice_Excel_N_10"/>
      <sheetName val="[NMTAX.XLS]_MSOffice_Excel_NM_9"/>
      <sheetName val="[NMTAX.XLS]_MSOffice_Excel_N_12"/>
      <sheetName val="[NMTAX.XLS]_MSOffice_Excel_N_13"/>
      <sheetName val="[NMTAX.XLS]_MSOffice_Excel_N_15"/>
      <sheetName val="[NMTAX.XLS]_MSOffice_Excel_N_14"/>
      <sheetName val="[NMTAX.XLS]_MSOffice_Excel_N_16"/>
      <sheetName val="[NMTAX.XLS]_MSOffice_Excel_N_20"/>
      <sheetName val="[NMTAX.XLS]_MSOffice_Excel_N_17"/>
      <sheetName val="[NMTAX.XLS]_MSOffice_Excel_N_18"/>
      <sheetName val="[NMTAX.XLS]_MSOffice_Excel_N_19"/>
      <sheetName val="[NMTAX.XLS]_MSOffice_Excel_N_21"/>
      <sheetName val="[NMTAX.XLS]_MSOffice_Excel_N_22"/>
      <sheetName val="[NMTAX.XLS]_MSOffice_Excel_N_24"/>
      <sheetName val="[NMTAX.XLS]_MSOffice_Excel_N_23"/>
      <sheetName val="[NMTAX.XLS]_MSOffice_Excel_N_25"/>
      <sheetName val="[NMTAX.XLS]_MSOffice_Excel_N_26"/>
      <sheetName val="[NMTAX.XLS]_MSOffice_Excel_N_27"/>
      <sheetName val="[NMTAX.XLS]_MSOffice_Excel_N_28"/>
      <sheetName val="[NMTAX.XLS]_MSOffice_Excel_N_30"/>
      <sheetName val="[NMTAX.XLS]_MSOffice_Excel_N_29"/>
      <sheetName val="[NMTAX.XLS]_MSOffice_Excel_N_32"/>
      <sheetName val="[NMTAX.XLS]_MSOffice_Excel_N_33"/>
      <sheetName val="[NMTAX.XLS]_MSOffice_Excel_N_34"/>
      <sheetName val="[NMTAX.XLS]_MSOffice_Excel_N_52"/>
      <sheetName val="[NMTAX.XLS]_MSOffice_Excel_N_35"/>
      <sheetName val="[NMTAX.XLS]_MSOffice_Excel_N_39"/>
      <sheetName val="[NMTAX.XLS]_MSOffice_Excel_N_38"/>
      <sheetName val="[NMTAX.XLS]_MSOffice_Excel_N_36"/>
      <sheetName val="[NMTAX.XLS]_MSOffice_Excel_N_37"/>
      <sheetName val="[NMTAX.XLS]_MSOffice_Excel_N_47"/>
      <sheetName val="[NMTAX.XLS]_MSOffice_Excel_N_44"/>
      <sheetName val="[NMTAX.XLS]_MSOffice_Excel_N_40"/>
      <sheetName val="[NMTAX.XLS]_MSOffice_Excel_N_41"/>
      <sheetName val="[NMTAX.XLS]_MSOffice_Excel_N_42"/>
      <sheetName val="[NMTAX.XLS]_MSOffice_Excel_N_43"/>
      <sheetName val="[NMTAX.XLS]_MSOffice_Excel_N_45"/>
      <sheetName val="[NMTAX.XLS]_MSOffice_Excel_N_46"/>
      <sheetName val="[NMTAX.XLS]_MSOffice_Excel_N_49"/>
      <sheetName val="[NMTAX.XLS]_MSOffice_Excel_N_48"/>
      <sheetName val="[NMTAX.XLS]_MSOffice_Excel_N_50"/>
      <sheetName val="[NMTAX.XLS]_MSOffice_Excel_N_51"/>
      <sheetName val="[NMTAX.XLS]_MSOffice_Excel_N_57"/>
      <sheetName val="[NMTAX.XLS]_MSOffice_Excel_N_53"/>
      <sheetName val="[NMTAX.XLS]_MSOffice_Excel_N_54"/>
      <sheetName val="[NMTAX.XLS]_MSOffice_Excel_N_55"/>
      <sheetName val="[NMTAX.XLS]_MSOffice_Excel_N_56"/>
      <sheetName val="[NMTAX.XLS]_MSOffice_Excel_N_64"/>
      <sheetName val="[NMTAX.XLS]_MSOffice_Excel_N_58"/>
      <sheetName val="[NMTAX.XLS]_MSOffice_Excel_N_59"/>
      <sheetName val="[NMTAX.XLS]_MSOffice_Excel_N_60"/>
      <sheetName val="[NMTAX.XLS]_MSOffice_Excel_N_61"/>
      <sheetName val="[NMTAX.XLS]_MSOffice_Excel_N_62"/>
      <sheetName val="[NMTAX.XLS]_MSOffice_Excel_N_63"/>
      <sheetName val="[NMTAX.XLS]_MSOffice_Excel_N_65"/>
    </sheetNames>
    <definedNames>
      <definedName name="Cancel"/>
      <definedName name="ForNeiman"/>
      <definedName name="Menu"/>
      <definedName name="No"/>
      <definedName name="SaveData"/>
      <definedName name="Vozvrat"/>
      <definedName name="Zapolnenie" sheetId="0"/>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enarios"/>
      <sheetName val="Macroeconomic Assumptions"/>
      <sheetName val="Production Inputs"/>
      <sheetName val="Assets Inputs"/>
      <sheetName val="Actuals Input"/>
      <sheetName val="Workings"/>
      <sheetName val="Key Assumptions"/>
      <sheetName val="Key Results"/>
      <sheetName val="Balance Sheet"/>
      <sheetName val="Profit and Loss"/>
      <sheetName val="Cash Flow"/>
      <sheetName val="Steel Sales"/>
      <sheetName val="Steel Operating Costs"/>
      <sheetName val="Fixed Assets"/>
      <sheetName val="Financing"/>
      <sheetName val="Shareholder Funds"/>
      <sheetName val="IFRS FS"/>
      <sheetName val="IK2001-update FY 2001"/>
      <sheetName val="Bonds"/>
      <sheetName val="c_data"/>
      <sheetName val="To Generate"/>
      <sheetName val="CA"/>
      <sheetName val="класс"/>
      <sheetName val="AFE's  By Afe"/>
      <sheetName val="123100 O&amp;G Assets"/>
      <sheetName val="Keys"/>
      <sheetName val="statement 1998"/>
      <sheetName val="Trial Balance"/>
      <sheetName val="Macroeconomic_Assumptions"/>
      <sheetName val="Production_Inputs"/>
      <sheetName val="Assets_Inputs"/>
      <sheetName val="Actuals_Input"/>
      <sheetName val="Key_Assumptions"/>
      <sheetName val="Key_Results"/>
      <sheetName val="Balance_Sheet"/>
      <sheetName val="Profit_and_Loss"/>
      <sheetName val="Cash_Flow"/>
      <sheetName val="Steel_Sales"/>
      <sheetName val="Steel_Operating_Costs"/>
      <sheetName val="Fixed_Assets"/>
      <sheetName val="Shareholder_Funds"/>
      <sheetName val="IFRS_FS"/>
      <sheetName val="IK2001-update_FY_2001"/>
      <sheetName val="Прил 6.1."/>
      <sheetName val="To_Generate"/>
      <sheetName val="SMSTemp"/>
      <sheetName val="Inputs"/>
      <sheetName val="Nelson Monte Carlo"/>
      <sheetName val="Tabeller"/>
      <sheetName val="MTO REV.0"/>
      <sheetName val="Служебный лист"/>
      <sheetName val="Hidden"/>
      <sheetName val="BS"/>
      <sheetName val="P&amp;L"/>
      <sheetName val="Macroeconomic_Assumptions2"/>
      <sheetName val="Production_Inputs2"/>
      <sheetName val="Assets_Inputs2"/>
      <sheetName val="Actuals_Input2"/>
      <sheetName val="Key_Assumptions2"/>
      <sheetName val="Key_Results2"/>
      <sheetName val="Balance_Sheet2"/>
      <sheetName val="Profit_and_Loss2"/>
      <sheetName val="Cash_Flow2"/>
      <sheetName val="Steel_Sales2"/>
      <sheetName val="Steel_Operating_Costs2"/>
      <sheetName val="Fixed_Assets2"/>
      <sheetName val="Shareholder_Funds2"/>
      <sheetName val="IFRS_FS2"/>
      <sheetName val="IK2001-update_FY_20012"/>
      <sheetName val="To_Generate2"/>
      <sheetName val="AFE's__By_Afe1"/>
      <sheetName val="123100_O&amp;G_Assets1"/>
      <sheetName val="statement_19981"/>
      <sheetName val="Trial_Balance1"/>
      <sheetName val="Nelson_Monte_Carlo1"/>
      <sheetName val="MTO_REV_01"/>
      <sheetName val="Служебный_лист1"/>
      <sheetName val="Macroeconomic_Assumptions1"/>
      <sheetName val="Production_Inputs1"/>
      <sheetName val="Assets_Inputs1"/>
      <sheetName val="Actuals_Input1"/>
      <sheetName val="Key_Assumptions1"/>
      <sheetName val="Key_Results1"/>
      <sheetName val="Balance_Sheet1"/>
      <sheetName val="Profit_and_Loss1"/>
      <sheetName val="Cash_Flow1"/>
      <sheetName val="Steel_Sales1"/>
      <sheetName val="Steel_Operating_Costs1"/>
      <sheetName val="Fixed_Assets1"/>
      <sheetName val="Shareholder_Funds1"/>
      <sheetName val="IFRS_FS1"/>
      <sheetName val="IK2001-update_FY_20011"/>
      <sheetName val="To_Generate1"/>
      <sheetName val="AFE's__By_Afe"/>
      <sheetName val="123100_O&amp;G_Assets"/>
      <sheetName val="statement_1998"/>
      <sheetName val="Trial_Balance"/>
      <sheetName val="Nelson_Monte_Carlo"/>
      <sheetName val="MTO_REV_0"/>
      <sheetName val="Служебный_лист"/>
    </sheetNames>
    <sheetDataSet>
      <sheetData sheetId="0">
        <row r="1">
          <cell r="D1">
            <v>1997</v>
          </cell>
        </row>
      </sheetData>
      <sheetData sheetId="1" refreshError="1">
        <row r="1">
          <cell r="D1">
            <v>1997</v>
          </cell>
          <cell r="E1">
            <v>1998</v>
          </cell>
          <cell r="F1">
            <v>1999</v>
          </cell>
          <cell r="G1">
            <v>2000</v>
          </cell>
          <cell r="H1">
            <v>2001</v>
          </cell>
          <cell r="I1">
            <v>2002</v>
          </cell>
          <cell r="J1">
            <v>2003</v>
          </cell>
          <cell r="K1">
            <v>2004</v>
          </cell>
          <cell r="L1">
            <v>2005</v>
          </cell>
          <cell r="M1">
            <v>2006</v>
          </cell>
          <cell r="N1">
            <v>2007</v>
          </cell>
          <cell r="O1">
            <v>2008</v>
          </cell>
          <cell r="P1">
            <v>2009</v>
          </cell>
        </row>
        <row r="2">
          <cell r="D2" t="str">
            <v>Actual</v>
          </cell>
          <cell r="E2" t="str">
            <v>Actual</v>
          </cell>
          <cell r="F2" t="str">
            <v>Actual</v>
          </cell>
          <cell r="G2" t="str">
            <v>Actual</v>
          </cell>
          <cell r="H2" t="str">
            <v>Estimate</v>
          </cell>
          <cell r="I2" t="str">
            <v>Forecast</v>
          </cell>
          <cell r="J2" t="str">
            <v>Forecast</v>
          </cell>
          <cell r="K2" t="str">
            <v>Forecast</v>
          </cell>
          <cell r="L2" t="str">
            <v>Forecast</v>
          </cell>
          <cell r="M2" t="str">
            <v>Forecast</v>
          </cell>
          <cell r="N2" t="str">
            <v>Forecast</v>
          </cell>
          <cell r="O2" t="str">
            <v>Forecast</v>
          </cell>
          <cell r="P2" t="str">
            <v>Forecast</v>
          </cell>
        </row>
      </sheetData>
      <sheetData sheetId="2">
        <row r="1">
          <cell r="D1">
            <v>1997</v>
          </cell>
        </row>
      </sheetData>
      <sheetData sheetId="3">
        <row r="1">
          <cell r="D1">
            <v>1997</v>
          </cell>
        </row>
      </sheetData>
      <sheetData sheetId="4">
        <row r="1">
          <cell r="D1">
            <v>1997</v>
          </cell>
        </row>
      </sheetData>
      <sheetData sheetId="5">
        <row r="1">
          <cell r="D1">
            <v>1997</v>
          </cell>
        </row>
      </sheetData>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1">
          <cell r="D1">
            <v>1997</v>
          </cell>
        </row>
      </sheetData>
      <sheetData sheetId="29">
        <row r="1">
          <cell r="D1">
            <v>1997</v>
          </cell>
        </row>
      </sheetData>
      <sheetData sheetId="30">
        <row r="1">
          <cell r="D1">
            <v>1997</v>
          </cell>
        </row>
      </sheetData>
      <sheetData sheetId="31"/>
      <sheetData sheetId="32">
        <row r="1">
          <cell r="D1">
            <v>1997</v>
          </cell>
        </row>
      </sheetData>
      <sheetData sheetId="33">
        <row r="1">
          <cell r="D1">
            <v>1997</v>
          </cell>
        </row>
      </sheetData>
      <sheetData sheetId="34">
        <row r="1">
          <cell r="D1">
            <v>1997</v>
          </cell>
        </row>
      </sheetData>
      <sheetData sheetId="35"/>
      <sheetData sheetId="36"/>
      <sheetData sheetId="37"/>
      <sheetData sheetId="38"/>
      <sheetData sheetId="39"/>
      <sheetData sheetId="40"/>
      <sheetData sheetId="41"/>
      <sheetData sheetId="42"/>
      <sheetData sheetId="43" refreshError="1"/>
      <sheetData sheetId="44"/>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ow r="1">
          <cell r="D1">
            <v>1997</v>
          </cell>
        </row>
      </sheetData>
      <sheetData sheetId="55">
        <row r="1">
          <cell r="D1">
            <v>1997</v>
          </cell>
        </row>
      </sheetData>
      <sheetData sheetId="56">
        <row r="1">
          <cell r="D1">
            <v>1997</v>
          </cell>
        </row>
      </sheetData>
      <sheetData sheetId="57">
        <row r="1">
          <cell r="D1">
            <v>1997</v>
          </cell>
        </row>
      </sheetData>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ow r="1">
          <cell r="D1">
            <v>1997</v>
          </cell>
        </row>
      </sheetData>
      <sheetData sheetId="78">
        <row r="1">
          <cell r="D1">
            <v>1997</v>
          </cell>
        </row>
      </sheetData>
      <sheetData sheetId="79">
        <row r="1">
          <cell r="D1">
            <v>1997</v>
          </cell>
        </row>
      </sheetData>
      <sheetData sheetId="80">
        <row r="1">
          <cell r="D1">
            <v>1997</v>
          </cell>
        </row>
      </sheetData>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O302.1"/>
      <sheetName val="yO100 - Taxes lead"/>
      <sheetName val="yO101 - Updated taxes lead _ZAO"/>
      <sheetName val="yO102-Taxes lead_OAO"/>
      <sheetName val="yO200 - Error Schedule"/>
      <sheetName val="yO300 - CIT"/>
      <sheetName val="yO301 - Confirmation of BV "/>
      <sheetName val="yO302"/>
      <sheetName val="yO302.2"/>
      <sheetName val="yO302.3"/>
      <sheetName val="yO303 - FOREX testing"/>
      <sheetName val="yO304_Interest testing"/>
      <sheetName val="yO400 - VAT"/>
      <sheetName val="yO500 - WHT &amp; RCVAT testing"/>
      <sheetName val="yO501"/>
      <sheetName val="yO502"/>
      <sheetName val="yO503"/>
      <sheetName val="yO900-Tax audit acts"/>
      <sheetName val="yO302_1"/>
      <sheetName val="группа"/>
      <sheetName val="Workings"/>
      <sheetName val="Macroeconomic Assumptions"/>
      <sheetName val="O. Taxes_YE_2003"/>
      <sheetName val="#ССЫЛКА"/>
      <sheetName val="ЯНВ_99"/>
      <sheetName val="N_SVOD"/>
      <sheetName val="Hidden"/>
      <sheetName val="CA"/>
      <sheetName val="Loaded"/>
      <sheetName val="класс"/>
      <sheetName val="База"/>
      <sheetName val="UNITPRICES"/>
      <sheetName val="Cash Flow - CY Workings"/>
      <sheetName val="FS-97"/>
      <sheetName val="Cash CCI Detail"/>
      <sheetName val="XLR_NoRangeSheet"/>
      <sheetName val="yO100_-_Taxes_lead"/>
      <sheetName val="yO101_-_Updated_taxes_lead__ZAO"/>
      <sheetName val="yO102-Taxes_lead_OAO"/>
      <sheetName val="yO200_-_Error_Schedule"/>
      <sheetName val="yO300_-_CIT"/>
      <sheetName val="yO301_-_Confirmation_of_BV_"/>
      <sheetName val="yO302_11"/>
      <sheetName val="yO302_2"/>
      <sheetName val="yO302_3"/>
      <sheetName val="yO400_-_VAT"/>
      <sheetName val="yO500_-_WHT_&amp;_RCVAT_testing"/>
      <sheetName val="yO900-Tax_audit_acts"/>
      <sheetName val="yO303_-_FOREX_testing"/>
      <sheetName val="yO304_Interest_testing"/>
      <sheetName val="Macroeconomic_Assumptions"/>
      <sheetName val="ЯНВАРЬ"/>
      <sheetName val="Транс 03"/>
      <sheetName val="Транс 02"/>
      <sheetName val="Trial Balance"/>
      <sheetName val="gaeshpetco"/>
      <sheetName val="SMSTemp"/>
      <sheetName val="Параметры"/>
      <sheetName val="Справочник"/>
      <sheetName val="name"/>
      <sheetName val="Standing data"/>
      <sheetName val="O__Taxes_YE_2003"/>
      <sheetName val="Sheet1"/>
      <sheetName val="Comp equip"/>
      <sheetName val="FFE"/>
      <sheetName val="FF-1"/>
      <sheetName val="Tech - lists"/>
      <sheetName val="Anlagevermögen"/>
      <sheetName val="PIT&amp;PP(2)"/>
      <sheetName val="NOV"/>
      <sheetName val="Tabeller"/>
      <sheetName val="Lookup"/>
      <sheetName val="yO302_13"/>
      <sheetName val="yO100_-_Taxes_lead2"/>
      <sheetName val="yO101_-_Updated_taxes_lead__ZA2"/>
      <sheetName val="yO102-Taxes_lead_OAO2"/>
      <sheetName val="yO200_-_Error_Schedule2"/>
      <sheetName val="yO300_-_CIT2"/>
      <sheetName val="yO301_-_Confirmation_of_BV_2"/>
      <sheetName val="yO302_22"/>
      <sheetName val="yO302_32"/>
      <sheetName val="yO303_-_FOREX_testing2"/>
      <sheetName val="yO304_Interest_testing2"/>
      <sheetName val="yO400_-_VAT2"/>
      <sheetName val="yO500_-_WHT_&amp;_RCVAT_testing2"/>
      <sheetName val="yO900-Tax_audit_acts2"/>
      <sheetName val="Macroeconomic_Assumptions2"/>
      <sheetName val="Cash_CCI_Detail1"/>
      <sheetName val="O__Taxes_YE_20032"/>
      <sheetName val="Cash_Flow_-_CY_Workings1"/>
      <sheetName val="Транс_031"/>
      <sheetName val="Транс_021"/>
      <sheetName val="Trial_Balance1"/>
      <sheetName val="Standing_data1"/>
      <sheetName val="Tech_-_lists1"/>
      <sheetName val="yO302_12"/>
      <sheetName val="yO100_-_Taxes_lead1"/>
      <sheetName val="yO101_-_Updated_taxes_lead__ZA1"/>
      <sheetName val="yO102-Taxes_lead_OAO1"/>
      <sheetName val="yO200_-_Error_Schedule1"/>
      <sheetName val="yO300_-_CIT1"/>
      <sheetName val="yO301_-_Confirmation_of_BV_1"/>
      <sheetName val="yO302_21"/>
      <sheetName val="yO302_31"/>
      <sheetName val="yO303_-_FOREX_testing1"/>
      <sheetName val="yO304_Interest_testing1"/>
      <sheetName val="yO400_-_VAT1"/>
      <sheetName val="yO500_-_WHT_&amp;_RCVAT_testing1"/>
      <sheetName val="yO900-Tax_audit_acts1"/>
      <sheetName val="Macroeconomic_Assumptions1"/>
      <sheetName val="Cash_CCI_Detail"/>
      <sheetName val="O__Taxes_YE_20031"/>
      <sheetName val="Cash_Flow_-_CY_Workings"/>
      <sheetName val="Транс_03"/>
      <sheetName val="Транс_02"/>
      <sheetName val="Trial_Balance"/>
      <sheetName val="Standing_data"/>
      <sheetName val="Tech_-_lists"/>
      <sheetName val="Chart"/>
      <sheetName val="TT"/>
      <sheetName val="Read me first"/>
      <sheetName val="X-rates"/>
      <sheetName val="Multiples Transactions"/>
      <sheetName val="Threshold Table"/>
      <sheetName val="Форма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refreshError="1"/>
      <sheetData sheetId="119" refreshError="1"/>
      <sheetData sheetId="120" refreshError="1"/>
      <sheetData sheetId="121" refreshError="1"/>
      <sheetData sheetId="122" refreshError="1"/>
      <sheetData sheetId="123" refreshError="1"/>
      <sheetData sheetId="12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ec"/>
      <sheetName val="FTBUDGA"/>
      <sheetName val="IPR_VOG"/>
      <sheetName val="yO302.1"/>
      <sheetName val="U4.100 711"/>
      <sheetName val="Cash Flow - 2004 Workings"/>
      <sheetName val="Ural med"/>
      <sheetName val="Profit &amp; Loss Total"/>
      <sheetName val="2210900-Aug"/>
      <sheetName val="Параметры"/>
      <sheetName val="Лист2"/>
      <sheetName val="VC.002_Disclosure"/>
    </sheetNames>
    <sheetDataSet>
      <sheetData sheetId="0" refreshError="1">
        <row r="3">
          <cell r="A3" t="str">
            <v>10</v>
          </cell>
          <cell r="B3">
            <v>10</v>
          </cell>
          <cell r="C3" t="str">
            <v>INTANGIBLE ASSSETS</v>
          </cell>
          <cell r="D3" t="str">
            <v>НЕМАТЕРИАЛЬНЫЕ АКТИВЫ</v>
          </cell>
        </row>
        <row r="4">
          <cell r="A4" t="str">
            <v>11</v>
          </cell>
          <cell r="B4">
            <v>11</v>
          </cell>
          <cell r="C4" t="str">
            <v>ACCUM. AMORT. OF INTANG. AS.</v>
          </cell>
          <cell r="D4" t="str">
            <v>АККУМ. АМОРТИЗ. -НЕМАТ. АКТИВОВ</v>
          </cell>
        </row>
        <row r="5">
          <cell r="A5" t="str">
            <v>12</v>
          </cell>
          <cell r="B5">
            <v>12</v>
          </cell>
          <cell r="C5" t="str">
            <v>FIXED ASSETS</v>
          </cell>
          <cell r="D5" t="str">
            <v>ОСНОВНЫЕ СРЕДСТВА</v>
          </cell>
        </row>
        <row r="6">
          <cell r="A6" t="str">
            <v>13</v>
          </cell>
          <cell r="B6">
            <v>13</v>
          </cell>
          <cell r="C6" t="str">
            <v>ACCUMULATED DEPREC-FIXD ASSETS</v>
          </cell>
          <cell r="D6" t="str">
            <v>ИЗНОС ОСНОВНЫХ СРЕДСТВ</v>
          </cell>
        </row>
        <row r="7">
          <cell r="A7" t="str">
            <v>14</v>
          </cell>
          <cell r="B7">
            <v>14</v>
          </cell>
          <cell r="C7" t="str">
            <v>INVESTMENTS</v>
          </cell>
          <cell r="D7" t="str">
            <v>ИНВЕСТИЦИИ</v>
          </cell>
        </row>
        <row r="8">
          <cell r="A8" t="str">
            <v>20</v>
          </cell>
          <cell r="B8">
            <v>20</v>
          </cell>
          <cell r="C8" t="str">
            <v>MATERIALS</v>
          </cell>
          <cell r="D8" t="str">
            <v>МАТЕРИАЛЫ</v>
          </cell>
        </row>
        <row r="9">
          <cell r="A9" t="str">
            <v>21</v>
          </cell>
          <cell r="B9">
            <v>21</v>
          </cell>
          <cell r="C9" t="str">
            <v>WORK IN PROGRESS</v>
          </cell>
          <cell r="D9" t="str">
            <v>НЕЗАВЕРШЕННОЕ ПРОИЗВОДСТВО</v>
          </cell>
        </row>
        <row r="10">
          <cell r="A10" t="str">
            <v>22</v>
          </cell>
          <cell r="B10">
            <v>22</v>
          </cell>
          <cell r="C10" t="str">
            <v>GOODS</v>
          </cell>
          <cell r="D10" t="str">
            <v>ТОВАРЫ</v>
          </cell>
        </row>
        <row r="11">
          <cell r="A11" t="str">
            <v>30</v>
          </cell>
          <cell r="B11">
            <v>30</v>
          </cell>
          <cell r="C11" t="str">
            <v>ACCOUNTS RECEIVABLE</v>
          </cell>
          <cell r="D11" t="str">
            <v>ЗАДОЛЖЕННОСТЬ ПОКУПАТЕЛЕЙ И ЗАКАЗЧИКОВ</v>
          </cell>
        </row>
        <row r="12">
          <cell r="A12" t="str">
            <v>31</v>
          </cell>
          <cell r="B12">
            <v>31</v>
          </cell>
          <cell r="C12" t="str">
            <v>PROVISION FOR DOUBTFUL DEBTS</v>
          </cell>
          <cell r="D12" t="str">
            <v>РЕЗЕРВ ПО СОМНИТЕЛЬНЫМ ДОЛГАМ</v>
          </cell>
        </row>
        <row r="13">
          <cell r="A13" t="str">
            <v>32</v>
          </cell>
          <cell r="B13">
            <v>32</v>
          </cell>
          <cell r="C13" t="str">
            <v>A/R FROM SUBSIDIARY PARTNERS</v>
          </cell>
          <cell r="D13" t="str">
            <v>СЧЕТА К ПОЛУЧЕНИЮ ОТ СОВМЕСТНЫХ ПРЕДПРИЯТИЙ</v>
          </cell>
        </row>
        <row r="14">
          <cell r="A14" t="str">
            <v>33</v>
          </cell>
          <cell r="B14">
            <v>33</v>
          </cell>
          <cell r="C14" t="str">
            <v>OTHER RECEIVABLES</v>
          </cell>
          <cell r="D14" t="str">
            <v>ПРОЧАЯ ДЕБИТОРСКАЯ ЗАДОЛЖЕННОСТЬ</v>
          </cell>
        </row>
        <row r="15">
          <cell r="A15" t="str">
            <v>34</v>
          </cell>
          <cell r="B15">
            <v>34</v>
          </cell>
          <cell r="C15" t="str">
            <v>PREPAID EXPENSES</v>
          </cell>
          <cell r="D15" t="str">
            <v>РАСХОДЫ БУДУЩИХ ПЕРИОДОВ</v>
          </cell>
        </row>
        <row r="16">
          <cell r="A16" t="str">
            <v>35</v>
          </cell>
          <cell r="B16">
            <v>35</v>
          </cell>
          <cell r="C16" t="str">
            <v>ADVANCES PAID</v>
          </cell>
          <cell r="D16" t="str">
            <v>АВАНСЫ, ВЫДАННЫЕ</v>
          </cell>
        </row>
        <row r="17">
          <cell r="A17" t="str">
            <v>40</v>
          </cell>
          <cell r="B17">
            <v>40</v>
          </cell>
          <cell r="C17" t="str">
            <v>FINANCIAL INVESMNTS</v>
          </cell>
          <cell r="D17" t="str">
            <v>ФИНАНСОВЫЕ ИНВЕСТИЦИИ</v>
          </cell>
        </row>
        <row r="18">
          <cell r="A18" t="str">
            <v>41</v>
          </cell>
          <cell r="B18">
            <v>41</v>
          </cell>
          <cell r="C18" t="str">
            <v>CASH IN TRANSIT</v>
          </cell>
          <cell r="D18" t="str">
            <v>ДЕНЕЖНЫЕ ПЕРЕВОДЫ В ПУТИ</v>
          </cell>
        </row>
        <row r="19">
          <cell r="A19" t="str">
            <v>42</v>
          </cell>
          <cell r="B19">
            <v>42</v>
          </cell>
          <cell r="C19" t="str">
            <v>SPECIAL BANK ACCOUNTS</v>
          </cell>
          <cell r="D19" t="str">
            <v>ДЕНЕЖНЫЕ СРЕДСТВА НА СПЕЦИАЛЬНЫХ БАНКОВСКИХ СЧЕТАХ</v>
          </cell>
        </row>
        <row r="20">
          <cell r="A20" t="str">
            <v>43</v>
          </cell>
          <cell r="B20">
            <v>43</v>
          </cell>
          <cell r="C20" t="str">
            <v>FOREIGN CURRENCY ACCOUNTS</v>
          </cell>
          <cell r="D20" t="str">
            <v>НАЛИЧНОСТЬ НА ВАЛЮТНОМ СЧЕТЕ</v>
          </cell>
        </row>
        <row r="21">
          <cell r="A21" t="str">
            <v>44</v>
          </cell>
          <cell r="B21">
            <v>44</v>
          </cell>
          <cell r="C21" t="str">
            <v>LOCAL CURRENCY ACCOUNT</v>
          </cell>
          <cell r="D21" t="str">
            <v>НАЛИЧНОСТЬ НА РАСЧЕТНОМ СЧЕТЕ</v>
          </cell>
        </row>
        <row r="22">
          <cell r="A22" t="str">
            <v>45</v>
          </cell>
          <cell r="B22">
            <v>45</v>
          </cell>
          <cell r="C22" t="str">
            <v>PETTY CASH</v>
          </cell>
          <cell r="D22" t="str">
            <v>НАЛИЧНОСТЬ В КАССЕ</v>
          </cell>
        </row>
        <row r="23">
          <cell r="A23" t="str">
            <v>50</v>
          </cell>
          <cell r="B23">
            <v>50</v>
          </cell>
          <cell r="C23" t="str">
            <v>CHARTER CAPITAL</v>
          </cell>
          <cell r="D23" t="str">
            <v>УСТАВНОЙ КАПИТАЛ</v>
          </cell>
        </row>
        <row r="24">
          <cell r="A24" t="str">
            <v>51</v>
          </cell>
          <cell r="B24">
            <v>51</v>
          </cell>
          <cell r="C24" t="str">
            <v>UNPAID CAPITAL</v>
          </cell>
          <cell r="D24" t="str">
            <v>НЕОПЛАЧЕННЫЙ КАПИТАЛ</v>
          </cell>
        </row>
        <row r="25">
          <cell r="A25" t="str">
            <v>52</v>
          </cell>
          <cell r="B25">
            <v>52</v>
          </cell>
          <cell r="C25" t="str">
            <v>WITHDRAWN CAPITAL</v>
          </cell>
          <cell r="D25" t="str">
            <v>ИЗЪЯТЫЙ КАПИТАЛ</v>
          </cell>
        </row>
        <row r="26">
          <cell r="A26" t="str">
            <v>53</v>
          </cell>
          <cell r="B26">
            <v>53</v>
          </cell>
          <cell r="C26" t="str">
            <v>ADD. PAID IN CAPITAL</v>
          </cell>
          <cell r="D26" t="str">
            <v>ДОПОЛНИТЕЛЬНЫЙ ОПЛАЧЕННЫЙ КАПИТАЛ</v>
          </cell>
        </row>
        <row r="27">
          <cell r="A27" t="str">
            <v>54</v>
          </cell>
          <cell r="B27">
            <v>54</v>
          </cell>
          <cell r="C27" t="str">
            <v>ADD. UNPAID CAPITAL</v>
          </cell>
          <cell r="D27" t="str">
            <v>ДОПОЛНИТЕЛЬНЫЙ НЕОПЛАЧЕННЫЙ КАПИТАЛ</v>
          </cell>
        </row>
        <row r="28">
          <cell r="A28" t="str">
            <v>55</v>
          </cell>
          <cell r="B28">
            <v>55</v>
          </cell>
          <cell r="C28" t="str">
            <v>RESERVE CAPITAL</v>
          </cell>
          <cell r="D28" t="str">
            <v>РЕЗЕРВНЫЙ КАПИТАЛ</v>
          </cell>
        </row>
        <row r="29">
          <cell r="A29" t="str">
            <v>56</v>
          </cell>
          <cell r="B29">
            <v>56</v>
          </cell>
          <cell r="C29" t="str">
            <v>RETAINED PROFITS/LOSSES</v>
          </cell>
          <cell r="D29" t="str">
            <v>НЕРАСПРЕДЕЛЕННЫЙ ДОХОД (НЕПОКРЫТЫЙ УБЫТОК)</v>
          </cell>
        </row>
        <row r="30">
          <cell r="A30" t="str">
            <v>57</v>
          </cell>
          <cell r="B30">
            <v>57</v>
          </cell>
          <cell r="C30" t="str">
            <v>TOTAL INCOME/(LOSS)</v>
          </cell>
          <cell r="D30" t="str">
            <v>ИТОГОВЫЙ ДОХОД (УБЫТОК)</v>
          </cell>
        </row>
        <row r="31">
          <cell r="A31" t="str">
            <v>60</v>
          </cell>
          <cell r="B31">
            <v>60</v>
          </cell>
          <cell r="C31" t="str">
            <v>LOANS</v>
          </cell>
          <cell r="D31" t="str">
            <v>КРЕДИТЫ</v>
          </cell>
        </row>
        <row r="32">
          <cell r="A32" t="str">
            <v>61</v>
          </cell>
          <cell r="B32">
            <v>61</v>
          </cell>
          <cell r="C32" t="str">
            <v>DEFERRED INCOME</v>
          </cell>
          <cell r="D32" t="str">
            <v>ДОХОДЫ БУДУЩИХ ПЕРИОДОВ</v>
          </cell>
        </row>
        <row r="33">
          <cell r="A33" t="str">
            <v>62</v>
          </cell>
          <cell r="B33">
            <v>62</v>
          </cell>
          <cell r="C33" t="str">
            <v>DIVIDENDS PAYABLE</v>
          </cell>
          <cell r="D33" t="str">
            <v>РАСЧЕТЫ ПО ДИВИДЕНДАМ</v>
          </cell>
        </row>
        <row r="34">
          <cell r="A34" t="str">
            <v>63</v>
          </cell>
          <cell r="B34">
            <v>63</v>
          </cell>
          <cell r="C34" t="str">
            <v>TAXES PAYABLE</v>
          </cell>
          <cell r="D34" t="str">
            <v>РАСЧЕТЫ С БЮДЖЕТОМ</v>
          </cell>
        </row>
        <row r="35">
          <cell r="A35" t="str">
            <v>64</v>
          </cell>
          <cell r="B35">
            <v>64</v>
          </cell>
          <cell r="C35" t="str">
            <v>A/P TO SUBSIDIARY P'SHIPS</v>
          </cell>
          <cell r="D35" t="str">
            <v>ЗАДОЛЖЕННОСТЬ СОВМЕСТНЫМ ПРЕДПРИЯТИЯМ</v>
          </cell>
        </row>
        <row r="36">
          <cell r="A36" t="str">
            <v>65</v>
          </cell>
          <cell r="B36">
            <v>65</v>
          </cell>
          <cell r="C36" t="str">
            <v>NON BUDGET PAYABLES</v>
          </cell>
          <cell r="D36" t="str">
            <v>РАСЧЕТЫ ПО ВНЕБЮДЖЕТНЫМ ПЛАТЕЖАМ</v>
          </cell>
        </row>
        <row r="37">
          <cell r="A37" t="str">
            <v>66</v>
          </cell>
          <cell r="B37">
            <v>66</v>
          </cell>
          <cell r="C37" t="str">
            <v>ADVANCES RECEIVED</v>
          </cell>
          <cell r="D37" t="str">
            <v>АВАНСЫ ПОЛУЧЕННЫЕ</v>
          </cell>
        </row>
        <row r="38">
          <cell r="A38" t="str">
            <v>67</v>
          </cell>
          <cell r="B38">
            <v>67</v>
          </cell>
          <cell r="C38" t="str">
            <v>ACCOUNTS PAYABLE</v>
          </cell>
          <cell r="D38" t="str">
            <v>СЧЕТА К ОПЛАТЕ</v>
          </cell>
        </row>
        <row r="39">
          <cell r="A39" t="str">
            <v>68</v>
          </cell>
          <cell r="B39">
            <v>68</v>
          </cell>
          <cell r="C39" t="str">
            <v>OTHER PAYABLES &amp; ACCRUALS</v>
          </cell>
          <cell r="D39" t="str">
            <v>ПРОЧАЯ КРЕДИТОРСКАЯ ЗАДОЛЖЕННОСТЬ И НАЧИСЛЕНИЯ</v>
          </cell>
        </row>
        <row r="40">
          <cell r="A40" t="str">
            <v>70</v>
          </cell>
          <cell r="B40">
            <v>70</v>
          </cell>
          <cell r="C40" t="str">
            <v>INCOME FR OPERATING ACTIVITIES</v>
          </cell>
          <cell r="D40" t="str">
            <v>ДОХОД ОТ ОСНОВНОЙ ДЕЯТЕЛЬНОСТИ</v>
          </cell>
        </row>
        <row r="41">
          <cell r="A41" t="str">
            <v>71</v>
          </cell>
          <cell r="B41">
            <v>71</v>
          </cell>
          <cell r="C41" t="str">
            <v>SALES RETURNS|DISC &amp; ALLOWAN</v>
          </cell>
          <cell r="D41" t="str">
            <v>ВОЗВР. ПРОД. ТОВАРОВ, А ТАКЖЕ СКИД. С ПРОДАЖ И СКИДКИ С ЦЕНЫ</v>
          </cell>
        </row>
        <row r="42">
          <cell r="A42" t="str">
            <v>72</v>
          </cell>
          <cell r="B42">
            <v>72</v>
          </cell>
          <cell r="C42" t="str">
            <v>NON OPERATING INCOME</v>
          </cell>
          <cell r="D42" t="str">
            <v>ДОХОД ОТ НЕОСНОВНОЙ ДЕЯТЕЛЬНОСТИ</v>
          </cell>
        </row>
        <row r="43">
          <cell r="A43" t="str">
            <v>80</v>
          </cell>
          <cell r="B43">
            <v>80</v>
          </cell>
          <cell r="C43" t="str">
            <v>COST OF GOODS SOLD</v>
          </cell>
          <cell r="D43" t="str">
            <v>СЕБЕСТОМИМОСТЬ РЕАЛИЗОВАННЫХ ТОВАРОВ</v>
          </cell>
        </row>
        <row r="44">
          <cell r="A44" t="str">
            <v>82</v>
          </cell>
          <cell r="B44">
            <v>82</v>
          </cell>
          <cell r="C44" t="str">
            <v>GENERAL &amp; ADMIN EXPENSES</v>
          </cell>
          <cell r="D44" t="str">
            <v>ОБЩИЕ И АДМИНИСТРАТИВНЫЕ РАСХОДЫ</v>
          </cell>
        </row>
        <row r="45">
          <cell r="A45" t="str">
            <v>83</v>
          </cell>
          <cell r="B45">
            <v>83</v>
          </cell>
          <cell r="C45" t="str">
            <v>INTEREST EXPENSES</v>
          </cell>
          <cell r="D45" t="str">
            <v>РАСХОДЫ ПО ПРОЦЕНТАМ</v>
          </cell>
        </row>
        <row r="46">
          <cell r="A46" t="str">
            <v>84</v>
          </cell>
          <cell r="B46">
            <v>84</v>
          </cell>
          <cell r="C46" t="str">
            <v>INCOME TAX EXPENSE</v>
          </cell>
          <cell r="D46" t="str">
            <v>РАСХОДЫ ПО ПОДОХОДНОМУ НАЛОГУ</v>
          </cell>
        </row>
        <row r="47">
          <cell r="A47" t="str">
            <v>86</v>
          </cell>
          <cell r="B47">
            <v>86</v>
          </cell>
          <cell r="C47" t="str">
            <v>EXTRAORDINARY GAINS/LOSSES</v>
          </cell>
          <cell r="D47" t="str">
            <v>ДОХОДЫ (УБЫТКИ) ОТ ЧРЕЗВЫЧ. СИТ.  И ПРЕКРАЩЕННЫХ ОПЕРАЦИЙ</v>
          </cell>
        </row>
        <row r="48">
          <cell r="A48" t="str">
            <v>87</v>
          </cell>
          <cell r="B48">
            <v>87</v>
          </cell>
          <cell r="C48" t="str">
            <v>INC./LOSS FR INT. IN OTH.ORGAN</v>
          </cell>
          <cell r="D48" t="str">
            <v xml:space="preserve">ДОХОДЫ (УБЫТКИ) ОТ ДОЛЕВОГО УЧАСТИЯ В ДРУГИХ ОРГАНИЗАЦИЯХ </v>
          </cell>
        </row>
        <row r="49">
          <cell r="A49" t="str">
            <v>94</v>
          </cell>
          <cell r="B49">
            <v>94</v>
          </cell>
          <cell r="C49" t="str">
            <v>CHARITABLE CONTRIBUTIONS</v>
          </cell>
          <cell r="D49" t="str">
            <v>СОЦИАЛЬНАЯ СФЕРА</v>
          </cell>
        </row>
        <row r="50">
          <cell r="A50" t="str">
            <v>1011731000</v>
          </cell>
          <cell r="B50">
            <v>1011731000</v>
          </cell>
          <cell r="C50" t="str">
            <v>CLOSED</v>
          </cell>
          <cell r="D50" t="str">
            <v>ЗАКРЫТО</v>
          </cell>
        </row>
        <row r="51">
          <cell r="A51" t="str">
            <v>1011731002</v>
          </cell>
          <cell r="B51">
            <v>1011731002</v>
          </cell>
          <cell r="C51" t="str">
            <v>INTANG. AS.-LICENSE AGREEMENTS</v>
          </cell>
          <cell r="D51" t="str">
            <v>НЕМ. АКТИВЫ - ЛИЦЕНЗИОННЫЕ СОГЛАШЕНИЯ</v>
          </cell>
        </row>
        <row r="52">
          <cell r="A52" t="str">
            <v>1021731000</v>
          </cell>
          <cell r="B52">
            <v>1021731000</v>
          </cell>
          <cell r="C52" t="str">
            <v>CLOSED</v>
          </cell>
          <cell r="D52" t="str">
            <v>ЗАКРЫТО</v>
          </cell>
        </row>
        <row r="53">
          <cell r="A53" t="str">
            <v>1021731004</v>
          </cell>
          <cell r="B53">
            <v>1021731004</v>
          </cell>
          <cell r="C53" t="str">
            <v>INTANG. AS.-SOFTWARE</v>
          </cell>
          <cell r="D53" t="str">
            <v>НЕМ. АКТИВЫ - ПРОГРАММ/ ОБЕСПЕЧЕНИЕ</v>
          </cell>
        </row>
        <row r="54">
          <cell r="A54" t="str">
            <v>1031731006</v>
          </cell>
          <cell r="B54">
            <v>1031731006</v>
          </cell>
          <cell r="C54" t="str">
            <v>INTANG. AS.-PATENTS</v>
          </cell>
          <cell r="D54" t="str">
            <v>НЕ. МАТЕРИАЛЬНЫЕ АКТИВЫ - ПАТЕНТЫ</v>
          </cell>
        </row>
        <row r="55">
          <cell r="A55" t="str">
            <v>1041731008</v>
          </cell>
          <cell r="B55">
            <v>1041731008</v>
          </cell>
          <cell r="C55" t="str">
            <v>INTANG. AS.-ORGANIZATNAL COSTS</v>
          </cell>
          <cell r="D55" t="str">
            <v>НЕМАТ/АКТИВЫ - ОРГАНИЗАЦИОННЫЕ ЗАТРАТЫ</v>
          </cell>
        </row>
        <row r="56">
          <cell r="A56" t="str">
            <v>1051731010</v>
          </cell>
          <cell r="B56">
            <v>1051731010</v>
          </cell>
          <cell r="C56" t="str">
            <v>INTANG. AS.-GOODWILL</v>
          </cell>
          <cell r="D56" t="str">
            <v>НЕМАТЕРИАЛЬНЫЕ АКТИВЫ - ГУД ВИЛЛ</v>
          </cell>
        </row>
        <row r="57">
          <cell r="A57" t="str">
            <v>1061710700</v>
          </cell>
          <cell r="B57">
            <v>1061710700</v>
          </cell>
          <cell r="C57" t="str">
            <v>CAPITALIZED GEN.&amp;ADM EXPENSES</v>
          </cell>
          <cell r="D57" t="str">
            <v>КАПИТАЛИЗИРОВАННЫЕ ОБЩИЕ И АДМ. РАСХОДЫ</v>
          </cell>
        </row>
        <row r="58">
          <cell r="A58" t="str">
            <v>1061710900</v>
          </cell>
          <cell r="B58">
            <v>1061710900</v>
          </cell>
          <cell r="C58" t="str">
            <v>CAPITALIZED INTEREST</v>
          </cell>
          <cell r="D58" t="str">
            <v>КАПИТАЛИЗИРОВАННЫЙ ПРОЦЕНТ</v>
          </cell>
        </row>
        <row r="59">
          <cell r="A59" t="str">
            <v>1061731012</v>
          </cell>
          <cell r="B59">
            <v>1061731012</v>
          </cell>
          <cell r="C59" t="str">
            <v>OTHER INTANG. ASSSETS</v>
          </cell>
          <cell r="D59" t="str">
            <v>НЕМАТЕРИАЛЬНЫЕ АКТИВЫ - ПРОЧИЕ</v>
          </cell>
        </row>
        <row r="60">
          <cell r="A60" t="str">
            <v>1101931000</v>
          </cell>
          <cell r="B60">
            <v>1101931000</v>
          </cell>
          <cell r="C60" t="str">
            <v>CLOSED</v>
          </cell>
          <cell r="D60" t="str">
            <v>ЗАКРЫТО</v>
          </cell>
        </row>
        <row r="61">
          <cell r="A61" t="str">
            <v>1111931002</v>
          </cell>
          <cell r="B61">
            <v>1111931002</v>
          </cell>
          <cell r="C61" t="str">
            <v>ACCUM. AMORT.-LICENSES</v>
          </cell>
          <cell r="D61" t="str">
            <v>АККУМ. АМОРТИЗ. - ЛИЦЕНЗИОННЫЕ СОГЛАШ.</v>
          </cell>
        </row>
        <row r="62">
          <cell r="A62" t="str">
            <v>1121931000</v>
          </cell>
          <cell r="B62">
            <v>1121931000</v>
          </cell>
          <cell r="C62" t="str">
            <v>CLOSED</v>
          </cell>
          <cell r="D62" t="str">
            <v>ЗАКРЫТО</v>
          </cell>
        </row>
        <row r="63">
          <cell r="A63" t="str">
            <v>1121931004</v>
          </cell>
          <cell r="B63">
            <v>1121931004</v>
          </cell>
          <cell r="C63" t="str">
            <v>ACCUM. AMORT.-SOFTWARE</v>
          </cell>
          <cell r="D63" t="str">
            <v>АККУМ. АМОРТИЗ. -ПРОГРАММНОЕ ОБЕСПЕЧ.</v>
          </cell>
        </row>
        <row r="64">
          <cell r="A64" t="str">
            <v>1131931006</v>
          </cell>
          <cell r="B64">
            <v>1131931006</v>
          </cell>
          <cell r="C64" t="str">
            <v>ACCUM. AMORT.-PATENTS</v>
          </cell>
          <cell r="D64" t="str">
            <v>АККУМ. АМОРТИЗ. - ПАТЕНТЫ</v>
          </cell>
        </row>
        <row r="65">
          <cell r="A65" t="str">
            <v>1141931008</v>
          </cell>
          <cell r="B65">
            <v>1141931008</v>
          </cell>
          <cell r="C65" t="str">
            <v>ACCUM. AMORT.-ORGAN. COSTS</v>
          </cell>
          <cell r="D65" t="str">
            <v>АККУМ. АМОРТИЗ. - ОРГАНИЗАЦИОННЫЕ ЗАТР.</v>
          </cell>
        </row>
        <row r="66">
          <cell r="A66" t="str">
            <v>1151931010</v>
          </cell>
          <cell r="B66">
            <v>1151931010</v>
          </cell>
          <cell r="C66" t="str">
            <v>ACCUM. AMORT.-GOODWILL</v>
          </cell>
          <cell r="D66" t="str">
            <v>АККУМ. АМОРТИЗ. - ГУД ВИЛЛ</v>
          </cell>
        </row>
        <row r="67">
          <cell r="A67" t="str">
            <v>1161931012</v>
          </cell>
          <cell r="B67">
            <v>1161931012</v>
          </cell>
          <cell r="C67" t="str">
            <v>ACCUM. AMORT.-OTHER</v>
          </cell>
          <cell r="D67" t="str">
            <v>АККУМ. АМОРТИЗ. - ПРОЧАЯ</v>
          </cell>
        </row>
        <row r="68">
          <cell r="A68" t="str">
            <v>1211700000</v>
          </cell>
          <cell r="B68">
            <v>1211700000</v>
          </cell>
          <cell r="C68" t="str">
            <v>LAND</v>
          </cell>
          <cell r="D68" t="str">
            <v>ЗЕМЛЯ</v>
          </cell>
        </row>
        <row r="69">
          <cell r="A69" t="str">
            <v>1211710000</v>
          </cell>
          <cell r="B69">
            <v>1211710000</v>
          </cell>
          <cell r="C69" t="str">
            <v>LANDS &amp; LEASES</v>
          </cell>
          <cell r="D69" t="str">
            <v>ЗЕМЛЯ И АРЕНДА</v>
          </cell>
        </row>
        <row r="70">
          <cell r="A70" t="str">
            <v>1211710100</v>
          </cell>
          <cell r="B70">
            <v>1211710100</v>
          </cell>
          <cell r="C70" t="str">
            <v>LAND FOR PLANT| TERMINALS| OFF</v>
          </cell>
          <cell r="D70" t="str">
            <v>ЗЕМЛЯ ПОД ЗАВОД, ТЕРМИНАЛЫ, ОФИСЫ И Т.Д.</v>
          </cell>
        </row>
        <row r="71">
          <cell r="A71" t="str">
            <v>1211710300</v>
          </cell>
          <cell r="B71">
            <v>1211710300</v>
          </cell>
          <cell r="C71" t="str">
            <v>VACANT LAND</v>
          </cell>
          <cell r="D71" t="str">
            <v>НЕЗАНЯТАЯ ЗЕМЛЯ</v>
          </cell>
        </row>
        <row r="72">
          <cell r="A72" t="str">
            <v>1211710500</v>
          </cell>
          <cell r="B72">
            <v>1211710500</v>
          </cell>
          <cell r="C72" t="str">
            <v>GEOLOGICAL&amp;GEOPHYSICAL COSTS</v>
          </cell>
          <cell r="D72" t="str">
            <v>ГЕОЛОГИЧЕСКИЕ И ГЕОФИЗИЧЕСКИЕ ЗАТРАТЫ</v>
          </cell>
        </row>
        <row r="73">
          <cell r="A73" t="str">
            <v>1211710600</v>
          </cell>
          <cell r="B73">
            <v>1211710600</v>
          </cell>
          <cell r="C73" t="str">
            <v>BONUSES|RLTIES&amp;MINERAL RIGHTS</v>
          </cell>
          <cell r="D73" t="str">
            <v>БОНУСЫ, РОЯЛТИ И ПРАВО НА ДОБЫЧУ П-Х ИСК-Х</v>
          </cell>
        </row>
        <row r="74">
          <cell r="A74" t="str">
            <v>1221700000</v>
          </cell>
          <cell r="B74">
            <v>1221700000</v>
          </cell>
          <cell r="C74" t="str">
            <v>BUILDINGS AND CONSTRUCTIONS</v>
          </cell>
          <cell r="D74" t="str">
            <v>ЗДАНИЯ И СООРУЖЕНИЯ</v>
          </cell>
        </row>
        <row r="75">
          <cell r="A75" t="str">
            <v>1221720400</v>
          </cell>
          <cell r="B75">
            <v>1221720400</v>
          </cell>
          <cell r="C75" t="str">
            <v>PLANT SERVICE AND IMPROVEMENTS</v>
          </cell>
          <cell r="D75" t="str">
            <v>УСЛУГИ ЗАВОДА И МОДЕРНИЗАЦИЯ</v>
          </cell>
        </row>
        <row r="76">
          <cell r="A76" t="str">
            <v>1221731000</v>
          </cell>
          <cell r="B76">
            <v>1221731000</v>
          </cell>
          <cell r="C76" t="str">
            <v>WELL DRILLING AND COMPLETION</v>
          </cell>
          <cell r="D76" t="str">
            <v>БУРЕНИЕ И ЗАКАНЧИВАНИЕ СКВАЖИН</v>
          </cell>
        </row>
        <row r="77">
          <cell r="A77" t="str">
            <v>1221731100</v>
          </cell>
          <cell r="B77">
            <v>1221731100</v>
          </cell>
          <cell r="C77" t="str">
            <v>OTHER WELL DRILLING AND COMPLE</v>
          </cell>
          <cell r="D77" t="str">
            <v>ДРУГОЕ БУРЕНИЕ И ЗАКАНЧИВАНИЕ СКВАЖИН</v>
          </cell>
        </row>
        <row r="78">
          <cell r="A78" t="str">
            <v>1221732000</v>
          </cell>
          <cell r="B78">
            <v>1221732000</v>
          </cell>
          <cell r="C78" t="str">
            <v>CAPITALIZED LIFTING COSTS</v>
          </cell>
          <cell r="D78" t="str">
            <v>КАПИТАЛИЗИРОВАННЫЕ ЭКСПЛУАТАЦ-Е РАСХОДЫ</v>
          </cell>
        </row>
        <row r="79">
          <cell r="A79" t="str">
            <v>1221733000</v>
          </cell>
          <cell r="B79">
            <v>1221733000</v>
          </cell>
          <cell r="C79" t="str">
            <v>WATER WELLS AND SYSTEMS</v>
          </cell>
          <cell r="D79" t="str">
            <v>ВОДОЗАБОРНЫЕ СКВАЖИНЫ И СИСТЕМЫ</v>
          </cell>
        </row>
        <row r="80">
          <cell r="A80" t="str">
            <v>1221740600</v>
          </cell>
          <cell r="B80">
            <v>1221740600</v>
          </cell>
          <cell r="C80" t="str">
            <v>BUILDINGS</v>
          </cell>
          <cell r="D80" t="str">
            <v>ЗДАНИЯ</v>
          </cell>
        </row>
        <row r="81">
          <cell r="A81" t="str">
            <v>1221740700</v>
          </cell>
          <cell r="B81">
            <v>1221740700</v>
          </cell>
          <cell r="C81" t="str">
            <v>OFFICE</v>
          </cell>
          <cell r="D81" t="str">
            <v>ОФИС</v>
          </cell>
        </row>
        <row r="82">
          <cell r="A82" t="str">
            <v>1221740800</v>
          </cell>
          <cell r="B82">
            <v>1221740800</v>
          </cell>
          <cell r="C82" t="str">
            <v>RAIL LOADING TERMINAL AND SIDI</v>
          </cell>
          <cell r="D82" t="str">
            <v>НЕФТЕНАЛИВНОЙ ТЕРМИНАЛ И ПРИЛЕГАЮЩИЕ ОБЪЕКТЫ</v>
          </cell>
        </row>
        <row r="83">
          <cell r="A83" t="str">
            <v>1221740900</v>
          </cell>
          <cell r="B83">
            <v>1221740900</v>
          </cell>
          <cell r="C83" t="str">
            <v>FIELD CAMP AND FACILITIES</v>
          </cell>
          <cell r="D83" t="str">
            <v>ВАХТОВЫЙ ПОСЕЛОК О ОБЪЕКТЫ</v>
          </cell>
        </row>
        <row r="84">
          <cell r="A84" t="str">
            <v>1221741000</v>
          </cell>
          <cell r="B84">
            <v>1221741000</v>
          </cell>
          <cell r="C84" t="str">
            <v>WAREHOUSE</v>
          </cell>
          <cell r="D84" t="str">
            <v>СКЛАДЫ</v>
          </cell>
        </row>
        <row r="85">
          <cell r="A85" t="str">
            <v>1221741100</v>
          </cell>
          <cell r="B85">
            <v>1221741100</v>
          </cell>
          <cell r="C85" t="str">
            <v>CONTROL ROOM</v>
          </cell>
          <cell r="D85" t="str">
            <v>ОПЕРАТОРНАЯ</v>
          </cell>
        </row>
        <row r="86">
          <cell r="A86" t="str">
            <v>1221741200</v>
          </cell>
          <cell r="B86">
            <v>1221741200</v>
          </cell>
          <cell r="C86" t="str">
            <v>FIRE FIGHTING</v>
          </cell>
          <cell r="D86" t="str">
            <v>СИСТЕМА ПОЖАРОТУШЕНИЯ</v>
          </cell>
        </row>
        <row r="87">
          <cell r="A87" t="str">
            <v>1221741300</v>
          </cell>
          <cell r="B87">
            <v>1221741300</v>
          </cell>
          <cell r="C87" t="str">
            <v>PUMP HOUSES</v>
          </cell>
          <cell r="D87" t="str">
            <v>ЗДАНИЯ НАСОСНЫХ</v>
          </cell>
        </row>
        <row r="88">
          <cell r="A88" t="str">
            <v>1221741400</v>
          </cell>
          <cell r="B88">
            <v>1221741400</v>
          </cell>
          <cell r="C88" t="str">
            <v>HEATING</v>
          </cell>
          <cell r="D88" t="str">
            <v>КОТЕЛЬНЫЕ</v>
          </cell>
        </row>
        <row r="89">
          <cell r="A89" t="str">
            <v>1221741500</v>
          </cell>
          <cell r="B89">
            <v>1221741500</v>
          </cell>
          <cell r="C89" t="str">
            <v>TANKS|OIL&amp;GAS STORAGE EQUIPM</v>
          </cell>
          <cell r="D89" t="str">
            <v>РЕЗЕРВУАРЫ, ОБОРУДОВАНИЕ ДЛЯ ХРАНЕНИЯ НЕФТИ/ГАЗА</v>
          </cell>
        </row>
        <row r="90">
          <cell r="A90" t="str">
            <v>1221741600</v>
          </cell>
          <cell r="B90">
            <v>1221741600</v>
          </cell>
          <cell r="C90" t="str">
            <v>PIPELINES</v>
          </cell>
          <cell r="D90" t="str">
            <v>ТРУБОПРОВОДЫ</v>
          </cell>
        </row>
        <row r="91">
          <cell r="A91" t="str">
            <v>1231700000</v>
          </cell>
          <cell r="B91">
            <v>1231700000</v>
          </cell>
          <cell r="C91" t="str">
            <v>MACHINES &amp; EQUIPMENT|EDP EQUIP</v>
          </cell>
          <cell r="D91" t="str">
            <v>МАШИНЫ И ОБОРУД., ПЕРЕДАТОЧНЫЕ УСТРОЙСТВА</v>
          </cell>
        </row>
        <row r="92">
          <cell r="A92" t="str">
            <v>1231750910</v>
          </cell>
          <cell r="B92">
            <v>1231750910</v>
          </cell>
          <cell r="C92" t="str">
            <v>BOILERS&amp;HEATERS</v>
          </cell>
          <cell r="D92" t="str">
            <v>БОЙЛЕРЫ И НАГРЕВАТЕЛИ</v>
          </cell>
        </row>
        <row r="93">
          <cell r="A93" t="str">
            <v>1231750915</v>
          </cell>
          <cell r="B93">
            <v>1231750915</v>
          </cell>
          <cell r="C93" t="str">
            <v>PUMPS&amp;COMPRESSORS</v>
          </cell>
          <cell r="D93" t="str">
            <v>НАСОСЫ И КОМПРЕССОРЫ</v>
          </cell>
        </row>
        <row r="94">
          <cell r="A94" t="str">
            <v>1231750916</v>
          </cell>
          <cell r="B94">
            <v>1231750916</v>
          </cell>
          <cell r="C94" t="str">
            <v>WATER TANKS</v>
          </cell>
          <cell r="D94" t="str">
            <v>РЕЗЕРВУАРЫ ВОДЫ</v>
          </cell>
        </row>
        <row r="95">
          <cell r="A95" t="str">
            <v>1231750933</v>
          </cell>
          <cell r="B95">
            <v>1231750933</v>
          </cell>
          <cell r="C95" t="str">
            <v>EL GENERATS&amp;POWER SYSTEMS</v>
          </cell>
          <cell r="D95" t="str">
            <v>ЭЛЕКТРОГЕНЕРАТОРЫ И СИСТЕМЫ ПИТАНИЯ</v>
          </cell>
        </row>
        <row r="96">
          <cell r="A96" t="str">
            <v>1231750945</v>
          </cell>
          <cell r="B96">
            <v>1231750945</v>
          </cell>
          <cell r="C96" t="str">
            <v>GATEHRING SYSTEMS&amp;PIPELINES</v>
          </cell>
          <cell r="D96" t="str">
            <v>ГЗУ И ТРУБОПРОВОДЫ</v>
          </cell>
        </row>
        <row r="97">
          <cell r="A97" t="str">
            <v>1231750948</v>
          </cell>
          <cell r="B97">
            <v>1231750948</v>
          </cell>
          <cell r="C97" t="str">
            <v>MEASURING&amp;REGULATING EQUIPMENT</v>
          </cell>
          <cell r="D97" t="str">
            <v>КОНТРОЛЬНО-ЗАМЕРНОЕ ОБОРУДОВАНИЕ</v>
          </cell>
        </row>
        <row r="98">
          <cell r="A98" t="str">
            <v>1231750972</v>
          </cell>
          <cell r="B98">
            <v>1231750972</v>
          </cell>
          <cell r="C98" t="str">
            <v>TOOLS&amp;SERVICING EQUIPMENT</v>
          </cell>
          <cell r="D98" t="str">
            <v>ИНСТРУМЕНТЫ И ОБОРУДОВАНИЕ ТЕХНИЧЕСКОГО ОБСЛУЖИВАНИЯ</v>
          </cell>
        </row>
        <row r="99">
          <cell r="A99" t="str">
            <v>1231751100</v>
          </cell>
          <cell r="B99">
            <v>1231751100</v>
          </cell>
          <cell r="C99" t="str">
            <v>FIRE PROTECTION EQUIPMENT</v>
          </cell>
          <cell r="D99" t="str">
            <v>СИСТЕМА ПОЖАРОТУШЕНИЯ</v>
          </cell>
        </row>
        <row r="100">
          <cell r="A100" t="str">
            <v>1231751510</v>
          </cell>
          <cell r="B100">
            <v>1231751510</v>
          </cell>
          <cell r="C100" t="str">
            <v>CONSTRUCTION EQUIPMENT</v>
          </cell>
          <cell r="D100" t="str">
            <v>СТРОИТЕЛЬНОЕ ОБОРУДОВАНИЕ</v>
          </cell>
        </row>
        <row r="101">
          <cell r="A101" t="str">
            <v>1231751520</v>
          </cell>
          <cell r="B101">
            <v>1231751520</v>
          </cell>
          <cell r="C101" t="str">
            <v>MAINTENANCE EQUIPMENT</v>
          </cell>
          <cell r="D101" t="str">
            <v>ОБОРУДОВАНИЕ ТЕХНИЧЕСКОГО ОБСЛУЖИВАНИЯ</v>
          </cell>
        </row>
        <row r="102">
          <cell r="A102" t="str">
            <v>1231751600</v>
          </cell>
          <cell r="B102">
            <v>1231751600</v>
          </cell>
          <cell r="C102" t="str">
            <v>LABORATORY EQUIPMENT</v>
          </cell>
          <cell r="D102" t="str">
            <v>ЛАБОРАТОРНОЕ ОБОРУДОВАНИЕ</v>
          </cell>
        </row>
        <row r="103">
          <cell r="A103" t="str">
            <v>1231751900</v>
          </cell>
          <cell r="B103">
            <v>1231751900</v>
          </cell>
          <cell r="C103" t="str">
            <v>TANKS| CYLINDERS AND FUEL SYST</v>
          </cell>
          <cell r="D103" t="str">
            <v>РЕЗЕРВУАРЫ, ЦИЛИНДРЫ И ТОПЛИВНЫЕ СИСТЕМЫ</v>
          </cell>
        </row>
        <row r="104">
          <cell r="A104" t="str">
            <v>1231752200</v>
          </cell>
          <cell r="B104">
            <v>1231752200</v>
          </cell>
          <cell r="C104" t="str">
            <v>PRODUCT STORAGE AND DISTRIBUTI</v>
          </cell>
          <cell r="D104" t="str">
            <v>ХРАНЕНИЕ И РАСПРЕДЕЛЕНИЕ ТОВАРОВ</v>
          </cell>
        </row>
        <row r="105">
          <cell r="A105" t="str">
            <v>1231752700</v>
          </cell>
          <cell r="B105">
            <v>1231752700</v>
          </cell>
          <cell r="C105" t="str">
            <v>ELECTRIC GENERATORS</v>
          </cell>
          <cell r="D105" t="str">
            <v>ЭЛЕКТРОГЕНЕРАТОРЫ</v>
          </cell>
        </row>
        <row r="106">
          <cell r="A106" t="str">
            <v>1241700000</v>
          </cell>
          <cell r="B106">
            <v>1241700000</v>
          </cell>
          <cell r="C106" t="str">
            <v>VEHICLES</v>
          </cell>
          <cell r="D106" t="str">
            <v>ТРАНСПОРТНЫЕ СРЕДСТВА</v>
          </cell>
        </row>
        <row r="107">
          <cell r="A107" t="str">
            <v>1241752300</v>
          </cell>
          <cell r="B107">
            <v>1241752300</v>
          </cell>
          <cell r="C107" t="str">
            <v>TRUCKS| TRACTORS| DOZERS AND G</v>
          </cell>
          <cell r="D107" t="str">
            <v>ГРУЗОВИКИ, ТРАКТОРА, БУЛЬДОЗЕРЫ И ГРЕЙДЕРЫ</v>
          </cell>
        </row>
        <row r="108">
          <cell r="A108" t="str">
            <v>1241752400</v>
          </cell>
          <cell r="B108">
            <v>1241752400</v>
          </cell>
          <cell r="C108" t="str">
            <v>PASSENGER AUTOS</v>
          </cell>
          <cell r="D108" t="str">
            <v>ПАССАЖИРСКИЕ АВТОМОБИЛИ</v>
          </cell>
        </row>
        <row r="109">
          <cell r="A109" t="str">
            <v>1251700000</v>
          </cell>
          <cell r="B109">
            <v>1251700000</v>
          </cell>
          <cell r="C109" t="str">
            <v>OTHER FIXED ASSETS</v>
          </cell>
          <cell r="D109" t="str">
            <v>ПРОЧИЕ ОСНОВНЫЕ СРЕДСТВА</v>
          </cell>
        </row>
        <row r="110">
          <cell r="A110" t="str">
            <v>1251751650</v>
          </cell>
          <cell r="B110">
            <v>1251751650</v>
          </cell>
          <cell r="C110" t="str">
            <v>OTHER FIXED ASSETS</v>
          </cell>
          <cell r="D110" t="str">
            <v>ПРОЧИЕ ОСНОВНЫЕ СРЕДСТВА</v>
          </cell>
        </row>
        <row r="111">
          <cell r="A111" t="str">
            <v>1251751700</v>
          </cell>
          <cell r="B111">
            <v>1251751700</v>
          </cell>
          <cell r="C111" t="str">
            <v>FURNITURE &amp; FIXTURES</v>
          </cell>
          <cell r="D111" t="str">
            <v>МЕБЕЛЬ И ПРИНАДЛЕЖНОСТИ</v>
          </cell>
        </row>
        <row r="112">
          <cell r="A112" t="str">
            <v>1251751800</v>
          </cell>
          <cell r="B112">
            <v>1251751800</v>
          </cell>
          <cell r="C112" t="str">
            <v>TELEPHONES| FAXES &amp; COMMS EQUI</v>
          </cell>
          <cell r="D112" t="str">
            <v>ТЕЛЕФОНЫ, ФАКСЫ И ОБОРУД. ДЛЯ СВЯЗИ</v>
          </cell>
        </row>
        <row r="113">
          <cell r="A113" t="str">
            <v>1251752000</v>
          </cell>
          <cell r="B113">
            <v>1251752000</v>
          </cell>
          <cell r="C113" t="str">
            <v>Computers&amp;Printers</v>
          </cell>
          <cell r="D113" t="str">
            <v>КОМПЬЮТЕРЫ И ПРИНТЕРЫ</v>
          </cell>
        </row>
        <row r="114">
          <cell r="A114" t="str">
            <v>1251752600</v>
          </cell>
          <cell r="B114">
            <v>1251752600</v>
          </cell>
          <cell r="C114" t="str">
            <v>FURNITURE &amp; APPLIANCES-APARTM</v>
          </cell>
          <cell r="D114" t="str">
            <v>МЕБЕЛЬ И БЫТОВЫЕ ПРИБОРЫ - ДЛЯ КВАРТИР</v>
          </cell>
        </row>
        <row r="115">
          <cell r="A115" t="str">
            <v>1251752800</v>
          </cell>
          <cell r="B115">
            <v>1251752800</v>
          </cell>
          <cell r="C115" t="str">
            <v>SAFETY EQUIPMENT</v>
          </cell>
          <cell r="D115" t="str">
            <v>ОБОРУДОВАНИЕ ДЛЯ ОБЕСПЕЧЕНИЯ БЕЗОПАСНОСТИ РАБОТ</v>
          </cell>
        </row>
        <row r="116">
          <cell r="A116" t="str">
            <v>1261800000</v>
          </cell>
          <cell r="B116">
            <v>1261800000</v>
          </cell>
          <cell r="C116" t="str">
            <v>CONSTRUCTION IN PROGRESS</v>
          </cell>
          <cell r="D116" t="str">
            <v>НЕЗАВЕРШЕННОЕ СТРОИТЕЛЬСТВО</v>
          </cell>
        </row>
        <row r="117">
          <cell r="A117" t="str">
            <v>1261810500</v>
          </cell>
          <cell r="B117">
            <v>1261810500</v>
          </cell>
          <cell r="C117" t="str">
            <v>GEOLOGICAL &amp; GEOPH.-UNPROVEN</v>
          </cell>
          <cell r="D117" t="str">
            <v>ГЕОЛОГИЧЕСКИЕ И ГЕЛОФИЗИЧЕСКИЕ ЗАТРАТЫ-НЕПОДТВЕРЖДЕННЫЕ</v>
          </cell>
        </row>
        <row r="118">
          <cell r="A118" t="str">
            <v>1261810501</v>
          </cell>
          <cell r="B118">
            <v>1261810501</v>
          </cell>
          <cell r="C118" t="str">
            <v>2D SEISMIC EXPLORATION</v>
          </cell>
          <cell r="D118" t="str">
            <v>СЕЙСМОРАЗВЕДОЧНЫЕ РАБОТЫ 2D</v>
          </cell>
        </row>
        <row r="119">
          <cell r="A119" t="str">
            <v>1261810502</v>
          </cell>
          <cell r="B119">
            <v>1261810502</v>
          </cell>
          <cell r="C119" t="str">
            <v>DATA PROCESSING &amp; REPPROCESSING</v>
          </cell>
          <cell r="D119" t="str">
            <v>ОБРАБОТКА,ПЕРЕОБРАБОТКА ДАННЫХ</v>
          </cell>
        </row>
        <row r="120">
          <cell r="A120" t="str">
            <v>1261810503</v>
          </cell>
          <cell r="B120">
            <v>1261810503</v>
          </cell>
          <cell r="C120" t="str">
            <v>GRAVITY PROSPECTING</v>
          </cell>
          <cell r="D120" t="str">
            <v>ГРАВИРАЗВЕДКА</v>
          </cell>
        </row>
        <row r="121">
          <cell r="A121" t="str">
            <v>1261810600</v>
          </cell>
          <cell r="B121">
            <v>1261810600</v>
          </cell>
          <cell r="C121" t="str">
            <v>BONUSES &amp; MINERAL RIGHTS-UNPRO</v>
          </cell>
          <cell r="D121" t="str">
            <v>БОНУСЫ И МИНЕРАЛЬНЫЕ РЕСУРСЫ-НЕПОДТВЕРЖДЕННЫЕ</v>
          </cell>
        </row>
        <row r="122">
          <cell r="A122" t="str">
            <v>1261810700</v>
          </cell>
          <cell r="B122">
            <v>1261810700</v>
          </cell>
          <cell r="C122" t="str">
            <v>CAPITALIZED GEN.&amp;ADM.EXP.-UNPR</v>
          </cell>
          <cell r="D122" t="str">
            <v>КАПИТАЛИЗИРОВАННЫЕ ОБЩИЕ И АДМ.ЗАТР.-НЕПОДТВЕРЖДЕННЫЕ</v>
          </cell>
        </row>
        <row r="123">
          <cell r="A123" t="str">
            <v>1261810800</v>
          </cell>
          <cell r="B123">
            <v>1261810800</v>
          </cell>
          <cell r="C123" t="str">
            <v>Capitalized Liquidation Fund</v>
          </cell>
          <cell r="D123" t="str">
            <v xml:space="preserve"> Капитализированный ликвидационный фонд</v>
          </cell>
        </row>
        <row r="124">
          <cell r="A124" t="str">
            <v>1261810900</v>
          </cell>
          <cell r="B124">
            <v>1261810900</v>
          </cell>
          <cell r="C124" t="str">
            <v>CAPITALIZED INTEREST</v>
          </cell>
          <cell r="D124" t="str">
            <v>КАПИТАЛИЗИРУЕМЫЙ ПРОЦЕНТ</v>
          </cell>
        </row>
        <row r="125">
          <cell r="A125" t="str">
            <v>1261831025</v>
          </cell>
          <cell r="B125">
            <v>1261831025</v>
          </cell>
          <cell r="C125" t="str">
            <v>CPP</v>
          </cell>
          <cell r="D125" t="str">
            <v>УПН</v>
          </cell>
        </row>
        <row r="126">
          <cell r="A126" t="str">
            <v>1261831026</v>
          </cell>
          <cell r="B126">
            <v>1261831026</v>
          </cell>
          <cell r="C126" t="str">
            <v>UNSALVAGED EQUIPMENT</v>
          </cell>
          <cell r="D126" t="str">
            <v>НЕИЗВЛЕЧЕННОЕ ОБОРУДОВАНИЕ</v>
          </cell>
        </row>
        <row r="127">
          <cell r="A127" t="str">
            <v>1261831034</v>
          </cell>
          <cell r="B127">
            <v>1261831034</v>
          </cell>
          <cell r="C127" t="str">
            <v>L&amp;|DRILLSITE PREPAR&amp;CLEANUP</v>
          </cell>
          <cell r="D127" t="str">
            <v xml:space="preserve">ЗЕМЛЯ, ПОДГОТОВКА И УБОРКА БУРОВОЙ ПЛОЩАДКИ </v>
          </cell>
        </row>
        <row r="128">
          <cell r="A128" t="str">
            <v>1261831035</v>
          </cell>
          <cell r="B128">
            <v>1261831035</v>
          </cell>
          <cell r="C128" t="str">
            <v>FORMATION EVALUAT LOGGING SER</v>
          </cell>
          <cell r="D128" t="str">
            <v>ОЦЕНКА ПЛАСТА, УСЛУГИ ПО ПРОВЕДЕНИЮ ГИС</v>
          </cell>
        </row>
        <row r="129">
          <cell r="A129" t="str">
            <v>1261831038</v>
          </cell>
          <cell r="B129">
            <v>1261831038</v>
          </cell>
          <cell r="C129" t="str">
            <v>FRACTURING SERVICES</v>
          </cell>
          <cell r="D129" t="str">
            <v>УСЛУГИ ПО ГИДРАВЛИЧЕСКОМУ РАЗРЫВУ ПЛАСТА</v>
          </cell>
        </row>
        <row r="130">
          <cell r="A130" t="str">
            <v>1261831041</v>
          </cell>
          <cell r="B130">
            <v>1261831041</v>
          </cell>
          <cell r="C130" t="str">
            <v>STIMULATION &amp; GRAVEL PACK SERV</v>
          </cell>
          <cell r="D130" t="str">
            <v>СТИМУЛЯЦИЯ И УСЛУГИ ПО УСТАНОВКЕ ГРАВИЙНОГО ФИЛЬТРА</v>
          </cell>
        </row>
        <row r="131">
          <cell r="A131" t="str">
            <v>1261831051</v>
          </cell>
          <cell r="B131">
            <v>1261831051</v>
          </cell>
          <cell r="C131" t="str">
            <v>MOBILIZATION</v>
          </cell>
          <cell r="D131" t="str">
            <v>МОБИЛИЗАЦИЯ</v>
          </cell>
        </row>
        <row r="132">
          <cell r="A132" t="str">
            <v>1261831052</v>
          </cell>
          <cell r="B132">
            <v>1261831052</v>
          </cell>
          <cell r="C132" t="str">
            <v>DEMOBILIZATION</v>
          </cell>
          <cell r="D132" t="str">
            <v>ДЕМОБИЛИЗАЦИЯ</v>
          </cell>
        </row>
        <row r="133">
          <cell r="A133" t="str">
            <v>1261831056</v>
          </cell>
          <cell r="B133">
            <v>1261831056</v>
          </cell>
          <cell r="C133" t="str">
            <v>CHEMICALS &amp; ADDITIVES</v>
          </cell>
          <cell r="D133" t="str">
            <v>ХИМИКАТЫ И ДОБАВКИ</v>
          </cell>
        </row>
        <row r="134">
          <cell r="A134" t="str">
            <v>1261831058</v>
          </cell>
          <cell r="B134">
            <v>1261831058</v>
          </cell>
          <cell r="C134" t="str">
            <v>COMMUNICATIONS</v>
          </cell>
          <cell r="D134" t="str">
            <v>СВЯЗЬ</v>
          </cell>
        </row>
        <row r="135">
          <cell r="A135" t="str">
            <v>1261831060</v>
          </cell>
          <cell r="B135">
            <v>1261831060</v>
          </cell>
          <cell r="C135" t="str">
            <v>BASE FACILITIES</v>
          </cell>
          <cell r="D135" t="str">
            <v>ОСНОВНЫЕ ОБЪЕКТЫ</v>
          </cell>
        </row>
        <row r="136">
          <cell r="A136" t="str">
            <v>1261831065</v>
          </cell>
          <cell r="B136">
            <v>1261831065</v>
          </cell>
          <cell r="C136" t="str">
            <v>DIRECTIONAL SERVICES</v>
          </cell>
          <cell r="D136" t="str">
            <v>УСЛУГИ ПО УПРАВЛЕНИЮ</v>
          </cell>
        </row>
        <row r="137">
          <cell r="A137" t="str">
            <v>1261831321</v>
          </cell>
          <cell r="B137">
            <v>1261831321</v>
          </cell>
          <cell r="C137" t="str">
            <v>DRILLING CONTRACTOR FEES</v>
          </cell>
          <cell r="D137" t="str">
            <v>ВЫПЛАТЫ ПОДРЯДЧИКАМ ПО БУРЕНИЮ</v>
          </cell>
        </row>
        <row r="138">
          <cell r="A138" t="str">
            <v>1261831325</v>
          </cell>
          <cell r="B138">
            <v>1261831325</v>
          </cell>
          <cell r="C138" t="str">
            <v>DRILL FLUIDS/SOLIDS DISPOSAL</v>
          </cell>
          <cell r="D138" t="str">
            <v>СБРОС БУРОВОГО РАСТВОРА/ТВЕРДЫХ ЧАСТИЦ</v>
          </cell>
        </row>
        <row r="139">
          <cell r="A139" t="str">
            <v>1261831330</v>
          </cell>
          <cell r="B139">
            <v>1261831330</v>
          </cell>
          <cell r="C139" t="str">
            <v>DRILL MUD|MATERLS|EQUIP.&amp;SER</v>
          </cell>
          <cell r="D139" t="str">
            <v>БУРОВОЙ РАСТВОР, МАТЕРИАЛЫ, ОБОРУДОВАНИЕ И УСЛУГИ</v>
          </cell>
        </row>
        <row r="140">
          <cell r="A140" t="str">
            <v>1261831331</v>
          </cell>
          <cell r="B140">
            <v>1261831331</v>
          </cell>
          <cell r="C140" t="str">
            <v>DRILLING BITS &amp; CORE BARRELS</v>
          </cell>
          <cell r="D140" t="str">
            <v>БУРОВЫЕ ДОЛОТА И КОЛОНКОВЫЕ БУРЫ</v>
          </cell>
        </row>
        <row r="141">
          <cell r="A141" t="str">
            <v>1261831332</v>
          </cell>
          <cell r="B141">
            <v>1261831332</v>
          </cell>
          <cell r="C141" t="str">
            <v>FUEL|POWER &amp; LUBRICANTS</v>
          </cell>
          <cell r="D141" t="str">
            <v>ТОПЛИВО, ЭЛЕКТРОПИТАНИЕ И СМАЗОЧНЫЕ МАСЛА</v>
          </cell>
        </row>
        <row r="142">
          <cell r="A142" t="str">
            <v>1261831333</v>
          </cell>
          <cell r="B142">
            <v>1261831333</v>
          </cell>
          <cell r="C142" t="str">
            <v>OTHER MATERIALS &amp; SUPPLIES</v>
          </cell>
          <cell r="D142" t="str">
            <v>ПРОЧИЕ МАТЕРИАЛЫ И ПОСТАВКИ</v>
          </cell>
        </row>
        <row r="143">
          <cell r="A143" t="str">
            <v>1261831336</v>
          </cell>
          <cell r="B143">
            <v>1261831336</v>
          </cell>
          <cell r="C143" t="str">
            <v>EQUIPMENT RENTAL</v>
          </cell>
          <cell r="D143" t="str">
            <v>АРЕНДУЕМОЕ ОБОРУДОВАНИЕ</v>
          </cell>
        </row>
        <row r="144">
          <cell r="A144" t="str">
            <v>1261831337</v>
          </cell>
          <cell r="B144">
            <v>1261831337</v>
          </cell>
          <cell r="C144" t="str">
            <v>CEMENTING MATERIALS &amp; SERVICES</v>
          </cell>
          <cell r="D144" t="str">
            <v>ЦЕМЕНТИРУЮЩИЕ ВЕЩЕСТВА И УСЛУГИ</v>
          </cell>
        </row>
        <row r="145">
          <cell r="A145" t="str">
            <v>1261831339</v>
          </cell>
          <cell r="B145">
            <v>1261831339</v>
          </cell>
          <cell r="C145" t="str">
            <v>PERFORTING &amp; CASE HOLE LOGGING</v>
          </cell>
          <cell r="D145" t="str">
            <v>ПЕРФОРАЦИЯ И КАРОТАЖ ОБСАДНОЙ КОЛОННЫ</v>
          </cell>
        </row>
        <row r="146">
          <cell r="A146" t="str">
            <v>1261831342</v>
          </cell>
          <cell r="B146">
            <v>1261831342</v>
          </cell>
          <cell r="C146" t="str">
            <v>FREIGHT &amp; TRANSPORTATION</v>
          </cell>
          <cell r="D146" t="str">
            <v>ГРУЗЫ И ДОСТАВКА</v>
          </cell>
        </row>
        <row r="147">
          <cell r="A147" t="str">
            <v>1261831345</v>
          </cell>
          <cell r="B147">
            <v>1261831345</v>
          </cell>
          <cell r="C147" t="str">
            <v>COMPANY LABOR &amp; EXPENSE</v>
          </cell>
          <cell r="D147" t="str">
            <v>ОПЛАТА ТРУДА И ЗАТРАТЫ КОМПАНИИ</v>
          </cell>
        </row>
        <row r="148">
          <cell r="A148" t="str">
            <v>1261831346</v>
          </cell>
          <cell r="B148">
            <v>1261831346</v>
          </cell>
          <cell r="C148" t="str">
            <v>PAYROLL TAX -KAZAKKSTAN</v>
          </cell>
          <cell r="D148" t="str">
            <v>ПОДОХОДНЫЙ НАЛОГ С ФИЗ.ЛИЦ-КАЗАХСТАН</v>
          </cell>
        </row>
        <row r="149">
          <cell r="A149" t="str">
            <v>1261831347</v>
          </cell>
          <cell r="B149">
            <v>1261831347</v>
          </cell>
          <cell r="C149" t="str">
            <v>SOCIAL TAX -KAZAKSTAN</v>
          </cell>
          <cell r="D149" t="str">
            <v>СОЦИАЛЬНЫЙ НАЛОГ - КАЗАХСТАН</v>
          </cell>
        </row>
        <row r="150">
          <cell r="A150" t="str">
            <v>1261831348</v>
          </cell>
          <cell r="B150">
            <v>1261831348</v>
          </cell>
          <cell r="C150" t="str">
            <v>ACCUMULATED PENSION FUND 10% -</v>
          </cell>
          <cell r="D150" t="str">
            <v>ПАКОПИТЕЛЬНЫЙ ПЕНСИОННЫЙ ФОНД 10% -КАЗАХСТАН</v>
          </cell>
        </row>
        <row r="151">
          <cell r="A151" t="str">
            <v>1261831349</v>
          </cell>
          <cell r="B151">
            <v>1261831349</v>
          </cell>
          <cell r="C151" t="str">
            <v>OVERHEAD ALLOCATIONS</v>
          </cell>
          <cell r="D151" t="str">
            <v>РАСПРЕДЕЛЕНИЕ НАКЛАДНЫХ РАСХОДОВ</v>
          </cell>
        </row>
        <row r="152">
          <cell r="A152" t="str">
            <v>1261831350</v>
          </cell>
          <cell r="B152">
            <v>1261831350</v>
          </cell>
          <cell r="C152" t="str">
            <v>CUSTOMS CLEARING &amp; H&amp;LING</v>
          </cell>
          <cell r="D152" t="str">
            <v>ТАМОЖЕННАЯ ОЧИСТКА И ОБРАБОТКА</v>
          </cell>
        </row>
        <row r="153">
          <cell r="A153" t="str">
            <v>1261831355</v>
          </cell>
          <cell r="B153">
            <v>1261831355</v>
          </cell>
          <cell r="C153" t="str">
            <v>WELL TESTING SERVICES</v>
          </cell>
          <cell r="D153" t="str">
            <v>УСЛУГИ ПО ОПРОБОВАНИЮ СКВАЖИН</v>
          </cell>
        </row>
        <row r="154">
          <cell r="A154" t="str">
            <v>1261831359</v>
          </cell>
          <cell r="B154">
            <v>1261831359</v>
          </cell>
          <cell r="C154" t="str">
            <v>CORING &amp; CORE ANALYSIS</v>
          </cell>
          <cell r="D154" t="str">
            <v>ОТБОР И АНАЛИЗ КЕРНА</v>
          </cell>
        </row>
        <row r="155">
          <cell r="A155" t="str">
            <v>1261831362</v>
          </cell>
          <cell r="B155">
            <v>1261831362</v>
          </cell>
          <cell r="C155" t="str">
            <v>WATER &amp; WATER WELLS</v>
          </cell>
          <cell r="D155" t="str">
            <v>ВОДА И ВОДОЗАБОРНЫЕ СКВАЖИНЫ</v>
          </cell>
        </row>
        <row r="156">
          <cell r="A156" t="str">
            <v>1261831370</v>
          </cell>
          <cell r="B156">
            <v>1261831370</v>
          </cell>
          <cell r="C156" t="str">
            <v>NON REFUNDABLE VAT</v>
          </cell>
          <cell r="D156" t="str">
            <v>НЕВОЗМЕЩАЕМЫЙ НДС</v>
          </cell>
        </row>
        <row r="157">
          <cell r="A157" t="str">
            <v>1261831380</v>
          </cell>
          <cell r="B157">
            <v>1261831380</v>
          </cell>
          <cell r="C157" t="str">
            <v>WITHOLDING TAXES</v>
          </cell>
          <cell r="D157" t="str">
            <v>НАЛОГ С НЕРЕЗИДЕНТОВ</v>
          </cell>
        </row>
        <row r="158">
          <cell r="A158" t="str">
            <v>1261831390</v>
          </cell>
          <cell r="B158">
            <v>1261831390</v>
          </cell>
          <cell r="C158" t="str">
            <v>OTHER MISC TAXES AND DUTIES CA</v>
          </cell>
          <cell r="D158" t="str">
            <v>ПРОЧИЕ  МЕЛКИЕ НАЛОГИ И ПОШЛИНЫ КАПИТАЛИЗИРОВАННЫЕ</v>
          </cell>
        </row>
        <row r="159">
          <cell r="A159" t="str">
            <v>1261832000</v>
          </cell>
          <cell r="B159">
            <v>1261832000</v>
          </cell>
          <cell r="C159" t="str">
            <v>CAPITALISED LIFTING COSTS</v>
          </cell>
          <cell r="D159" t="str">
            <v>КАПИТАЛИЗИРОВАННЫЕ ЭКСПЛУАТАЦИОННЫЕ РАСХОДЫ</v>
          </cell>
        </row>
        <row r="160">
          <cell r="A160" t="str">
            <v>1261836000</v>
          </cell>
          <cell r="B160">
            <v>1261836000</v>
          </cell>
          <cell r="C160" t="str">
            <v>CAPITAL STOCK</v>
          </cell>
          <cell r="D160" t="str">
            <v>АКЦИОНЕРНЫЙ КАПИТАЛ</v>
          </cell>
        </row>
        <row r="161">
          <cell r="A161" t="str">
            <v>1261840900</v>
          </cell>
          <cell r="B161">
            <v>1261840900</v>
          </cell>
          <cell r="C161" t="str">
            <v>FIELD CAMP &amp; FACILITIES</v>
          </cell>
          <cell r="D161" t="str">
            <v>ВАХТОВЫЙ ПОСЕЛОК И ОБЪЕКТЫ</v>
          </cell>
        </row>
        <row r="162">
          <cell r="A162" t="str">
            <v>1261850900</v>
          </cell>
          <cell r="B162">
            <v>1261850900</v>
          </cell>
          <cell r="C162" t="str">
            <v>MACHINES &amp; EQUIPMENT</v>
          </cell>
          <cell r="D162" t="str">
            <v>МАШИНЫ И ОБОРУДОВАНИЕ</v>
          </cell>
        </row>
        <row r="163">
          <cell r="A163" t="str">
            <v>1261850910</v>
          </cell>
          <cell r="B163">
            <v>1261850910</v>
          </cell>
          <cell r="C163" t="str">
            <v>BOILERS &amp; HEATERS</v>
          </cell>
          <cell r="D163" t="str">
            <v>БОЙЛЕРЫ И НАГРЕВАТЕЛИ</v>
          </cell>
        </row>
        <row r="164">
          <cell r="A164" t="str">
            <v>1261850912</v>
          </cell>
          <cell r="B164">
            <v>1261850912</v>
          </cell>
          <cell r="C164" t="str">
            <v>TUBING</v>
          </cell>
          <cell r="D164" t="str">
            <v>НКТ</v>
          </cell>
        </row>
        <row r="165">
          <cell r="A165" t="str">
            <v>1261850913</v>
          </cell>
          <cell r="B165">
            <v>1261850913</v>
          </cell>
          <cell r="C165" t="str">
            <v>CASING</v>
          </cell>
          <cell r="D165" t="str">
            <v>ОБСАДНЫЕ КОЛОННЫ</v>
          </cell>
        </row>
        <row r="166">
          <cell r="A166" t="str">
            <v>1261850915</v>
          </cell>
          <cell r="B166">
            <v>1261850915</v>
          </cell>
          <cell r="C166" t="str">
            <v>COMPRESSORS&amp;COMPRES STATIONS</v>
          </cell>
          <cell r="D166" t="str">
            <v>КОМПРЕССОРЫ И КОМПРЕССОРНЫЕ СТАНЦИИ</v>
          </cell>
        </row>
        <row r="167">
          <cell r="A167" t="str">
            <v>1261850916</v>
          </cell>
          <cell r="B167">
            <v>1261850916</v>
          </cell>
          <cell r="C167" t="str">
            <v>WATER TANKS</v>
          </cell>
          <cell r="D167" t="str">
            <v>ВОДНЫЕ ЕМКОСТИ</v>
          </cell>
        </row>
        <row r="168">
          <cell r="A168" t="str">
            <v>1261850917</v>
          </cell>
          <cell r="B168">
            <v>1261850917</v>
          </cell>
          <cell r="C168" t="str">
            <v>COOLING TOWERS &amp; FACILITIES</v>
          </cell>
          <cell r="D168" t="str">
            <v>ОХЛАДИТЕЛЬНЫЕ ТРУБЫ И ОБЪЕКТЫ</v>
          </cell>
        </row>
        <row r="169">
          <cell r="A169" t="str">
            <v>1261850918</v>
          </cell>
          <cell r="B169">
            <v>1261850918</v>
          </cell>
          <cell r="C169" t="str">
            <v>PRODUCTION VESSELS &amp; TANKS</v>
          </cell>
          <cell r="D169" t="str">
            <v>ЭКСПЛУАТАЦИОННЫЕ ЕМКОСТИ И РЕЗЕРВУАРЫ</v>
          </cell>
        </row>
        <row r="170">
          <cell r="A170" t="str">
            <v>1261850933</v>
          </cell>
          <cell r="B170">
            <v>1261850933</v>
          </cell>
          <cell r="C170" t="str">
            <v>ELECTR GENERATING &amp; POWER SYS.</v>
          </cell>
          <cell r="D170" t="str">
            <v>ЭЛЕКТРОГЕНЕРАТОРНЫЕ СИСТЕМЫ И СИСТЕМЫ ПИТАНИЯ</v>
          </cell>
        </row>
        <row r="171">
          <cell r="A171" t="str">
            <v>1261850938</v>
          </cell>
          <cell r="B171">
            <v>1261850938</v>
          </cell>
          <cell r="C171" t="str">
            <v>FRAC.|DISTILNG &amp; ABSORBT EQUIP</v>
          </cell>
          <cell r="D171" t="str">
            <v>ФРАК., ДИСТИЛЛЯЦИОННОЕ И ОБОРУД-Е ПОГЛОЩЕНИЯ</v>
          </cell>
        </row>
        <row r="172">
          <cell r="A172" t="str">
            <v>1261850941</v>
          </cell>
          <cell r="B172">
            <v>1261850941</v>
          </cell>
          <cell r="C172" t="str">
            <v>MECHANICAL CONSTRUCTION</v>
          </cell>
          <cell r="D172" t="str">
            <v xml:space="preserve">МЕХАНИЧЕСКИЕ КОНСТРУКЦИИ </v>
          </cell>
        </row>
        <row r="173">
          <cell r="A173" t="str">
            <v>1261850945</v>
          </cell>
          <cell r="B173">
            <v>1261850945</v>
          </cell>
          <cell r="C173" t="str">
            <v>GATHERING SYSTEMS&amp;DEHYDRATION</v>
          </cell>
          <cell r="D173" t="str">
            <v>ГЗУ И ОБЕЗВОЖИВАНИЕ</v>
          </cell>
        </row>
        <row r="174">
          <cell r="A174" t="str">
            <v>1261850948</v>
          </cell>
          <cell r="B174">
            <v>1261850948</v>
          </cell>
          <cell r="C174" t="str">
            <v>MEASURING &amp; REGULATING EQUIP</v>
          </cell>
          <cell r="D174" t="str">
            <v>КОНТРОЛЬНО-ЗАМЕРНОЕ ОБОРУДОВАНИЕ</v>
          </cell>
        </row>
        <row r="175">
          <cell r="A175" t="str">
            <v>1261850949</v>
          </cell>
          <cell r="B175">
            <v>1261850949</v>
          </cell>
          <cell r="C175" t="str">
            <v>ELECTRICAL CONTRACTORS</v>
          </cell>
          <cell r="D175" t="str">
            <v>ПОДРЯДЧИКИ - ПОСТАВЩИКИ ЭЛЕКТРОЭНЕРГИИ</v>
          </cell>
        </row>
        <row r="176">
          <cell r="A176" t="str">
            <v>1261850950</v>
          </cell>
          <cell r="B176">
            <v>1261850950</v>
          </cell>
          <cell r="C176" t="str">
            <v>ELECTRICAL MATERIALS</v>
          </cell>
          <cell r="D176" t="str">
            <v>ЭЛЕКТРОМАТЕРИАЛЫ</v>
          </cell>
        </row>
        <row r="177">
          <cell r="A177" t="str">
            <v>1261850951</v>
          </cell>
          <cell r="B177">
            <v>1261850951</v>
          </cell>
          <cell r="C177" t="str">
            <v>STRUCTURAL MATERIALS</v>
          </cell>
          <cell r="D177" t="str">
            <v>МАТЕРИАЛЫ ДЛЯ ОБУСТРОЙСТВА</v>
          </cell>
        </row>
        <row r="178">
          <cell r="A178" t="str">
            <v>1261850952</v>
          </cell>
          <cell r="B178">
            <v>1261850952</v>
          </cell>
          <cell r="C178" t="str">
            <v>PIPES|VALVES &amp; FITTINGS</v>
          </cell>
          <cell r="D178" t="str">
            <v>ТРУБЫ, КЛАПАНА И ОБВЯЗКА</v>
          </cell>
        </row>
        <row r="179">
          <cell r="A179" t="str">
            <v>1261850954</v>
          </cell>
          <cell r="B179">
            <v>1261850954</v>
          </cell>
          <cell r="C179" t="str">
            <v>PAINT|COATINGS &amp; INSULATION</v>
          </cell>
          <cell r="D179" t="str">
            <v>КРАСКА, ОБШИВКА И ИЗОЛЯЦИЯ</v>
          </cell>
        </row>
        <row r="180">
          <cell r="A180" t="str">
            <v>1261850955</v>
          </cell>
          <cell r="B180">
            <v>1261850955</v>
          </cell>
          <cell r="C180" t="str">
            <v>MAINS &amp; TRANSMISSION LINES</v>
          </cell>
          <cell r="D180" t="str">
            <v>ОСНОВНЫЕ И ТРАНСМИССИОННЫЕ ЛИНИИ</v>
          </cell>
        </row>
        <row r="181">
          <cell r="A181" t="str">
            <v>1261850957</v>
          </cell>
          <cell r="B181">
            <v>1261850957</v>
          </cell>
          <cell r="C181" t="str">
            <v>PUMPS &amp; DRIVERS</v>
          </cell>
          <cell r="D181" t="str">
            <v>НАСОСЫ И ПРИВОДЫ</v>
          </cell>
        </row>
        <row r="182">
          <cell r="A182" t="str">
            <v>1261850960</v>
          </cell>
          <cell r="B182">
            <v>1261850960</v>
          </cell>
          <cell r="C182" t="str">
            <v>DOWN HOLE EQUIP EXCLUD CASING</v>
          </cell>
          <cell r="D182" t="str">
            <v>СКВАЖИННОЕ ОБОРУД-Е ЗА ИСКЛЮЧ. ОБСАДНЫХ КОЛОНН</v>
          </cell>
        </row>
        <row r="183">
          <cell r="A183" t="str">
            <v>1261850969</v>
          </cell>
          <cell r="B183">
            <v>1261850969</v>
          </cell>
          <cell r="C183" t="str">
            <v>FLOWLINES</v>
          </cell>
          <cell r="D183" t="str">
            <v>ВЫКИДНЫЕ ЛИНИИ</v>
          </cell>
        </row>
        <row r="184">
          <cell r="A184" t="str">
            <v>1261850972</v>
          </cell>
          <cell r="B184">
            <v>1261850972</v>
          </cell>
          <cell r="C184" t="str">
            <v>PRODUCTION TOOLS</v>
          </cell>
          <cell r="D184" t="str">
            <v>ИНСТРУМЕНТ ДЛЯ ДОБЫЧИ</v>
          </cell>
        </row>
        <row r="185">
          <cell r="A185" t="str">
            <v>1261851100</v>
          </cell>
          <cell r="B185">
            <v>1261851100</v>
          </cell>
          <cell r="C185" t="str">
            <v>FIRE PROTECTION</v>
          </cell>
          <cell r="D185" t="str">
            <v>СИСТЕМА ПОЖАРОТУШЕНИЯ</v>
          </cell>
        </row>
        <row r="186">
          <cell r="A186" t="str">
            <v>1261851510</v>
          </cell>
          <cell r="B186">
            <v>1261851510</v>
          </cell>
          <cell r="C186" t="str">
            <v>CONSTRUCTION EQUIPMENT</v>
          </cell>
          <cell r="D186" t="str">
            <v>СТРОИТЕЛЬНОЕ ОБОРУДОВАНИЕ</v>
          </cell>
        </row>
        <row r="187">
          <cell r="A187" t="str">
            <v>1261851520</v>
          </cell>
          <cell r="B187">
            <v>1261851520</v>
          </cell>
          <cell r="C187" t="str">
            <v>MAINTENANCE EQUIPMENT</v>
          </cell>
          <cell r="D187" t="str">
            <v>ОБОРУДОВАНИЕ ТЕХНИЧЕСКОГО ОБСЛУЖИВАНИЯ</v>
          </cell>
        </row>
        <row r="188">
          <cell r="A188" t="str">
            <v>1261851600</v>
          </cell>
          <cell r="B188">
            <v>1261851600</v>
          </cell>
          <cell r="C188" t="str">
            <v>LABORATORY EQUIPMENT</v>
          </cell>
          <cell r="D188" t="str">
            <v>ЛАБОРАТОРНОЕ ОБОРУДОВАНИЕ</v>
          </cell>
        </row>
        <row r="189">
          <cell r="A189" t="str">
            <v>1261851700</v>
          </cell>
          <cell r="B189">
            <v>1261851700</v>
          </cell>
          <cell r="C189" t="str">
            <v>OFFICE MACHINES</v>
          </cell>
          <cell r="D189" t="str">
            <v>ОФИСНЫЕ МАШИНЫ</v>
          </cell>
        </row>
        <row r="190">
          <cell r="A190" t="str">
            <v>1261851900</v>
          </cell>
          <cell r="B190">
            <v>1261851900</v>
          </cell>
          <cell r="C190" t="str">
            <v>TANKS|CYLINDERS &amp; FUEL SYSTEMS</v>
          </cell>
          <cell r="D190" t="str">
            <v>РЕЗЕРВУАРЫ, ЕМКОСТИ И ТОПЛИВНЫЕ СИСТЕМЫ</v>
          </cell>
        </row>
        <row r="191">
          <cell r="A191" t="str">
            <v>1261852000</v>
          </cell>
          <cell r="B191">
            <v>1261852000</v>
          </cell>
          <cell r="C191" t="str">
            <v>COMPUTERS &amp; PRINTERS</v>
          </cell>
          <cell r="D191" t="str">
            <v>КОМПЬЮТЕРЫ И ПРИНТЕРЫ</v>
          </cell>
        </row>
        <row r="192">
          <cell r="A192" t="str">
            <v>1261852200</v>
          </cell>
          <cell r="B192">
            <v>1261852200</v>
          </cell>
          <cell r="C192" t="str">
            <v>PRODUCT STORAGE &amp; DISTRIBUTION</v>
          </cell>
          <cell r="D192" t="str">
            <v>ХРАНЕНИЕ И РАСПРЕДЕЛЕНИЕ ТОВАРА</v>
          </cell>
        </row>
        <row r="193">
          <cell r="A193" t="str">
            <v>1261852700</v>
          </cell>
          <cell r="B193">
            <v>1261852700</v>
          </cell>
          <cell r="C193" t="str">
            <v>ELECTRIC GENERATORS</v>
          </cell>
          <cell r="D193" t="str">
            <v>ЭЛЕКТРИЧЕСКИЕ ГЕНЕРАТОРЫ</v>
          </cell>
        </row>
        <row r="194">
          <cell r="A194" t="str">
            <v>1261899121</v>
          </cell>
          <cell r="B194">
            <v>1261899121</v>
          </cell>
          <cell r="C194" t="str">
            <v>CLOSE FROM 126 TO 121</v>
          </cell>
          <cell r="D194" t="str">
            <v>ЗАКРЫТИЕ С 126 НА 121 СЧ.</v>
          </cell>
        </row>
        <row r="195">
          <cell r="A195" t="str">
            <v>1261899122</v>
          </cell>
          <cell r="B195">
            <v>1261899122</v>
          </cell>
          <cell r="C195" t="str">
            <v>CLOSE FROM 126 TO 122</v>
          </cell>
          <cell r="D195" t="str">
            <v>ЗАКРЫТИЕ С 126 НА 122 СЧ.</v>
          </cell>
        </row>
        <row r="196">
          <cell r="A196" t="str">
            <v>1291861000</v>
          </cell>
          <cell r="B196">
            <v>1291861000</v>
          </cell>
          <cell r="C196" t="str">
            <v>CAPITALISED PIPELINE COSTS</v>
          </cell>
          <cell r="D196" t="str">
            <v xml:space="preserve">КАПИТАЛИЗИРУЕМЫЕ ЗАТРАТЫ НА ТРУБОПРОВОД </v>
          </cell>
        </row>
        <row r="197">
          <cell r="A197" t="str">
            <v>1291861100</v>
          </cell>
          <cell r="B197">
            <v>1291861100</v>
          </cell>
          <cell r="C197" t="str">
            <v>TERMINAL</v>
          </cell>
          <cell r="D197" t="str">
            <v>ТЕРМИНАЛ</v>
          </cell>
        </row>
        <row r="198">
          <cell r="A198" t="str">
            <v>1291861110</v>
          </cell>
          <cell r="B198">
            <v>1291861110</v>
          </cell>
          <cell r="C198" t="str">
            <v>TANK FARM</v>
          </cell>
          <cell r="D198" t="str">
            <v>РЕЗЕРВУАРНЫЙ ПАРК</v>
          </cell>
        </row>
        <row r="199">
          <cell r="A199" t="str">
            <v>1291861120</v>
          </cell>
          <cell r="B199">
            <v>1291861120</v>
          </cell>
          <cell r="C199" t="str">
            <v>RAIL DISCHARGE PLATFORM</v>
          </cell>
          <cell r="D199" t="str">
            <v>ЖЕЛЕЗНОДОРОЖНАЯ НАЛИВНАЯ ЭСТАКАДА</v>
          </cell>
        </row>
        <row r="200">
          <cell r="A200" t="str">
            <v>1291861200</v>
          </cell>
          <cell r="B200">
            <v>1291861200</v>
          </cell>
          <cell r="C200" t="str">
            <v>PUMP STATION</v>
          </cell>
          <cell r="D200" t="str">
            <v>НАСОСНАЯ</v>
          </cell>
        </row>
        <row r="201">
          <cell r="A201" t="str">
            <v>1291861210</v>
          </cell>
          <cell r="B201">
            <v>1291861210</v>
          </cell>
          <cell r="C201" t="str">
            <v>BOILERS AND HEATERS</v>
          </cell>
          <cell r="D201" t="str">
            <v>КОТЛЫ И БОЙЛЕРЫ</v>
          </cell>
        </row>
        <row r="202">
          <cell r="A202" t="str">
            <v>1291861220</v>
          </cell>
          <cell r="B202">
            <v>1291861220</v>
          </cell>
          <cell r="C202" t="str">
            <v>METERING SYSTEMS</v>
          </cell>
          <cell r="D202" t="str">
            <v>ЗАМЕРНЫЕ УСТАНОВКИ</v>
          </cell>
        </row>
        <row r="203">
          <cell r="A203" t="str">
            <v>1291861230</v>
          </cell>
          <cell r="B203">
            <v>1291861230</v>
          </cell>
          <cell r="C203" t="str">
            <v>FIRE FIGHTING</v>
          </cell>
          <cell r="D203" t="str">
            <v>СИСТЕМЫ ПОЖАРОТУШЕНИЯ</v>
          </cell>
        </row>
        <row r="204">
          <cell r="A204" t="str">
            <v>1291861240</v>
          </cell>
          <cell r="B204">
            <v>1291861240</v>
          </cell>
          <cell r="C204" t="str">
            <v>CONTROL ROOM</v>
          </cell>
          <cell r="D204" t="str">
            <v>ОПЕРАТОРНАЯ</v>
          </cell>
        </row>
        <row r="205">
          <cell r="A205" t="str">
            <v>1291861250</v>
          </cell>
          <cell r="B205">
            <v>1291861250</v>
          </cell>
          <cell r="C205" t="str">
            <v>ELECTRICAL SUPPLY AND POWER LI</v>
          </cell>
          <cell r="D205" t="str">
            <v>ПОДАЧА ЭЛЕКТРОПИТАНИЯ И ЛЭП</v>
          </cell>
        </row>
        <row r="206">
          <cell r="A206" t="str">
            <v>1291861260</v>
          </cell>
          <cell r="B206">
            <v>1291861260</v>
          </cell>
          <cell r="C206" t="str">
            <v>FUEL| WATER AND SEWERAGE SYSTE</v>
          </cell>
          <cell r="D206" t="str">
            <v>СИСТЕМЫ ПОДАЧИ ТОПЛИВА, ВДЫ И КАНАЛИЗАЦИЯ</v>
          </cell>
        </row>
        <row r="207">
          <cell r="A207" t="str">
            <v>1291861300</v>
          </cell>
          <cell r="B207">
            <v>1291861300</v>
          </cell>
          <cell r="C207" t="str">
            <v>PIPELINES</v>
          </cell>
          <cell r="D207" t="str">
            <v>ТРУБОПРОВОДЫ</v>
          </cell>
        </row>
        <row r="208">
          <cell r="A208" t="str">
            <v>1291861400</v>
          </cell>
          <cell r="B208">
            <v>1291861400</v>
          </cell>
          <cell r="C208" t="str">
            <v>ROADS</v>
          </cell>
          <cell r="D208" t="str">
            <v>ДОРОГИ</v>
          </cell>
        </row>
        <row r="209">
          <cell r="A209" t="str">
            <v>1291861900</v>
          </cell>
          <cell r="B209">
            <v>1291861900</v>
          </cell>
          <cell r="C209" t="str">
            <v>OTHER PIPELINE COSTS</v>
          </cell>
          <cell r="D209" t="str">
            <v>ПРОЧИЕ ЗАТРАТЫ НА ТРУБОПРОВОД</v>
          </cell>
        </row>
        <row r="210">
          <cell r="A210" t="str">
            <v>1311900000</v>
          </cell>
          <cell r="B210">
            <v>1311900000</v>
          </cell>
          <cell r="C210" t="str">
            <v>BUILDINGS &amp; PLANTS</v>
          </cell>
          <cell r="D210" t="str">
            <v>ИЗНОС ЗДАНИЯ И СООРУЖЕНИЯ</v>
          </cell>
        </row>
        <row r="211">
          <cell r="A211" t="str">
            <v>1311920400</v>
          </cell>
          <cell r="B211">
            <v>1311920400</v>
          </cell>
          <cell r="C211" t="str">
            <v>PLANT SERVICE AND IMPROVEMENTS</v>
          </cell>
          <cell r="D211" t="str">
            <v>УСЛУГИ ЗАВОДА И МОДЕРНИЗАЦИЯ</v>
          </cell>
        </row>
        <row r="212">
          <cell r="A212" t="str">
            <v>1311931000</v>
          </cell>
          <cell r="B212">
            <v>1311931000</v>
          </cell>
          <cell r="C212" t="str">
            <v>WELL DRILLING AND COMPLETION</v>
          </cell>
          <cell r="D212" t="str">
            <v>БУРЕНИЕ И ЗАКАНЧИВАНИЕ СКВАЖИН</v>
          </cell>
        </row>
        <row r="213">
          <cell r="A213" t="str">
            <v>1311931100</v>
          </cell>
          <cell r="B213">
            <v>1311931100</v>
          </cell>
          <cell r="C213" t="str">
            <v>OTHER WELL DRILLING AND COMPLE</v>
          </cell>
          <cell r="D213" t="str">
            <v>ДРУГОЕ БУРЕНИЕ И ЗАКАНЧИВАНИЕ СКВАЖИН</v>
          </cell>
        </row>
        <row r="214">
          <cell r="A214" t="str">
            <v>1311932000</v>
          </cell>
          <cell r="B214">
            <v>1311932000</v>
          </cell>
          <cell r="C214" t="str">
            <v>CAPITALIZED LIFTING COSTS</v>
          </cell>
          <cell r="D214" t="str">
            <v>КАПИТАЛИЗИРОВАННЫЕ ЭКСПЛУАТАЦ-Е РАСХОДЫ</v>
          </cell>
        </row>
        <row r="215">
          <cell r="A215" t="str">
            <v>1311933000</v>
          </cell>
          <cell r="B215">
            <v>1311933000</v>
          </cell>
          <cell r="C215" t="str">
            <v>WATER WELLS AND SYSTEMS</v>
          </cell>
          <cell r="D215" t="str">
            <v>ВОДОЗАБОРНЫЕ СКВАЖИНЫ И СИСТЕМЫ</v>
          </cell>
        </row>
        <row r="216">
          <cell r="A216" t="str">
            <v>1311940600</v>
          </cell>
          <cell r="B216">
            <v>1311940600</v>
          </cell>
          <cell r="C216" t="str">
            <v>BUILDINGS</v>
          </cell>
          <cell r="D216" t="str">
            <v>ЗДАНИЯ И СООРУЖЕНИЙ</v>
          </cell>
        </row>
        <row r="217">
          <cell r="A217" t="str">
            <v>1311940700</v>
          </cell>
          <cell r="B217">
            <v>1311940700</v>
          </cell>
          <cell r="C217" t="str">
            <v>OFFICE</v>
          </cell>
          <cell r="D217" t="str">
            <v>ОФИС</v>
          </cell>
        </row>
        <row r="218">
          <cell r="A218" t="str">
            <v>1311940800</v>
          </cell>
          <cell r="B218">
            <v>1311940800</v>
          </cell>
          <cell r="C218" t="str">
            <v>RAIL LOADING TERMINAL AND SIDI</v>
          </cell>
          <cell r="D218" t="str">
            <v>НЕФТЕНАЛИВНОЙ ТЕРМИНАЛ И ПРИЛЕГАЮЩИЕ ОБЪЕКТЫ</v>
          </cell>
        </row>
        <row r="219">
          <cell r="A219" t="str">
            <v>1311940900</v>
          </cell>
          <cell r="B219">
            <v>1311940900</v>
          </cell>
          <cell r="C219" t="str">
            <v>FIELD CAMP &amp; FACILITIES</v>
          </cell>
          <cell r="D219" t="str">
            <v>ВАХТОВЫЙ ПОСЕЛОК И ОБЪЕКТЫ</v>
          </cell>
        </row>
        <row r="220">
          <cell r="A220" t="str">
            <v>1311941000</v>
          </cell>
          <cell r="B220">
            <v>1311941000</v>
          </cell>
          <cell r="C220" t="str">
            <v>WAREHOUSE</v>
          </cell>
          <cell r="D220" t="str">
            <v>СКЛАД</v>
          </cell>
        </row>
        <row r="221">
          <cell r="A221" t="str">
            <v>1311941100</v>
          </cell>
          <cell r="B221">
            <v>1311941100</v>
          </cell>
          <cell r="C221" t="str">
            <v>CONTROL ROOM</v>
          </cell>
          <cell r="D221" t="str">
            <v>ОПЕРАТОРНАЯ</v>
          </cell>
        </row>
        <row r="222">
          <cell r="A222" t="str">
            <v>1311941200</v>
          </cell>
          <cell r="B222">
            <v>1311941200</v>
          </cell>
          <cell r="C222" t="str">
            <v>FIRE FIGHTING</v>
          </cell>
          <cell r="D222" t="str">
            <v>СИСТЕМА ПОЖАРОТУШЕНИЯ</v>
          </cell>
        </row>
        <row r="223">
          <cell r="A223" t="str">
            <v>1311941300</v>
          </cell>
          <cell r="B223">
            <v>1311941300</v>
          </cell>
          <cell r="C223" t="str">
            <v>PUMP HOUSES</v>
          </cell>
          <cell r="D223" t="str">
            <v>ЗДАНИЯ НАСОСНЫХ</v>
          </cell>
        </row>
        <row r="224">
          <cell r="A224" t="str">
            <v>1311941400</v>
          </cell>
          <cell r="B224">
            <v>1311941400</v>
          </cell>
          <cell r="C224" t="str">
            <v>HEATING</v>
          </cell>
          <cell r="D224" t="str">
            <v>КОТЕЛЬНЫЕ</v>
          </cell>
        </row>
        <row r="225">
          <cell r="A225" t="str">
            <v>1311941500</v>
          </cell>
          <cell r="B225">
            <v>1311941500</v>
          </cell>
          <cell r="C225" t="str">
            <v>TANKS</v>
          </cell>
          <cell r="D225" t="str">
            <v>РЕЗЕРВУАРЫ, ОБОРУДОВАНИЕ ДЛЯ ХРАНЕНИЯ НЕФТИ/ГАЗА</v>
          </cell>
        </row>
        <row r="226">
          <cell r="A226" t="str">
            <v>1311941600</v>
          </cell>
          <cell r="B226">
            <v>1311941600</v>
          </cell>
          <cell r="C226" t="str">
            <v>PIPELINES</v>
          </cell>
          <cell r="D226" t="str">
            <v>ТРУБОПРОВОДЫ</v>
          </cell>
        </row>
        <row r="227">
          <cell r="A227" t="str">
            <v>1321900000</v>
          </cell>
          <cell r="B227">
            <v>1321900000</v>
          </cell>
          <cell r="C227" t="str">
            <v>ACCUM.DEPRC-MACHINES&amp;EQUIP|EDP</v>
          </cell>
          <cell r="D227" t="str">
            <v>ИЗНОС МАШИН И ОБОРУДОВАНИЯ, ПЕРЕДАТОЧНЫХ УСТРОЙСТВ</v>
          </cell>
        </row>
        <row r="228">
          <cell r="A228" t="str">
            <v>1321950910</v>
          </cell>
          <cell r="B228">
            <v>1321950910</v>
          </cell>
          <cell r="C228" t="str">
            <v>BOILERS AND HEATERS</v>
          </cell>
          <cell r="D228" t="str">
            <v>БОЙЛЕРЫ И НАГРЕВАТЕЛИ</v>
          </cell>
        </row>
        <row r="229">
          <cell r="A229" t="str">
            <v>1321950915</v>
          </cell>
          <cell r="B229">
            <v>1321950915</v>
          </cell>
          <cell r="C229" t="str">
            <v>PUMPS AND COMPRESSORS</v>
          </cell>
          <cell r="D229" t="str">
            <v>НАСОСЫ И КОМПРЕССОРЫ</v>
          </cell>
        </row>
        <row r="230">
          <cell r="A230" t="str">
            <v>1321950916</v>
          </cell>
          <cell r="B230">
            <v>1321950916</v>
          </cell>
          <cell r="C230" t="str">
            <v>WATER TANKS</v>
          </cell>
          <cell r="D230" t="str">
            <v>РЕЗЕРВУАРЫ ВОДЫ</v>
          </cell>
        </row>
        <row r="231">
          <cell r="A231" t="str">
            <v>1321950933</v>
          </cell>
          <cell r="B231">
            <v>1321950933</v>
          </cell>
          <cell r="C231" t="str">
            <v>ELECTRICAL GENERATORS &amp; POWER</v>
          </cell>
          <cell r="D231" t="str">
            <v>ЭЛЕКТРОГЕНЕРАТОРЫ И СИСТЕМЫ ПИТАНИЯ</v>
          </cell>
        </row>
        <row r="232">
          <cell r="A232" t="str">
            <v>1321950945</v>
          </cell>
          <cell r="B232">
            <v>1321950945</v>
          </cell>
          <cell r="C232" t="str">
            <v>GATHERING SYSTEMS AND PIPELINE</v>
          </cell>
          <cell r="D232" t="str">
            <v>ГЗУ И ТРУБОПРОВОДЫ</v>
          </cell>
        </row>
        <row r="233">
          <cell r="A233" t="str">
            <v>1321950948</v>
          </cell>
          <cell r="B233">
            <v>1321950948</v>
          </cell>
          <cell r="C233" t="str">
            <v>MEASURING AND REGULATING EQUIP</v>
          </cell>
          <cell r="D233" t="str">
            <v>КОНТРОЛЬНО-ЗАМЕРНОЕ ОБОРУДОВАНИЕ</v>
          </cell>
        </row>
        <row r="234">
          <cell r="A234" t="str">
            <v>1321950972</v>
          </cell>
          <cell r="B234">
            <v>1321950972</v>
          </cell>
          <cell r="C234" t="str">
            <v>TOOLS AND SERVICING EQUIPMENT</v>
          </cell>
          <cell r="D234" t="str">
            <v>ИНСТРУМЕНТЫ И ОБОРУДОВАНИЕ ТЕХНИЧЕСКОГО ОБСЛУЖИВАНИЯ</v>
          </cell>
        </row>
        <row r="235">
          <cell r="A235" t="str">
            <v>1321951100</v>
          </cell>
          <cell r="B235">
            <v>1321951100</v>
          </cell>
          <cell r="C235" t="str">
            <v>FIRE PROTECTION</v>
          </cell>
          <cell r="D235" t="str">
            <v>ОБОРУДОВАНИЕ ПОЖАРОТУШЕНИЯ</v>
          </cell>
        </row>
        <row r="236">
          <cell r="A236" t="str">
            <v>1321951510</v>
          </cell>
          <cell r="B236">
            <v>1321951510</v>
          </cell>
          <cell r="C236" t="str">
            <v>CONSTRUCTION EQUIPMENT</v>
          </cell>
          <cell r="D236" t="str">
            <v>СТРОИТЕЛЬНОЕ ОБОРУДОВАНИЕ</v>
          </cell>
        </row>
        <row r="237">
          <cell r="A237" t="str">
            <v>1321951520</v>
          </cell>
          <cell r="B237">
            <v>1321951520</v>
          </cell>
          <cell r="C237" t="str">
            <v>MAINTENANCE EQUIPMENT</v>
          </cell>
          <cell r="D237" t="str">
            <v>ОБОРУДОВАНИЕ ДЛЯ ТЕХ. ОБСЛУЖИВАНИЯ</v>
          </cell>
        </row>
        <row r="238">
          <cell r="A238" t="str">
            <v>1321951600</v>
          </cell>
          <cell r="B238">
            <v>1321951600</v>
          </cell>
          <cell r="C238" t="str">
            <v>LABORATORY EQUIPMENT</v>
          </cell>
          <cell r="D238" t="str">
            <v>ЛАБОРАТОРНОЕ ОБОРУДОВАНИЕ</v>
          </cell>
        </row>
        <row r="239">
          <cell r="A239" t="str">
            <v>1321951900</v>
          </cell>
          <cell r="B239">
            <v>1321951900</v>
          </cell>
          <cell r="C239" t="str">
            <v>TANKS|CYLINDERS &amp; FUEL SYSTEMS</v>
          </cell>
          <cell r="D239" t="str">
            <v>РЕЗЕРВУАРЫ, ЦИЛИНДРЫ И ТОПЛИВНЫЕ СИСТЕМЫ</v>
          </cell>
        </row>
        <row r="240">
          <cell r="A240" t="str">
            <v>1321952000</v>
          </cell>
          <cell r="B240">
            <v>1321952000</v>
          </cell>
          <cell r="C240" t="str">
            <v>COMPUTERS &amp; PRINTERS</v>
          </cell>
          <cell r="D240" t="str">
            <v>КОМПЬЮТЕРЫ И ПРИНТЕРЫ</v>
          </cell>
        </row>
        <row r="241">
          <cell r="A241" t="str">
            <v>1321952200</v>
          </cell>
          <cell r="B241">
            <v>1321952200</v>
          </cell>
          <cell r="C241" t="str">
            <v>PRODUCT STORAGE &amp; DISTRIBUTION</v>
          </cell>
          <cell r="D241" t="str">
            <v>ХРАНЕНИЕ И РАСПРЕДЕЛЕНИЕ ТОВАРОВ</v>
          </cell>
        </row>
        <row r="242">
          <cell r="A242" t="str">
            <v>1321952700</v>
          </cell>
          <cell r="B242">
            <v>1321952700</v>
          </cell>
          <cell r="C242" t="str">
            <v>ELECTRIC GENERATORS</v>
          </cell>
          <cell r="D242" t="str">
            <v>ЭЛЕКТРОГЕНЕРАТОРЫ</v>
          </cell>
        </row>
        <row r="243">
          <cell r="A243" t="str">
            <v>1331900000</v>
          </cell>
          <cell r="B243">
            <v>1331900000</v>
          </cell>
          <cell r="C243" t="str">
            <v>ACCUM.  DEP'N-VEHICLES</v>
          </cell>
          <cell r="D243" t="str">
            <v>ИЗНОС - ТРАНСПОРТНЫХ СРЕДСТВ</v>
          </cell>
        </row>
        <row r="244">
          <cell r="A244" t="str">
            <v>1331952300</v>
          </cell>
          <cell r="B244">
            <v>1331952300</v>
          </cell>
          <cell r="C244" t="str">
            <v>TRUCKS &amp; TRACTORS</v>
          </cell>
          <cell r="D244" t="str">
            <v>ИЗНОС - ГРУЗОВИКИ И ТРАКТОРА</v>
          </cell>
        </row>
        <row r="245">
          <cell r="A245" t="str">
            <v>1331952400</v>
          </cell>
          <cell r="B245">
            <v>1331952400</v>
          </cell>
          <cell r="C245" t="str">
            <v>PASSENGER AUTOS</v>
          </cell>
          <cell r="D245" t="str">
            <v>ИЗНОС - ПАССАЖИРСКИЕ АВТОМОБИЛИ</v>
          </cell>
        </row>
        <row r="246">
          <cell r="A246" t="str">
            <v>1341900000</v>
          </cell>
          <cell r="B246">
            <v>1341900000</v>
          </cell>
          <cell r="C246" t="str">
            <v>ACCUM.  DEP'N-OTHER</v>
          </cell>
          <cell r="D246" t="str">
            <v>ИЗНОС - ПРОЧИЕ</v>
          </cell>
        </row>
        <row r="247">
          <cell r="A247" t="str">
            <v>1341951650</v>
          </cell>
          <cell r="B247">
            <v>1341951650</v>
          </cell>
          <cell r="C247" t="str">
            <v>DepnOtherFA</v>
          </cell>
          <cell r="D247" t="str">
            <v>ИЗНОС - ПРОЧИЕ ОСНОВНЫЕ СРЕДСТВА</v>
          </cell>
        </row>
        <row r="248">
          <cell r="A248" t="str">
            <v>1341951700</v>
          </cell>
          <cell r="B248">
            <v>1341951700</v>
          </cell>
          <cell r="C248" t="str">
            <v>DEPN_FURNITURE&amp;FIXTURES</v>
          </cell>
          <cell r="D248" t="str">
            <v>ИЗНОС - МЕБЕЛЬ И ПРИНАДЛЕЖНОСТИ</v>
          </cell>
        </row>
        <row r="249">
          <cell r="A249" t="str">
            <v>1341951800</v>
          </cell>
          <cell r="B249">
            <v>1341951800</v>
          </cell>
          <cell r="C249" t="str">
            <v>DepnCommunicationEquipment</v>
          </cell>
          <cell r="D249" t="str">
            <v>ИЗНОС - ТЕЛЕФ/ФАКС. И ОБОРУД. ДЛЯ СВЯЗИ</v>
          </cell>
        </row>
        <row r="250">
          <cell r="A250" t="str">
            <v>1341952000</v>
          </cell>
          <cell r="B250">
            <v>1341952000</v>
          </cell>
          <cell r="C250" t="str">
            <v>DepnComputersPrinters</v>
          </cell>
          <cell r="D250" t="str">
            <v>ИЗНОС - КОМПЬЮТЕРЫ И ПРИНТЕРЫ</v>
          </cell>
        </row>
        <row r="251">
          <cell r="A251" t="str">
            <v>1341952600</v>
          </cell>
          <cell r="B251">
            <v>1341952600</v>
          </cell>
          <cell r="C251" t="str">
            <v>FURNITURE&amp;APPLIANCES-APTS</v>
          </cell>
          <cell r="D251" t="str">
            <v>ИЗНОС - МЕБЕЛЬ И БЫТ. ПРИБ. - ДЛЯ КВАРТИР</v>
          </cell>
        </row>
        <row r="252">
          <cell r="A252" t="str">
            <v>1341952800</v>
          </cell>
          <cell r="B252">
            <v>1341952800</v>
          </cell>
          <cell r="C252" t="str">
            <v>SAFETY EQUIPMENT</v>
          </cell>
          <cell r="D252" t="str">
            <v>ИЗНОС - ОБ. ДЛЯ ОБЕСП. БЕЗОПАС. РАБОТ</v>
          </cell>
        </row>
        <row r="253">
          <cell r="A253" t="str">
            <v>1391961000</v>
          </cell>
          <cell r="B253">
            <v>1391961000</v>
          </cell>
          <cell r="C253" t="str">
            <v>ACCUM.  DEP'N - CAPITALISED PI</v>
          </cell>
          <cell r="D253" t="str">
            <v xml:space="preserve">КАПИТАЛИЗИРУЕМЫЕ ЗАТРАТЫ НА ТРУБОПРОВОД </v>
          </cell>
        </row>
        <row r="254">
          <cell r="A254" t="str">
            <v>1391961100</v>
          </cell>
          <cell r="B254">
            <v>1391961100</v>
          </cell>
          <cell r="C254" t="str">
            <v>ACCUM.  DEP'N - TERMINAL</v>
          </cell>
          <cell r="D254" t="str">
            <v>ТЕРМИНАЛ</v>
          </cell>
        </row>
        <row r="255">
          <cell r="A255" t="str">
            <v>1391961110</v>
          </cell>
          <cell r="B255">
            <v>1391961110</v>
          </cell>
          <cell r="C255" t="str">
            <v>ACCUM.  DEP'N - TANK FARM</v>
          </cell>
          <cell r="D255" t="str">
            <v>РЕЗЕРВУАРНЫЙ ПАРК</v>
          </cell>
        </row>
        <row r="256">
          <cell r="A256" t="str">
            <v>1391961120</v>
          </cell>
          <cell r="B256">
            <v>1391961120</v>
          </cell>
          <cell r="C256" t="str">
            <v>ACCUM.  DEP'N - RAIL DISCHARGE</v>
          </cell>
          <cell r="D256" t="str">
            <v>ЖЕЛЕЗНОДОРОЖНАЯ НАЛИВНАЯ ЭСТАКАДА</v>
          </cell>
        </row>
        <row r="257">
          <cell r="A257" t="str">
            <v>1391961200</v>
          </cell>
          <cell r="B257">
            <v>1391961200</v>
          </cell>
          <cell r="C257" t="str">
            <v>ACCUM.  DEP'N - PUMP STATION</v>
          </cell>
          <cell r="D257" t="str">
            <v>НАСОСНАЯ</v>
          </cell>
        </row>
        <row r="258">
          <cell r="A258" t="str">
            <v>1391961210</v>
          </cell>
          <cell r="B258">
            <v>1391961210</v>
          </cell>
          <cell r="C258" t="str">
            <v>ACCUM.  DEP'N - BOILERS AND HE</v>
          </cell>
          <cell r="D258" t="str">
            <v>КОТЛЫ И БОЙЛЕРЫ</v>
          </cell>
        </row>
        <row r="259">
          <cell r="A259" t="str">
            <v>1391961220</v>
          </cell>
          <cell r="B259">
            <v>1391961220</v>
          </cell>
          <cell r="C259" t="str">
            <v>ACCUM.  DEP'N - METERING SYSTE</v>
          </cell>
          <cell r="D259" t="str">
            <v>ЗАМЕРНЫЕ УСТАНОВКИ</v>
          </cell>
        </row>
        <row r="260">
          <cell r="A260" t="str">
            <v>1391961230</v>
          </cell>
          <cell r="B260">
            <v>1391961230</v>
          </cell>
          <cell r="C260" t="str">
            <v>ACCUM.  DEP'N - FIRE FIGHTING</v>
          </cell>
          <cell r="D260" t="str">
            <v>СИСТЕМЫ ПОЖАРОТУШЕНИЯ</v>
          </cell>
        </row>
        <row r="261">
          <cell r="A261" t="str">
            <v>1391961240</v>
          </cell>
          <cell r="B261">
            <v>1391961240</v>
          </cell>
          <cell r="C261" t="str">
            <v>ACCUM.  DEP'N - CONTROL ROOM</v>
          </cell>
          <cell r="D261" t="str">
            <v>ОПЕРАТОРНАЯ</v>
          </cell>
        </row>
        <row r="262">
          <cell r="A262" t="str">
            <v>1391961250</v>
          </cell>
          <cell r="B262">
            <v>1391961250</v>
          </cell>
          <cell r="C262" t="str">
            <v>ACCUM.  DEP'N - ELECT SUPPLY P</v>
          </cell>
          <cell r="D262" t="str">
            <v>ПОДАЧА ЭЛЕКТРОПИТАНИЯ И ЛЭП</v>
          </cell>
        </row>
        <row r="263">
          <cell r="A263" t="str">
            <v>1391961260</v>
          </cell>
          <cell r="B263">
            <v>1391961260</v>
          </cell>
          <cell r="C263" t="str">
            <v>ACCUM.  DEP'N - FUEL| WATER &amp;</v>
          </cell>
          <cell r="D263" t="str">
            <v>СИСТЕМЫ ПОДАЧИ ТОПЛИВА, ВДЫ И КАНАЛИЗАЦИЯ</v>
          </cell>
        </row>
        <row r="264">
          <cell r="A264" t="str">
            <v>1391961300</v>
          </cell>
          <cell r="B264">
            <v>1391961300</v>
          </cell>
          <cell r="C264" t="str">
            <v>ACCUM.  DEP'N - PIPELINES</v>
          </cell>
          <cell r="D264" t="str">
            <v>ТРУБОПРОВОДЫ</v>
          </cell>
        </row>
        <row r="265">
          <cell r="A265" t="str">
            <v>1391961400</v>
          </cell>
          <cell r="B265">
            <v>1391961400</v>
          </cell>
          <cell r="C265" t="str">
            <v>ACCUM.  DEP'N - ROADS</v>
          </cell>
          <cell r="D265" t="str">
            <v>ДОРОГИ</v>
          </cell>
        </row>
        <row r="266">
          <cell r="A266" t="str">
            <v>1391961900</v>
          </cell>
          <cell r="B266">
            <v>1391961900</v>
          </cell>
          <cell r="C266" t="str">
            <v>ACCUM.  DEP'N - OTHER PIPELINE</v>
          </cell>
          <cell r="D266" t="str">
            <v>ПРОЧИЕ ЗАТРАТЫ НА ТРУБОПРОВОД</v>
          </cell>
        </row>
        <row r="267">
          <cell r="A267" t="str">
            <v>1412110200</v>
          </cell>
          <cell r="B267">
            <v>1412110200</v>
          </cell>
          <cell r="C267" t="str">
            <v>INVESTMENTS IN SUBSID PARTNERS</v>
          </cell>
          <cell r="D267" t="str">
            <v>ИНВЕСТИЦИИ В ДОЧЕРНИЕ ТОО</v>
          </cell>
        </row>
        <row r="268">
          <cell r="A268" t="str">
            <v>1422114200</v>
          </cell>
          <cell r="B268">
            <v>1422114200</v>
          </cell>
          <cell r="C268" t="str">
            <v>INVESTMENTS IN ASSOC PARTNERSH</v>
          </cell>
          <cell r="D268" t="str">
            <v>ИНВЕСТИЦИИ В ЗАВИСИМЫЕ ТОО</v>
          </cell>
        </row>
        <row r="269">
          <cell r="A269" t="str">
            <v>1432116000</v>
          </cell>
          <cell r="B269">
            <v>1432116000</v>
          </cell>
          <cell r="C269" t="str">
            <v>INVESTMENTS IN JOI CONTR LEG E</v>
          </cell>
          <cell r="D269" t="str">
            <v>ИНВЕСТИЦИИ С СОВМЕСТНО КОНТРОЛИРУЕМЫЕ ЮР. ЛИЦА</v>
          </cell>
        </row>
        <row r="270">
          <cell r="A270" t="str">
            <v>1442117000</v>
          </cell>
          <cell r="B270">
            <v>1442117000</v>
          </cell>
          <cell r="C270" t="str">
            <v>OTHER INVESTMENTS</v>
          </cell>
          <cell r="D270" t="str">
            <v>ПРОЧИЕ ИНВЕСТИЦИИ</v>
          </cell>
        </row>
        <row r="271">
          <cell r="A271" t="str">
            <v>2011400000</v>
          </cell>
          <cell r="B271">
            <v>2011400000</v>
          </cell>
          <cell r="C271" t="str">
            <v>RAW MATERIALS</v>
          </cell>
          <cell r="D271" t="str">
            <v>СЫРЬЕ И МАТЕРИАЛЫ</v>
          </cell>
        </row>
        <row r="272">
          <cell r="A272" t="str">
            <v>2021400000</v>
          </cell>
          <cell r="B272">
            <v>2021400000</v>
          </cell>
          <cell r="C272" t="str">
            <v>PURCHASED SEMI FINISHED GOODS</v>
          </cell>
          <cell r="D272" t="str">
            <v>ПОКУПНЫЕ ПОЛУФАБРИКАТЫ И КОМПЛЕКТУЮЩИЕ ИЗДЕЛИЯ</v>
          </cell>
        </row>
        <row r="273">
          <cell r="A273" t="str">
            <v>2031400000</v>
          </cell>
          <cell r="B273">
            <v>2031400000</v>
          </cell>
          <cell r="C273" t="str">
            <v>FUEL &amp; LUBRICANTS</v>
          </cell>
          <cell r="D273" t="str">
            <v>ГСМ</v>
          </cell>
        </row>
        <row r="274">
          <cell r="A274" t="str">
            <v>2041400000</v>
          </cell>
          <cell r="B274">
            <v>2041400000</v>
          </cell>
          <cell r="C274" t="str">
            <v>PACKING MATERIALS</v>
          </cell>
          <cell r="D274" t="str">
            <v>ТАРА И ТАРНЫЕ МАТЕРИАЛЫ</v>
          </cell>
        </row>
        <row r="275">
          <cell r="A275" t="str">
            <v>2051400000</v>
          </cell>
          <cell r="B275">
            <v>2051400000</v>
          </cell>
          <cell r="C275" t="str">
            <v>SPARE PARTS</v>
          </cell>
          <cell r="D275" t="str">
            <v>ЗАПЧАСТИ</v>
          </cell>
        </row>
        <row r="276">
          <cell r="A276" t="str">
            <v>2061400000</v>
          </cell>
          <cell r="B276">
            <v>2061400000</v>
          </cell>
          <cell r="C276" t="str">
            <v>OTHER MATERIALS</v>
          </cell>
          <cell r="D276" t="str">
            <v>ПРОЧИЕ МАТЕРИАЛЫ</v>
          </cell>
        </row>
        <row r="277">
          <cell r="A277" t="str">
            <v>2071400000</v>
          </cell>
          <cell r="B277">
            <v>2071400000</v>
          </cell>
          <cell r="C277" t="str">
            <v>MATERIALS FOR CONVERSION</v>
          </cell>
          <cell r="D277" t="str">
            <v>МАТЕРИАЛЫ ПЕРЕДАННЫЕ В ПЕРЕРАБОТКУ</v>
          </cell>
        </row>
        <row r="278">
          <cell r="A278" t="str">
            <v>2081400000</v>
          </cell>
          <cell r="B278">
            <v>2081400000</v>
          </cell>
          <cell r="C278" t="str">
            <v>CONSTRUCTION MATERIALS &amp; OTHER</v>
          </cell>
          <cell r="D278" t="str">
            <v>СТРОИТЕЛЬНЫЕ МАТЕРИАЛЫ И ДРУГИЕ</v>
          </cell>
        </row>
        <row r="279">
          <cell r="A279" t="str">
            <v>2091400000</v>
          </cell>
          <cell r="B279">
            <v>2091400000</v>
          </cell>
          <cell r="C279" t="str">
            <v>MATERIALS IN TRANSIT</v>
          </cell>
          <cell r="D279" t="str">
            <v>МАТЕРИАЛЫ В ПУТИ</v>
          </cell>
        </row>
        <row r="280">
          <cell r="A280" t="str">
            <v>2091400010</v>
          </cell>
          <cell r="B280">
            <v>2091400010</v>
          </cell>
          <cell r="C280" t="str">
            <v>DRILLING EQUIPMENT IN TRANSIT</v>
          </cell>
          <cell r="D280" t="str">
            <v>БУРОВОЕ ОБРУДОВАНИЕ В ПУТИ</v>
          </cell>
        </row>
        <row r="281">
          <cell r="A281" t="str">
            <v>2091400020</v>
          </cell>
          <cell r="B281">
            <v>2091400020</v>
          </cell>
          <cell r="C281" t="str">
            <v>CHEMICALS IN TRANSIT</v>
          </cell>
          <cell r="D281" t="str">
            <v>ХИМИКАТЫ В ПУТИ</v>
          </cell>
        </row>
        <row r="282">
          <cell r="A282" t="str">
            <v>2091400030</v>
          </cell>
          <cell r="B282">
            <v>2091400030</v>
          </cell>
          <cell r="C282" t="str">
            <v>FUEL &amp; LUBRICANTS IN TRANSIT</v>
          </cell>
          <cell r="D282" t="str">
            <v>ГСМ В ПУТИ</v>
          </cell>
        </row>
        <row r="283">
          <cell r="A283" t="str">
            <v>2091400040</v>
          </cell>
          <cell r="B283">
            <v>2091400040</v>
          </cell>
          <cell r="C283" t="str">
            <v>PACKING MATERIALS IN TRANSIT</v>
          </cell>
          <cell r="D283" t="str">
            <v>ЗАПЧАСТИ В ПУТИ</v>
          </cell>
        </row>
        <row r="284">
          <cell r="A284" t="str">
            <v>2091400050</v>
          </cell>
          <cell r="B284">
            <v>2091400050</v>
          </cell>
          <cell r="C284" t="str">
            <v>SPARE PARTS IN TRANSIT</v>
          </cell>
          <cell r="D284" t="str">
            <v>УПАКОВОЧНЫЕ МАТЕРИАЛЫ В ПУТИ</v>
          </cell>
        </row>
        <row r="285">
          <cell r="A285" t="str">
            <v>2091400060</v>
          </cell>
          <cell r="B285">
            <v>2091400060</v>
          </cell>
          <cell r="C285" t="str">
            <v>OTHER MATERIALS IN TRANSIT</v>
          </cell>
          <cell r="D285" t="str">
            <v>ПРОЧИЕ МАТЕРИАЛЫ В ПУТИ</v>
          </cell>
        </row>
        <row r="286">
          <cell r="A286" t="str">
            <v>2091400070</v>
          </cell>
          <cell r="B286">
            <v>2091400070</v>
          </cell>
          <cell r="C286" t="str">
            <v>CONSTRUC MATERIALS IN TRANSIT</v>
          </cell>
          <cell r="D286" t="str">
            <v>СТРОИТЕЛЬНЫЕ МАТЕРИАЛЫ В ПУТИ</v>
          </cell>
        </row>
        <row r="287">
          <cell r="A287" t="str">
            <v>2111460100</v>
          </cell>
          <cell r="B287">
            <v>2111460100</v>
          </cell>
          <cell r="C287" t="str">
            <v>CRUDE OIL&amp;CONDENSATE INVENTORY</v>
          </cell>
          <cell r="D287" t="str">
            <v>ЗАПАС СЫРОЙ НЕФТИ И КОНДЕНСАТА</v>
          </cell>
        </row>
        <row r="288">
          <cell r="A288" t="str">
            <v>2111460200</v>
          </cell>
          <cell r="B288">
            <v>2111460200</v>
          </cell>
          <cell r="C288" t="str">
            <v>GAS INVENTORY</v>
          </cell>
          <cell r="D288" t="str">
            <v>ЗАПАС ГАЗА</v>
          </cell>
        </row>
        <row r="289">
          <cell r="A289" t="str">
            <v>2141400000</v>
          </cell>
          <cell r="B289">
            <v>2141400000</v>
          </cell>
          <cell r="C289" t="str">
            <v>OTHER PRODUCTION</v>
          </cell>
          <cell r="D289" t="str">
            <v>ПРОЧИЕ ПРОИЗВОДСТВА</v>
          </cell>
        </row>
        <row r="290">
          <cell r="A290" t="str">
            <v>2211400000</v>
          </cell>
          <cell r="B290">
            <v>2211400000</v>
          </cell>
          <cell r="C290" t="str">
            <v>FINISHED GOODS</v>
          </cell>
          <cell r="D290" t="str">
            <v>ГОТОВЫЕ ИЗДЕЛИЯ</v>
          </cell>
        </row>
        <row r="291">
          <cell r="A291" t="str">
            <v>2211460200</v>
          </cell>
          <cell r="B291">
            <v>2211460200</v>
          </cell>
          <cell r="C291" t="str">
            <v>GAS INVENTORY</v>
          </cell>
          <cell r="D291" t="str">
            <v>ЗАПАС ГАЗА</v>
          </cell>
        </row>
        <row r="292">
          <cell r="A292" t="str">
            <v>2211460600</v>
          </cell>
          <cell r="B292">
            <v>2211460600</v>
          </cell>
          <cell r="C292" t="str">
            <v>OTH.PETROLEUM&amp;P'CHEMICALS INV.</v>
          </cell>
          <cell r="D292" t="str">
            <v>ЗАПАС ПРОЧИХ НЕФТЕПРОДУКТОВ И ХИМИКАТОВ</v>
          </cell>
        </row>
        <row r="293">
          <cell r="A293" t="str">
            <v>2211499801</v>
          </cell>
          <cell r="B293">
            <v>2211499801</v>
          </cell>
          <cell r="C293" t="str">
            <v>CLOSE FROM 221 TO 801</v>
          </cell>
          <cell r="D293" t="str">
            <v>ЗАКРЫТИЕ С 221 НА 801 СЧ.</v>
          </cell>
        </row>
        <row r="294">
          <cell r="A294" t="str">
            <v>2211499900</v>
          </cell>
          <cell r="B294">
            <v>2211499900</v>
          </cell>
          <cell r="C294" t="str">
            <v>CLOSE TO 221 FROM 900</v>
          </cell>
          <cell r="D294" t="str">
            <v>ЗАКРЫТИЕ С 22 1 НА 900 СЧ.</v>
          </cell>
        </row>
        <row r="295">
          <cell r="A295" t="str">
            <v>2221460100</v>
          </cell>
          <cell r="B295">
            <v>2221460100</v>
          </cell>
          <cell r="C295" t="str">
            <v>PURCHASED GOODS</v>
          </cell>
          <cell r="D295" t="str">
            <v>ПРИОБРЕТЕННЫЙ ТОВАРЫ</v>
          </cell>
        </row>
        <row r="296">
          <cell r="A296" t="str">
            <v>2221460200</v>
          </cell>
          <cell r="B296">
            <v>2221460200</v>
          </cell>
          <cell r="C296" t="str">
            <v>GAS INVENTORY</v>
          </cell>
          <cell r="D296" t="str">
            <v>ЗАПАС ГАЗА</v>
          </cell>
        </row>
        <row r="297">
          <cell r="A297" t="str">
            <v>2221460600</v>
          </cell>
          <cell r="B297">
            <v>2221460600</v>
          </cell>
          <cell r="C297" t="str">
            <v>OTH.PETROLEUM&amp;P'CHEMICALS INV.</v>
          </cell>
          <cell r="D297" t="str">
            <v>ЗАПАС ПРОЧИХ НЕФТЕПРОДУКТОВ И ХИМИКАТОВ</v>
          </cell>
        </row>
        <row r="298">
          <cell r="A298" t="str">
            <v>2231400000</v>
          </cell>
          <cell r="B298">
            <v>2231400000</v>
          </cell>
          <cell r="C298" t="str">
            <v>OTHER GOODS</v>
          </cell>
          <cell r="D298" t="str">
            <v>ПРОЧИЕ ТОВАРЫ</v>
          </cell>
        </row>
        <row r="299">
          <cell r="A299" t="str">
            <v>3010511000</v>
          </cell>
          <cell r="B299">
            <v>3010511000</v>
          </cell>
          <cell r="C299" t="str">
            <v>A/R - OIL SALES</v>
          </cell>
          <cell r="D299" t="str">
            <v>ЗАДОЛЖЕННОСТЬ ПОКУПАТЕЛЕЙ И ЗАКАЗЧИКОВ</v>
          </cell>
        </row>
        <row r="300">
          <cell r="A300" t="str">
            <v>3010519000</v>
          </cell>
          <cell r="B300">
            <v>3010519000</v>
          </cell>
          <cell r="C300" t="str">
            <v>MISCELLANEOUS BILLING</v>
          </cell>
          <cell r="D300" t="str">
            <v>СЧЕТА К ПОЛУЧЕНИЮ</v>
          </cell>
        </row>
        <row r="301">
          <cell r="A301" t="str">
            <v>3020610000</v>
          </cell>
          <cell r="B301">
            <v>3020610000</v>
          </cell>
          <cell r="C301" t="str">
            <v>NOTES RECEIVABLE</v>
          </cell>
          <cell r="D301" t="str">
            <v>ВЕКСЕЛЯ ПОЛУЧЕННЫЕ</v>
          </cell>
        </row>
        <row r="302">
          <cell r="A302" t="str">
            <v>3020620000</v>
          </cell>
          <cell r="B302">
            <v>3020620000</v>
          </cell>
          <cell r="C302" t="str">
            <v>EMPLOYEE NOTES RECEIVABLE</v>
          </cell>
          <cell r="D302" t="str">
            <v>ВЕКСЕЛЯ РАБОТНИКОВ К ПОЛУЧЕНИЮ</v>
          </cell>
        </row>
        <row r="303">
          <cell r="A303" t="str">
            <v>3030650000</v>
          </cell>
          <cell r="B303">
            <v>3030650000</v>
          </cell>
          <cell r="C303" t="str">
            <v>OTHER RECEIVABLES</v>
          </cell>
          <cell r="D303" t="str">
            <v>ПРОЧАЯ ДЕБИТОРСКАЯ ЗАДОЛЖЕННОСТЬ</v>
          </cell>
        </row>
        <row r="304">
          <cell r="A304" t="str">
            <v>3040560000</v>
          </cell>
          <cell r="B304">
            <v>3040560000</v>
          </cell>
          <cell r="C304" t="str">
            <v>ACCRUED A/R - OIL SALES</v>
          </cell>
          <cell r="D304" t="str">
            <v>НАКОПЛЕННЫЕ СЧЕТА К ПОЛУЧЕНИЮ</v>
          </cell>
        </row>
        <row r="305">
          <cell r="A305" t="str">
            <v>3110910000</v>
          </cell>
          <cell r="B305">
            <v>3110910000</v>
          </cell>
          <cell r="C305" t="str">
            <v>PROVISION FOR DOUBTFUL DEBTS</v>
          </cell>
          <cell r="D305" t="str">
            <v>РЕЗЕРВ ПО СОМНИТЕЛЬНЫМ ДОЛГАМ</v>
          </cell>
        </row>
        <row r="306">
          <cell r="A306" t="str">
            <v>3231200000</v>
          </cell>
          <cell r="B306">
            <v>3231200000</v>
          </cell>
          <cell r="C306" t="str">
            <v>A/R FROM JOINT VENTURES</v>
          </cell>
          <cell r="D306" t="str">
            <v>СЧЕТА К ПОЛУЧЕНИЮ ОТ СОВМЕСТНЫХ ПРЕДПРИЯТИЙ</v>
          </cell>
        </row>
        <row r="307">
          <cell r="A307" t="str">
            <v>3231210000</v>
          </cell>
          <cell r="B307">
            <v>3231210000</v>
          </cell>
          <cell r="C307" t="str">
            <v>HOUSTON</v>
          </cell>
          <cell r="D307" t="str">
            <v>ХЬЮСТОН</v>
          </cell>
        </row>
        <row r="308">
          <cell r="A308" t="str">
            <v>3231220000</v>
          </cell>
          <cell r="B308">
            <v>3231220000</v>
          </cell>
          <cell r="C308" t="str">
            <v>ALMATY</v>
          </cell>
          <cell r="D308" t="str">
            <v>АЛМАТЫ</v>
          </cell>
        </row>
        <row r="309">
          <cell r="A309" t="str">
            <v>3231241000</v>
          </cell>
          <cell r="B309">
            <v>3231241000</v>
          </cell>
          <cell r="C309" t="str">
            <v>SAZANKURAK</v>
          </cell>
          <cell r="D309" t="str">
            <v>САЗАНКУРАК</v>
          </cell>
        </row>
        <row r="310">
          <cell r="A310" t="str">
            <v>3231242000</v>
          </cell>
          <cell r="B310">
            <v>3231242000</v>
          </cell>
          <cell r="C310" t="str">
            <v>NORTH CASPIAN OIL</v>
          </cell>
          <cell r="D310" t="str">
            <v>NORTH CASPIAN OIL</v>
          </cell>
        </row>
        <row r="311">
          <cell r="A311" t="str">
            <v>3231243000</v>
          </cell>
          <cell r="B311">
            <v>3231243000</v>
          </cell>
          <cell r="C311" t="str">
            <v>PRECASPIAN PETROLEUM</v>
          </cell>
          <cell r="D311" t="str">
            <v>ПРИКАСПИАН ПЕТРОЛЕУМ</v>
          </cell>
        </row>
        <row r="312">
          <cell r="A312" t="str">
            <v>3231248000</v>
          </cell>
          <cell r="B312">
            <v>3231248000</v>
          </cell>
          <cell r="C312" t="str">
            <v>CENTRAL ASIA OIL</v>
          </cell>
          <cell r="D312" t="str">
            <v>ЦАН</v>
          </cell>
        </row>
        <row r="313">
          <cell r="A313" t="str">
            <v>3231251000</v>
          </cell>
          <cell r="B313">
            <v>3231251000</v>
          </cell>
          <cell r="C313" t="str">
            <v>ZHAIKMUNAI</v>
          </cell>
          <cell r="D313" t="str">
            <v>ЖАИКМУНАЙ</v>
          </cell>
        </row>
        <row r="314">
          <cell r="A314" t="str">
            <v>3231261000</v>
          </cell>
          <cell r="B314">
            <v>3231261000</v>
          </cell>
          <cell r="C314" t="str">
            <v>ZHAIKTRANS</v>
          </cell>
          <cell r="D314" t="str">
            <v>ЖАИКТРАНС</v>
          </cell>
        </row>
        <row r="315">
          <cell r="A315" t="str">
            <v>3231271000</v>
          </cell>
          <cell r="B315">
            <v>3231271000</v>
          </cell>
          <cell r="C315" t="str">
            <v>ZHAIKTRANS SAMARA</v>
          </cell>
          <cell r="D315" t="str">
            <v>ЖАИКТРАНС, САМАРА</v>
          </cell>
        </row>
        <row r="316">
          <cell r="A316" t="str">
            <v>3310540000</v>
          </cell>
          <cell r="B316">
            <v>3310540000</v>
          </cell>
          <cell r="C316" t="str">
            <v>VAT RECOVERABLE</v>
          </cell>
          <cell r="D316" t="str">
            <v>НДС К ВОЗМЕЩЕНИЮ</v>
          </cell>
        </row>
        <row r="317">
          <cell r="A317" t="str">
            <v>3310540100</v>
          </cell>
          <cell r="B317">
            <v>3310540100</v>
          </cell>
          <cell r="C317" t="str">
            <v>VAT RECOVERABLE NON RESIDENT</v>
          </cell>
          <cell r="D317" t="str">
            <v>ВОЗВРАЩАЕМЫЙ НДС - НЕРЕЗИДЕНТЫ</v>
          </cell>
        </row>
        <row r="318">
          <cell r="A318" t="str">
            <v>3320500000</v>
          </cell>
          <cell r="B318">
            <v>3320500000</v>
          </cell>
          <cell r="C318" t="str">
            <v>ACCRUED INTEREST</v>
          </cell>
          <cell r="D318" t="str">
            <v>НАЧИСЛЕННЫЕ ПРОЦЕНТЫ</v>
          </cell>
        </row>
        <row r="319">
          <cell r="A319" t="str">
            <v>3330500000</v>
          </cell>
          <cell r="B319">
            <v>3330500000</v>
          </cell>
          <cell r="C319" t="str">
            <v>OTHER  REC. - EMPLOYEES &amp; OTHE</v>
          </cell>
          <cell r="D319" t="str">
            <v>ЗАДОЛЖЕННОСТЬ РАБОТНИКОВ И ДРУГИХ ЛИЦ</v>
          </cell>
        </row>
        <row r="320">
          <cell r="A320" t="str">
            <v>3330510000</v>
          </cell>
          <cell r="B320">
            <v>3330510000</v>
          </cell>
          <cell r="C320" t="str">
            <v>CLOSED</v>
          </cell>
          <cell r="D320" t="str">
            <v>ЗАКРЫТО</v>
          </cell>
        </row>
        <row r="321">
          <cell r="A321" t="str">
            <v>3330520100</v>
          </cell>
          <cell r="B321">
            <v>3330520100</v>
          </cell>
          <cell r="C321" t="str">
            <v>EMPLOYEE ADVANCES</v>
          </cell>
          <cell r="D321" t="str">
            <v>АВАНСОВЫЕ ВЫПЛАТЫ ОТРУДНИКАМ</v>
          </cell>
        </row>
        <row r="322">
          <cell r="A322" t="str">
            <v>3330520200</v>
          </cell>
          <cell r="B322">
            <v>3330520200</v>
          </cell>
          <cell r="C322" t="str">
            <v>EMPLOYEE LOANS</v>
          </cell>
          <cell r="D322" t="str">
            <v>КРЕДИТЫ СОТРУДНИКАМ</v>
          </cell>
        </row>
        <row r="323">
          <cell r="A323" t="str">
            <v>3330540000</v>
          </cell>
          <cell r="B323">
            <v>3330540000</v>
          </cell>
          <cell r="C323" t="str">
            <v>CLOSED</v>
          </cell>
          <cell r="D323" t="str">
            <v>ЗАКРЫТО</v>
          </cell>
        </row>
        <row r="324">
          <cell r="A324" t="str">
            <v>3340500000</v>
          </cell>
          <cell r="B324">
            <v>3340500000</v>
          </cell>
          <cell r="C324" t="str">
            <v>OTHER RECEIVABLES</v>
          </cell>
          <cell r="D324" t="str">
            <v>ПРОЧАЯ  ДЕБИТОРСКАЯ ЗАДОЛЖЕННОСТЬ</v>
          </cell>
        </row>
        <row r="325">
          <cell r="A325" t="str">
            <v>3412400000</v>
          </cell>
          <cell r="B325">
            <v>3412400000</v>
          </cell>
          <cell r="C325" t="str">
            <v>CLOSED</v>
          </cell>
          <cell r="D325" t="str">
            <v>ЗАКРЫТО</v>
          </cell>
        </row>
        <row r="326">
          <cell r="A326" t="str">
            <v>3412600000</v>
          </cell>
          <cell r="B326">
            <v>3412600000</v>
          </cell>
          <cell r="C326" t="str">
            <v>PREPAID INSURANCE</v>
          </cell>
          <cell r="D326" t="str">
            <v>СТРАХОВОЙ ПОЛИС</v>
          </cell>
        </row>
        <row r="327">
          <cell r="A327" t="str">
            <v>3412660100</v>
          </cell>
          <cell r="B327">
            <v>3412660100</v>
          </cell>
          <cell r="C327" t="str">
            <v>GENERAL INSURANCE</v>
          </cell>
          <cell r="D327" t="str">
            <v>ОБЩЕЕ СТРАХОВАНИЕ</v>
          </cell>
        </row>
        <row r="328">
          <cell r="A328" t="str">
            <v>3412660200</v>
          </cell>
          <cell r="B328">
            <v>3412660200</v>
          </cell>
          <cell r="C328" t="str">
            <v>LONG TERM INSURANCE</v>
          </cell>
          <cell r="D328" t="str">
            <v>ДОЛГОСРОЧНОЕ СТРАХОВАНИЕ</v>
          </cell>
        </row>
        <row r="329">
          <cell r="A329" t="str">
            <v>3412669100</v>
          </cell>
          <cell r="B329">
            <v>3412669100</v>
          </cell>
          <cell r="C329" t="str">
            <v>MEDICAL INSURANCE</v>
          </cell>
          <cell r="D329" t="str">
            <v>МЕДИЦИНСКОЕ СТРАХОВАНИЕ</v>
          </cell>
        </row>
        <row r="330">
          <cell r="A330" t="str">
            <v>3412669200</v>
          </cell>
          <cell r="B330">
            <v>3412669200</v>
          </cell>
          <cell r="C330" t="str">
            <v>PUBLIC LIABILITY AND PROPERTY</v>
          </cell>
          <cell r="D330" t="str">
            <v>ГРАЖДАНСКАЯ ОТВЕТСТВЕННОСТЬ И ИМУЩЕСТВЕННЫЙ УЩЕРБ</v>
          </cell>
        </row>
        <row r="331">
          <cell r="A331" t="str">
            <v>3422600000</v>
          </cell>
          <cell r="B331">
            <v>3422600000</v>
          </cell>
          <cell r="C331" t="str">
            <v>LEASE PREPAYMENTS</v>
          </cell>
          <cell r="D331" t="str">
            <v>АРЕНДНАЯ ПЛАТА</v>
          </cell>
        </row>
        <row r="332">
          <cell r="A332" t="str">
            <v>3432600000</v>
          </cell>
          <cell r="B332">
            <v>3432600000</v>
          </cell>
          <cell r="C332" t="str">
            <v>OTHER PREPAID</v>
          </cell>
          <cell r="D332" t="str">
            <v>ПРОЧИЕ ВИДЫ ПРЕДОПЛАТ</v>
          </cell>
        </row>
        <row r="333">
          <cell r="A333" t="str">
            <v>3512600000</v>
          </cell>
          <cell r="B333">
            <v>3512600000</v>
          </cell>
          <cell r="C333" t="str">
            <v>ADV PAID ON INVENTORY PURCHAS</v>
          </cell>
          <cell r="D333" t="str">
            <v>АВАНСЫ, ВЫДАННЫЕ НА ПОСТАВКУ ТМЗ</v>
          </cell>
        </row>
        <row r="334">
          <cell r="A334" t="str">
            <v>3522600000</v>
          </cell>
          <cell r="B334">
            <v>3522600000</v>
          </cell>
          <cell r="C334" t="str">
            <v>ADV PAID4SERVICES RENDERED</v>
          </cell>
          <cell r="D334" t="str">
            <v>АВАНСЫ, ВЫДАННЫЕ ПОД ВЫПОЛНЕНИЕ ТОВАРОВ И ОКАЗАНИЕ УСЛУГ</v>
          </cell>
        </row>
        <row r="335">
          <cell r="A335" t="str">
            <v>4010400000</v>
          </cell>
          <cell r="B335">
            <v>4010400000</v>
          </cell>
          <cell r="C335" t="str">
            <v>STOCKS</v>
          </cell>
          <cell r="D335" t="str">
            <v>АКЦИИ</v>
          </cell>
        </row>
        <row r="336">
          <cell r="A336" t="str">
            <v>4020400000</v>
          </cell>
          <cell r="B336">
            <v>4020400000</v>
          </cell>
          <cell r="C336" t="str">
            <v>BONDS</v>
          </cell>
          <cell r="D336" t="str">
            <v>ОБЛИГАЦИИ</v>
          </cell>
        </row>
        <row r="337">
          <cell r="A337" t="str">
            <v>4030400000</v>
          </cell>
          <cell r="B337">
            <v>4030400000</v>
          </cell>
          <cell r="C337" t="str">
            <v>OTHER INVESMNTS</v>
          </cell>
          <cell r="D337" t="str">
            <v>ПРОЧИЕ ИНВЕСТИЦИИ</v>
          </cell>
        </row>
        <row r="338">
          <cell r="A338" t="str">
            <v>4110100000</v>
          </cell>
          <cell r="B338">
            <v>4110100000</v>
          </cell>
          <cell r="C338" t="str">
            <v>CASH IN TRANSIT</v>
          </cell>
          <cell r="D338" t="str">
            <v>ДЕНЕЖНЫЕ ПЕРЕВОДЫ В ПУТИ</v>
          </cell>
        </row>
        <row r="339">
          <cell r="A339" t="str">
            <v>4210100000</v>
          </cell>
          <cell r="B339">
            <v>4210100000</v>
          </cell>
          <cell r="C339" t="str">
            <v>LETTERS OF CREDIT</v>
          </cell>
          <cell r="D339" t="str">
            <v>ДЕНЕЖНЫЕ СРЕДСТВА В АККРЕДИТИВАХ</v>
          </cell>
        </row>
        <row r="340">
          <cell r="A340" t="str">
            <v>4220100000</v>
          </cell>
          <cell r="B340">
            <v>4220100000</v>
          </cell>
          <cell r="C340" t="str">
            <v>CHECK BOOKS</v>
          </cell>
          <cell r="D340" t="str">
            <v>ДЕНЕЖНЫЕ СРЕДСТВА В ЧЕКОВЫХ КНИЖКАХ</v>
          </cell>
        </row>
        <row r="341">
          <cell r="A341" t="str">
            <v>4230100000</v>
          </cell>
          <cell r="B341">
            <v>4230100000</v>
          </cell>
          <cell r="C341" t="str">
            <v>DEPOSIT ACCOUNTS</v>
          </cell>
          <cell r="D341" t="str">
            <v>НАЛИЧНОСТЬ НА СПЕЦИАЛЬНЫХ СЧЕТАХ В БАНКАХ</v>
          </cell>
        </row>
        <row r="342">
          <cell r="A342" t="str">
            <v>4230151100</v>
          </cell>
          <cell r="B342">
            <v>4230151100</v>
          </cell>
          <cell r="C342" t="str">
            <v>ZHAIKMUNAI ABN AMRO ALMATY</v>
          </cell>
          <cell r="D342" t="str">
            <v>ЖАИКМУНАЙ АБН АМРО - АЛМАТЫ</v>
          </cell>
        </row>
        <row r="343">
          <cell r="A343" t="str">
            <v>4240100000</v>
          </cell>
          <cell r="B343">
            <v>4240100000</v>
          </cell>
          <cell r="C343" t="str">
            <v>OTHER SPECIAL BANK ACCOUNTS</v>
          </cell>
          <cell r="D343" t="str">
            <v>ПРОЧИЕ ОТДЕЛЬНЫЕ БАНКОВСКИЕ СЧЕТА</v>
          </cell>
        </row>
        <row r="344">
          <cell r="A344" t="str">
            <v>4310100000</v>
          </cell>
          <cell r="B344">
            <v>4310100000</v>
          </cell>
          <cell r="C344" t="str">
            <v>DOMESTIC FOREIGN CURRENCY ACC</v>
          </cell>
          <cell r="D344" t="str">
            <v>НАЛИЧНОСТЬ НА ВАЛЮТНОМ СЧЕТЕ ВНУТРИ СТРАНЫ</v>
          </cell>
        </row>
        <row r="345">
          <cell r="A345" t="str">
            <v>4310110110</v>
          </cell>
          <cell r="B345">
            <v>4310110110</v>
          </cell>
          <cell r="C345" t="str">
            <v>BANK ONE-OPERATING</v>
          </cell>
          <cell r="D345" t="str">
            <v>БАНК ПЕРВЫЙ - ОПЕРАЦИОННЫЙ</v>
          </cell>
        </row>
        <row r="346">
          <cell r="A346" t="str">
            <v>4310110120</v>
          </cell>
          <cell r="B346">
            <v>4310110120</v>
          </cell>
          <cell r="C346" t="str">
            <v>BANK ONE-PAYROLL</v>
          </cell>
          <cell r="D346" t="str">
            <v>БАНК ПЕРВЫЙ - ВЕДОМОСТЬ ЗАРАБОТНОЙ ПЛАТЫ</v>
          </cell>
        </row>
        <row r="347">
          <cell r="A347" t="str">
            <v>4310110130</v>
          </cell>
          <cell r="B347">
            <v>4310110130</v>
          </cell>
          <cell r="C347" t="str">
            <v>BANK ONE-BUSINESS MARKET</v>
          </cell>
          <cell r="D347" t="str">
            <v>БАНК ПЕРВЫЙ - БИЗНЕС РЫНОК</v>
          </cell>
        </row>
        <row r="348">
          <cell r="A348" t="str">
            <v>4310110140</v>
          </cell>
          <cell r="B348">
            <v>4310110140</v>
          </cell>
          <cell r="C348" t="str">
            <v>ABN AMRO BANK</v>
          </cell>
          <cell r="D348" t="str">
            <v>АБН АМРО БАНК</v>
          </cell>
        </row>
        <row r="349">
          <cell r="A349" t="str">
            <v>4310110200</v>
          </cell>
          <cell r="B349">
            <v>4310110200</v>
          </cell>
          <cell r="C349" t="str">
            <v>BANK ONE MONEY MARKET</v>
          </cell>
          <cell r="D349" t="str">
            <v>БАНК ПЕРВЫЙ - РЫНОК ДЕНЕЖНЫХ СРЕДСТВ</v>
          </cell>
        </row>
        <row r="350">
          <cell r="A350" t="str">
            <v>4310110210</v>
          </cell>
          <cell r="B350">
            <v>4310110210</v>
          </cell>
          <cell r="C350" t="str">
            <v>NEUMEYER&amp;BERMAN-MONEY MARKET</v>
          </cell>
          <cell r="D350" t="str">
            <v>NEUMEYER &amp; BERMAN - РЫНОК ДЕНЕЖНЫХ СРЕДСТВ</v>
          </cell>
        </row>
        <row r="351">
          <cell r="A351" t="str">
            <v>4310110220</v>
          </cell>
          <cell r="B351">
            <v>4310110220</v>
          </cell>
          <cell r="C351" t="str">
            <v>BANK ONE-EURO SWEEP</v>
          </cell>
          <cell r="D351" t="str">
            <v>БАНК ПЕРВЫЙ - EURO SWEEP</v>
          </cell>
        </row>
        <row r="352">
          <cell r="A352" t="str">
            <v>4310110230</v>
          </cell>
          <cell r="B352">
            <v>4310110230</v>
          </cell>
          <cell r="C352" t="str">
            <v>MERRILL LYNCH</v>
          </cell>
          <cell r="D352" t="str">
            <v>MERRIL LYNCH</v>
          </cell>
        </row>
        <row r="353">
          <cell r="A353" t="str">
            <v>4310120100</v>
          </cell>
          <cell r="B353">
            <v>4310120100</v>
          </cell>
          <cell r="C353" t="str">
            <v>ABN AMRO US$-ALMATY BRANCH</v>
          </cell>
          <cell r="D353" t="str">
            <v>АБН АМРО БАНК $ - АЛМАТИНСКИЙ ФИЛИАЛ</v>
          </cell>
        </row>
        <row r="354">
          <cell r="A354" t="str">
            <v>4310120120</v>
          </cell>
          <cell r="B354">
            <v>4310120120</v>
          </cell>
          <cell r="C354" t="str">
            <v>DEMIR BANK-ALMATY BRANCH</v>
          </cell>
          <cell r="D354" t="str">
            <v>ДЕМИР БАНК $ - АЛМАТИНСКИЙ ФИЛИАЛ</v>
          </cell>
        </row>
        <row r="355">
          <cell r="A355" t="str">
            <v>4310141100</v>
          </cell>
          <cell r="B355">
            <v>4310141100</v>
          </cell>
          <cell r="C355" t="str">
            <v>ABN AMRO US$-SAZANKURAK</v>
          </cell>
          <cell r="D355" t="str">
            <v>АБН АМРО БАНК $ - САЗАНКУРАК</v>
          </cell>
        </row>
        <row r="356">
          <cell r="A356" t="str">
            <v>4310141110</v>
          </cell>
          <cell r="B356">
            <v>4310141110</v>
          </cell>
          <cell r="C356" t="str">
            <v>KAZCOMMERCE US$-SAZANKURAK</v>
          </cell>
          <cell r="D356" t="str">
            <v>КАЗКОММЕРЦ БАНК $ - САЗАНКУРАК</v>
          </cell>
        </row>
        <row r="357">
          <cell r="A357" t="str">
            <v>4310141120</v>
          </cell>
          <cell r="B357">
            <v>4310141120</v>
          </cell>
          <cell r="C357" t="str">
            <v>DEMIR BANK-SAZANKURAK</v>
          </cell>
          <cell r="D357" t="str">
            <v>ДЕМИР БАНК $ - САЗАНКУРАК</v>
          </cell>
        </row>
        <row r="358">
          <cell r="A358" t="str">
            <v>4310141130</v>
          </cell>
          <cell r="B358">
            <v>4310141130</v>
          </cell>
          <cell r="C358" t="str">
            <v>DEMIR BANK RBL - SAZANKURAK</v>
          </cell>
          <cell r="D358" t="str">
            <v>ДЕМИР БАНК РУБЛИ - САЗАНКУРАК</v>
          </cell>
        </row>
        <row r="359">
          <cell r="A359" t="str">
            <v>4310141140</v>
          </cell>
          <cell r="B359">
            <v>4310141140</v>
          </cell>
          <cell r="C359" t="str">
            <v>DEMIR BANK BPS - SAZANKURAK</v>
          </cell>
          <cell r="D359" t="str">
            <v>ДЕМИР БАНК ФУНТЫ СТЕРЛИНГОВ - САЗАНКУРАК</v>
          </cell>
        </row>
        <row r="360">
          <cell r="A360" t="str">
            <v>4310141150</v>
          </cell>
          <cell r="B360">
            <v>4310141150</v>
          </cell>
          <cell r="C360" t="str">
            <v>DEMIR BANK EURO - SAZANKURAK</v>
          </cell>
          <cell r="D360" t="str">
            <v>ДЕМИР БАНК - ЕВРО ПО САЗАНКУРАК</v>
          </cell>
        </row>
        <row r="361">
          <cell r="A361" t="str">
            <v>4310142100</v>
          </cell>
          <cell r="B361">
            <v>4310142100</v>
          </cell>
          <cell r="C361" t="str">
            <v>TURAN ALEM US$-NCO</v>
          </cell>
          <cell r="D361" t="str">
            <v>ТУРАН АЛЕМ БАНК $ - NCO</v>
          </cell>
        </row>
        <row r="362">
          <cell r="A362" t="str">
            <v>4310142120</v>
          </cell>
          <cell r="B362">
            <v>4310142120</v>
          </cell>
          <cell r="C362" t="str">
            <v>DEMIR BANK-NCO</v>
          </cell>
          <cell r="D362" t="str">
            <v>ДЕМИР БАНК $ - NCO</v>
          </cell>
        </row>
        <row r="363">
          <cell r="A363" t="str">
            <v>4310143100</v>
          </cell>
          <cell r="B363">
            <v>4310143100</v>
          </cell>
          <cell r="C363" t="str">
            <v>ABN AMRO US$-PCP</v>
          </cell>
          <cell r="D363" t="str">
            <v>АБН АМРО БАНК $ - ПРИКАСПИАН ПЕТРОЛЕУМ</v>
          </cell>
        </row>
        <row r="364">
          <cell r="A364" t="str">
            <v>4310143120</v>
          </cell>
          <cell r="B364">
            <v>4310143120</v>
          </cell>
          <cell r="C364" t="str">
            <v>DEMIR BANK $ - PCP</v>
          </cell>
          <cell r="D364" t="str">
            <v>ДЕМИР БАНК $ - ПРИКАСПИАН ПЕТРОЛЕУМ</v>
          </cell>
        </row>
        <row r="365">
          <cell r="A365" t="str">
            <v>4310151100</v>
          </cell>
          <cell r="B365">
            <v>4310151100</v>
          </cell>
          <cell r="C365" t="str">
            <v>ABN AMRO US$-ALMATY</v>
          </cell>
          <cell r="D365" t="str">
            <v>АБН АМРО БАНК $ - АЛМАТЫ</v>
          </cell>
        </row>
        <row r="366">
          <cell r="A366" t="str">
            <v>4310151110</v>
          </cell>
          <cell r="B366">
            <v>4310151110</v>
          </cell>
          <cell r="C366" t="str">
            <v>TURAN ALEM US$ - ZHAIKMUNAI</v>
          </cell>
          <cell r="D366" t="str">
            <v>ТУРАН АЛЕМ БАНК $ - ЖАИКМУНАЙ</v>
          </cell>
        </row>
        <row r="367">
          <cell r="A367" t="str">
            <v>4310151120</v>
          </cell>
          <cell r="B367">
            <v>4310151120</v>
          </cell>
          <cell r="C367" t="str">
            <v>DEMIR BANK $ - ZHAIKMUNAI</v>
          </cell>
          <cell r="D367" t="str">
            <v>ДЕМИР БАНК $ - ЖАИКМУНАЙ</v>
          </cell>
        </row>
        <row r="368">
          <cell r="A368" t="str">
            <v>4310161100</v>
          </cell>
          <cell r="B368">
            <v>4310161100</v>
          </cell>
          <cell r="C368" t="str">
            <v>ABN AMRO $ - ZHAIKTRANS</v>
          </cell>
          <cell r="D368" t="str">
            <v>АБН АМРО БАНК - ЖАИКТРАНС</v>
          </cell>
        </row>
        <row r="369">
          <cell r="A369" t="str">
            <v>4310161110</v>
          </cell>
          <cell r="B369">
            <v>4310161110</v>
          </cell>
          <cell r="C369" t="str">
            <v>KAZCOMMERCE $ - ZHAIKTRANS</v>
          </cell>
          <cell r="D369" t="str">
            <v>КАЗКОММЕРЦ БАНК - ЖАИКТРАНС</v>
          </cell>
        </row>
        <row r="370">
          <cell r="A370" t="str">
            <v>4310161300</v>
          </cell>
          <cell r="B370">
            <v>4310161300</v>
          </cell>
          <cell r="C370" t="str">
            <v>RUR ACCOUNT - ZHAIKTRANS</v>
          </cell>
          <cell r="D370" t="str">
            <v>РУБЛЕВЫЙ СЧЕТ - ЖАИКТРАНС</v>
          </cell>
        </row>
        <row r="371">
          <cell r="A371" t="str">
            <v>4310161310</v>
          </cell>
          <cell r="B371">
            <v>4310161310</v>
          </cell>
          <cell r="C371" t="str">
            <v>RUR ACCOUNT - ZHAIKTRANS SAMAR</v>
          </cell>
          <cell r="D371" t="str">
            <v>РУБЛЕВЫЙ СЧЕТ - ЖАИКТРАНС</v>
          </cell>
        </row>
        <row r="372">
          <cell r="A372" t="str">
            <v>4310171100</v>
          </cell>
          <cell r="B372">
            <v>4310171100</v>
          </cell>
          <cell r="C372" t="str">
            <v>ZHAIKTARNS SAMARA US$</v>
          </cell>
          <cell r="D372" t="str">
            <v>ЖАИКТРАНС - САМАРА - $</v>
          </cell>
        </row>
        <row r="373">
          <cell r="A373" t="str">
            <v>4320100000</v>
          </cell>
          <cell r="B373">
            <v>4320100000</v>
          </cell>
          <cell r="C373" t="str">
            <v>OFFSHORE FOREIGN CURRENCY ACC</v>
          </cell>
          <cell r="D373" t="str">
            <v>НАЛИЧНОСТЬ НА ВАЛЮТНОМ СЧЕТЕ ЗА РУБЕЖОМ</v>
          </cell>
        </row>
        <row r="374">
          <cell r="A374" t="str">
            <v>4410120200</v>
          </cell>
          <cell r="B374">
            <v>4410120200</v>
          </cell>
          <cell r="C374" t="str">
            <v>ABN AMRO KZT- ALMATY BRANCH</v>
          </cell>
          <cell r="D374" t="str">
            <v>НАЛИЧНОСТЬ НА РАСЧЕТНОМ СЧЕТЕ</v>
          </cell>
        </row>
        <row r="375">
          <cell r="A375" t="str">
            <v>4410120210</v>
          </cell>
          <cell r="B375">
            <v>4410120210</v>
          </cell>
          <cell r="C375" t="str">
            <v>KAZCOMMERCE-ALMATY</v>
          </cell>
          <cell r="D375" t="str">
            <v>КАЗКОММЕРЦ БАНК - АЛМАТИНСКИЙ ФИЛИАЛ</v>
          </cell>
        </row>
        <row r="376">
          <cell r="A376" t="str">
            <v>4410120220</v>
          </cell>
          <cell r="B376">
            <v>4410120220</v>
          </cell>
          <cell r="C376" t="str">
            <v>DEMIR BANK-ALMATY BRANCH</v>
          </cell>
          <cell r="D376" t="str">
            <v>ДЕМИР БАНК - АЛМАТИНСКИЙ ФИЛИАЛ</v>
          </cell>
        </row>
        <row r="377">
          <cell r="A377" t="str">
            <v>4410141200</v>
          </cell>
          <cell r="B377">
            <v>4410141200</v>
          </cell>
          <cell r="C377" t="str">
            <v>ABN AMRO KZT - SAZANKURAK</v>
          </cell>
          <cell r="D377" t="str">
            <v>АБН АМРО БАНК КзТ - САЗАНКУРАК</v>
          </cell>
        </row>
        <row r="378">
          <cell r="A378" t="str">
            <v>4410141210</v>
          </cell>
          <cell r="B378">
            <v>4410141210</v>
          </cell>
          <cell r="C378" t="str">
            <v>TURAN ALEM KZT - SAZANKURAK</v>
          </cell>
          <cell r="D378" t="str">
            <v>ТУРАН АЛЕМ БАНК КзТ - САЗАНКУРАК</v>
          </cell>
        </row>
        <row r="379">
          <cell r="A379" t="str">
            <v>4410141220</v>
          </cell>
          <cell r="B379">
            <v>4410141220</v>
          </cell>
          <cell r="C379" t="str">
            <v>DEMIR BANK-SAZANKURAK</v>
          </cell>
          <cell r="D379" t="str">
            <v>ДЕМИР БАНК - САЗАНКУРАК</v>
          </cell>
        </row>
        <row r="380">
          <cell r="A380" t="str">
            <v>4410142210</v>
          </cell>
          <cell r="B380">
            <v>4410142210</v>
          </cell>
          <cell r="C380" t="str">
            <v>TURAN ALEM KZT - NCO</v>
          </cell>
          <cell r="D380" t="str">
            <v>ТУРАН АЛЕМ БАНК КзТ - АТЫРАУ</v>
          </cell>
        </row>
        <row r="381">
          <cell r="A381" t="str">
            <v>4410142220</v>
          </cell>
          <cell r="B381">
            <v>4410142220</v>
          </cell>
          <cell r="C381" t="str">
            <v>DEMIR BANK-NCO</v>
          </cell>
          <cell r="D381" t="str">
            <v>ДЕМИР БАНК- NCO</v>
          </cell>
        </row>
        <row r="382">
          <cell r="A382" t="str">
            <v>4410143200</v>
          </cell>
          <cell r="B382">
            <v>4410143200</v>
          </cell>
          <cell r="C382" t="str">
            <v>ABN AMRO KZT - PPC</v>
          </cell>
          <cell r="D382" t="str">
            <v>АБН АМРО БАНК КзТ - PPC</v>
          </cell>
        </row>
        <row r="383">
          <cell r="A383" t="str">
            <v>4410151200</v>
          </cell>
          <cell r="B383">
            <v>4410151200</v>
          </cell>
          <cell r="C383" t="str">
            <v>ABN AMRO KZT - ZHAIKMUNAI</v>
          </cell>
          <cell r="D383" t="str">
            <v>АБН АМРО БАНК КзТ - АЛМАТЫ</v>
          </cell>
        </row>
        <row r="384">
          <cell r="A384" t="str">
            <v>4410151210</v>
          </cell>
          <cell r="B384">
            <v>4410151210</v>
          </cell>
          <cell r="C384" t="str">
            <v>TURAN ALEM KZT - ZHAIKMUNAI</v>
          </cell>
          <cell r="D384" t="str">
            <v>ТУРАН АЛЕМ БАНК КзТ - УРАЛЬСК</v>
          </cell>
        </row>
        <row r="385">
          <cell r="A385" t="str">
            <v>4410151220</v>
          </cell>
          <cell r="B385">
            <v>4410151220</v>
          </cell>
          <cell r="C385" t="str">
            <v>DEMIR BANK - ZHAIKMUNAI</v>
          </cell>
          <cell r="D385" t="str">
            <v>ТУРАН АЛЕМ БАНК КзТ - ЖАИКМУНАЙ</v>
          </cell>
        </row>
        <row r="386">
          <cell r="A386" t="str">
            <v>4410161200</v>
          </cell>
          <cell r="B386">
            <v>4410161200</v>
          </cell>
          <cell r="C386" t="str">
            <v>ABN AMRO KZT - ZHAKTRANS</v>
          </cell>
          <cell r="D386" t="str">
            <v>АБН АМРО БАНК КзТ - ЖАИКТРАНС</v>
          </cell>
        </row>
        <row r="387">
          <cell r="A387" t="str">
            <v>4410161210</v>
          </cell>
          <cell r="B387">
            <v>4410161210</v>
          </cell>
          <cell r="C387" t="str">
            <v>KAZCOMMERCE KZT - ZHAIKTRANS</v>
          </cell>
          <cell r="D387" t="str">
            <v>КАЗКОММЕРЦ БАНК КзТ - ЖАИКТРАНС</v>
          </cell>
        </row>
        <row r="388">
          <cell r="A388" t="str">
            <v>4410161220</v>
          </cell>
          <cell r="B388">
            <v>4410161220</v>
          </cell>
          <cell r="C388" t="str">
            <v>DEMIR BANK - ZHAIKTRANS</v>
          </cell>
          <cell r="D388" t="str">
            <v>КАЗКОММЕРЦ БАНК КзТ - ЖАИКТРАНС</v>
          </cell>
        </row>
        <row r="389">
          <cell r="A389" t="str">
            <v>4410171200</v>
          </cell>
          <cell r="B389">
            <v>4410171200</v>
          </cell>
          <cell r="C389" t="str">
            <v>ZHAIKTRANS SAMARA-RUR</v>
          </cell>
          <cell r="D389" t="str">
            <v>ЖАИКТРАНС - САМАРА - РОС.РУБЛЬ</v>
          </cell>
        </row>
        <row r="390">
          <cell r="A390" t="str">
            <v>4510120200</v>
          </cell>
          <cell r="B390">
            <v>4510120200</v>
          </cell>
          <cell r="C390" t="str">
            <v>ALMATY BRANCH KZT</v>
          </cell>
          <cell r="D390" t="str">
            <v>АЛМАТИНСКИЙ ФИЛИАЛ - КзТ</v>
          </cell>
        </row>
        <row r="391">
          <cell r="A391" t="str">
            <v>4510120210</v>
          </cell>
          <cell r="B391">
            <v>4510120210</v>
          </cell>
          <cell r="C391" t="str">
            <v>ALMATY BRANCH-SPARE</v>
          </cell>
          <cell r="D391" t="str">
            <v>НАЛИЧНОСТЬ В КАСССЕ В НАЦИОНАЛЬНОЙ ВАЛЮТЕ</v>
          </cell>
        </row>
        <row r="392">
          <cell r="A392" t="str">
            <v>4510141200</v>
          </cell>
          <cell r="B392">
            <v>4510141200</v>
          </cell>
          <cell r="C392" t="str">
            <v>SAZANKURAK ALMATY KZT</v>
          </cell>
          <cell r="D392" t="str">
            <v>САЗАНКУРАК АЛМАТЫ КзТ</v>
          </cell>
        </row>
        <row r="393">
          <cell r="A393" t="str">
            <v>4510141210</v>
          </cell>
          <cell r="B393">
            <v>4510141210</v>
          </cell>
          <cell r="C393" t="str">
            <v>SAZANKURAK ATYRAU KZT</v>
          </cell>
          <cell r="D393" t="str">
            <v>САЗАНКУРАК АТЫРАУ КзТ</v>
          </cell>
        </row>
        <row r="394">
          <cell r="A394" t="str">
            <v>4510142200</v>
          </cell>
          <cell r="B394">
            <v>4510142200</v>
          </cell>
          <cell r="C394" t="str">
            <v>NCO ALMATY KZT</v>
          </cell>
          <cell r="D394" t="str">
            <v>NCO АЛМАТЫ КзТ</v>
          </cell>
        </row>
        <row r="395">
          <cell r="A395" t="str">
            <v>4510142210</v>
          </cell>
          <cell r="B395">
            <v>4510142210</v>
          </cell>
          <cell r="C395" t="str">
            <v>NCO ATYRAU KZT</v>
          </cell>
          <cell r="D395" t="str">
            <v>NCO АТЫРАУ КзТ</v>
          </cell>
        </row>
        <row r="396">
          <cell r="A396" t="str">
            <v>4510143200</v>
          </cell>
          <cell r="B396">
            <v>4510143200</v>
          </cell>
          <cell r="C396" t="str">
            <v>PCP ALMATY KZT</v>
          </cell>
          <cell r="D396" t="str">
            <v>ПРИКАСПИАН ПЕТРОЛЕУМ АЛМАТЫ КзТ</v>
          </cell>
        </row>
        <row r="397">
          <cell r="A397" t="str">
            <v>4510143210</v>
          </cell>
          <cell r="B397">
            <v>4510143210</v>
          </cell>
          <cell r="C397" t="str">
            <v>SPARE</v>
          </cell>
          <cell r="D397" t="str">
            <v>СВОБОДНАЯ НАЛИЧНОСТЬ</v>
          </cell>
        </row>
        <row r="398">
          <cell r="A398" t="str">
            <v>4510151200</v>
          </cell>
          <cell r="B398">
            <v>4510151200</v>
          </cell>
          <cell r="C398" t="str">
            <v>ZHAIKMUNAI ALMATY KZT</v>
          </cell>
          <cell r="D398" t="str">
            <v>ЖАИКМУНАЙ АЛМАТЫ КзТ</v>
          </cell>
        </row>
        <row r="399">
          <cell r="A399" t="str">
            <v>4510151210</v>
          </cell>
          <cell r="B399">
            <v>4510151210</v>
          </cell>
          <cell r="C399" t="str">
            <v>ZHAIKMUNAI URALSK KZT</v>
          </cell>
          <cell r="D399" t="str">
            <v>ЖАИКМУНАЙ УРАЛЬСК КзТ</v>
          </cell>
        </row>
        <row r="400">
          <cell r="A400" t="str">
            <v>4510161200</v>
          </cell>
          <cell r="B400">
            <v>4510161200</v>
          </cell>
          <cell r="C400" t="str">
            <v>ZHAIKTRANS ALMATY KZT</v>
          </cell>
          <cell r="D400" t="str">
            <v>ЖАИКТРАНС АЛМАТЫ КзТ</v>
          </cell>
        </row>
        <row r="401">
          <cell r="A401" t="str">
            <v>4510161210</v>
          </cell>
          <cell r="B401">
            <v>4510161210</v>
          </cell>
          <cell r="C401" t="str">
            <v>ZHAIKTRANS URALSK KZT</v>
          </cell>
          <cell r="D401" t="str">
            <v>ЖАИКТРАНС УРАЛЬСК КзТ</v>
          </cell>
        </row>
        <row r="402">
          <cell r="A402" t="str">
            <v>4510171200</v>
          </cell>
          <cell r="B402">
            <v>4510171200</v>
          </cell>
          <cell r="C402" t="str">
            <v>SPARE</v>
          </cell>
          <cell r="D402" t="str">
            <v>СВОБОДНАЯ НАЛИЧНОСТЬ</v>
          </cell>
        </row>
        <row r="403">
          <cell r="A403" t="str">
            <v>4510171210</v>
          </cell>
          <cell r="B403">
            <v>4510171210</v>
          </cell>
          <cell r="C403" t="str">
            <v>ZHAIKTRANS SAMARA-ROUBLES</v>
          </cell>
          <cell r="D403" t="str">
            <v>ЖАИКТРАНС - САМАРА - РОС.РУБЛИ</v>
          </cell>
        </row>
        <row r="404">
          <cell r="A404" t="str">
            <v>4520100000</v>
          </cell>
          <cell r="B404">
            <v>4520100000</v>
          </cell>
          <cell r="C404" t="str">
            <v>CURRENCY PETTY CASH</v>
          </cell>
          <cell r="D404" t="str">
            <v>НАЛИЧНОСТЬ В КАССЕ В ИНОСТРАННОЙ ВАЛЮТЕ</v>
          </cell>
        </row>
        <row r="405">
          <cell r="A405" t="str">
            <v>4520110310</v>
          </cell>
          <cell r="B405">
            <v>4520110310</v>
          </cell>
          <cell r="C405" t="str">
            <v>HOUSTON PETTY CASH USD</v>
          </cell>
          <cell r="D405" t="str">
            <v>КАССА В ВАЛЮТЕ - ХЬЮСТОН, $</v>
          </cell>
        </row>
        <row r="406">
          <cell r="A406" t="str">
            <v>4520110320</v>
          </cell>
          <cell r="B406">
            <v>4520110320</v>
          </cell>
          <cell r="C406" t="str">
            <v>ALMATY PETTY CASH USD</v>
          </cell>
          <cell r="D406" t="str">
            <v>КАССА В ВАЛЮТЕ - АЛМАТЫ, $</v>
          </cell>
        </row>
        <row r="407">
          <cell r="A407" t="str">
            <v>4520120200</v>
          </cell>
          <cell r="B407">
            <v>4520120200</v>
          </cell>
          <cell r="C407" t="str">
            <v>ALMATY BRANCH USD</v>
          </cell>
          <cell r="D407" t="str">
            <v>АЛМАТИНСКИЙ ФИЛИАЛ, $</v>
          </cell>
        </row>
        <row r="408">
          <cell r="A408" t="str">
            <v>4520120210</v>
          </cell>
          <cell r="B408">
            <v>4520120210</v>
          </cell>
          <cell r="C408" t="str">
            <v>ALMATY BRANCH SPARE</v>
          </cell>
          <cell r="D408" t="str">
            <v>АЛМАТИНСКИЙ ФИЛИАЛ, СВОБОДНАЯ НАЛИЧНОСТЬ</v>
          </cell>
        </row>
        <row r="409">
          <cell r="A409" t="str">
            <v>4520141200</v>
          </cell>
          <cell r="B409">
            <v>4520141200</v>
          </cell>
          <cell r="C409" t="str">
            <v>SAZANKURAK ALMATY</v>
          </cell>
          <cell r="D409" t="str">
            <v>САЗАНКУРАК АЛМАТЫ</v>
          </cell>
        </row>
        <row r="410">
          <cell r="A410" t="str">
            <v>4520141210</v>
          </cell>
          <cell r="B410">
            <v>4520141210</v>
          </cell>
          <cell r="C410" t="str">
            <v>SAZANKURAK ATYRAU</v>
          </cell>
          <cell r="D410" t="str">
            <v>САЗАНКУРАК АТЫРАУ</v>
          </cell>
        </row>
        <row r="411">
          <cell r="A411" t="str">
            <v>4520142200</v>
          </cell>
          <cell r="B411">
            <v>4520142200</v>
          </cell>
          <cell r="C411" t="str">
            <v>NCO ALMATY USD</v>
          </cell>
          <cell r="D411" t="str">
            <v>NCO АЛМАТЫ, $</v>
          </cell>
        </row>
        <row r="412">
          <cell r="A412" t="str">
            <v>4520142210</v>
          </cell>
          <cell r="B412">
            <v>4520142210</v>
          </cell>
          <cell r="C412" t="str">
            <v>NCO ATYRAU USD</v>
          </cell>
          <cell r="D412" t="str">
            <v>NCO АТЫРАУ, $</v>
          </cell>
        </row>
        <row r="413">
          <cell r="A413" t="str">
            <v>4520143200</v>
          </cell>
          <cell r="B413">
            <v>4520143200</v>
          </cell>
          <cell r="C413" t="str">
            <v>PCP ALMATY USD</v>
          </cell>
          <cell r="D413" t="str">
            <v>ПРИКАСПИАН ПЕТРОЛЕУМ АЛМАТЫ, $</v>
          </cell>
        </row>
        <row r="414">
          <cell r="A414" t="str">
            <v>4520143210</v>
          </cell>
          <cell r="B414">
            <v>4520143210</v>
          </cell>
          <cell r="C414" t="str">
            <v>SPARE</v>
          </cell>
          <cell r="D414" t="str">
            <v>СВОБОДНАЯ НАЛИЧНОСТЬ</v>
          </cell>
        </row>
        <row r="415">
          <cell r="A415" t="str">
            <v>4520151200</v>
          </cell>
          <cell r="B415">
            <v>4520151200</v>
          </cell>
          <cell r="C415" t="str">
            <v>ZHAIKMUNAI ALMATY USD</v>
          </cell>
          <cell r="D415" t="str">
            <v>ЖАИКМУНАЙ АЛМАТЫ, $</v>
          </cell>
        </row>
        <row r="416">
          <cell r="A416" t="str">
            <v>4520151210</v>
          </cell>
          <cell r="B416">
            <v>4520151210</v>
          </cell>
          <cell r="C416" t="str">
            <v>ZHAIKMUNAI URALSK USD</v>
          </cell>
          <cell r="D416" t="str">
            <v>ЖАИКМУНАЙ УРАЛЬСК, $</v>
          </cell>
        </row>
        <row r="417">
          <cell r="A417" t="str">
            <v>4520161200</v>
          </cell>
          <cell r="B417">
            <v>4520161200</v>
          </cell>
          <cell r="C417" t="str">
            <v>ZHAIKTRANS ALMATY USD</v>
          </cell>
          <cell r="D417" t="str">
            <v>ЖАИКТРАНС АЛМАТЫ, $</v>
          </cell>
        </row>
        <row r="418">
          <cell r="A418" t="str">
            <v>4520161210</v>
          </cell>
          <cell r="B418">
            <v>4520161210</v>
          </cell>
          <cell r="C418" t="str">
            <v>ZHAIKTRANS URALSK USD</v>
          </cell>
          <cell r="D418" t="str">
            <v>ЖАИКТРАНС УРАЛЬСК, $</v>
          </cell>
        </row>
        <row r="419">
          <cell r="A419" t="str">
            <v>4520171200</v>
          </cell>
          <cell r="B419">
            <v>4520171200</v>
          </cell>
          <cell r="C419" t="str">
            <v>SPARE</v>
          </cell>
          <cell r="D419" t="str">
            <v>СВОБОДНАЯ НАЛИЧНОСТЬ</v>
          </cell>
        </row>
        <row r="420">
          <cell r="A420" t="str">
            <v>4520171210</v>
          </cell>
          <cell r="B420">
            <v>4520171210</v>
          </cell>
          <cell r="C420" t="str">
            <v>ZHAIKTRANS SAMARA USD</v>
          </cell>
          <cell r="D420" t="str">
            <v>ЖАИКТРАНС - САМАРА - $</v>
          </cell>
        </row>
        <row r="421">
          <cell r="A421" t="str">
            <v>5014700010</v>
          </cell>
          <cell r="B421">
            <v>5014700010</v>
          </cell>
          <cell r="C421" t="str">
            <v>CHARTER CAPITAL|COMMON STOCK</v>
          </cell>
          <cell r="D421" t="str">
            <v>УСТАВНОЙ КАПИТАЛ, ПРОСТЫЕ АКЦИИ</v>
          </cell>
        </row>
        <row r="422">
          <cell r="A422" t="str">
            <v>5024700020</v>
          </cell>
          <cell r="B422">
            <v>5024700020</v>
          </cell>
          <cell r="C422" t="str">
            <v>CHARTER CAPITAL|PREFERR STOCK</v>
          </cell>
          <cell r="D422" t="str">
            <v>УСТАВНОЙ КАПИТАЛ, ПРИВИЛЕГИРОВАННЫЕ АКЦИИ</v>
          </cell>
        </row>
        <row r="423">
          <cell r="A423" t="str">
            <v>5114700040</v>
          </cell>
          <cell r="B423">
            <v>5114700040</v>
          </cell>
          <cell r="C423" t="str">
            <v>UNPAID CAPITAL</v>
          </cell>
          <cell r="D423" t="str">
            <v>НЕОПЛАЧЕННЫЙ КАПИТАЛ</v>
          </cell>
        </row>
        <row r="424">
          <cell r="A424" t="str">
            <v>5214700060</v>
          </cell>
          <cell r="B424">
            <v>5214700060</v>
          </cell>
          <cell r="C424" t="str">
            <v>WITHDRAWN CAPITAL</v>
          </cell>
          <cell r="D424" t="str">
            <v>ИЗЪЯТЫЙ КАПИТАЛ</v>
          </cell>
        </row>
        <row r="425">
          <cell r="A425" t="str">
            <v>5314700080</v>
          </cell>
          <cell r="B425">
            <v>5314700080</v>
          </cell>
          <cell r="C425" t="str">
            <v>ADD. PAID IN CAPITAL</v>
          </cell>
          <cell r="D425" t="str">
            <v>ДОПОЛНИТЕЛЬНЫЙ ОПЛАЧЕННЫЙ КАПИТАЛ</v>
          </cell>
        </row>
        <row r="426">
          <cell r="A426" t="str">
            <v>5414700100</v>
          </cell>
          <cell r="B426">
            <v>5414700100</v>
          </cell>
          <cell r="C426" t="str">
            <v>ADD.UNP CAP|FIXED ASSET REVAL</v>
          </cell>
          <cell r="D426" t="str">
            <v>ДОПОЛНИТ. НЕОПЛАЧ. КАПИТАЛ, ПЕРЕОЦЕНКА ОСНОВНЫХ СРЕДСТВ</v>
          </cell>
        </row>
        <row r="427">
          <cell r="A427" t="str">
            <v>5424700110</v>
          </cell>
          <cell r="B427">
            <v>5424700110</v>
          </cell>
          <cell r="C427" t="str">
            <v>ADD.UNP CAP|INVESTMENT REVAL</v>
          </cell>
          <cell r="D427" t="str">
            <v>ДОПОЛНИТ. НЕОПЛАЧ. КАПИТАЛ, ПЕРЕОЦЕНКА ИНВЕСТИЦИЙ</v>
          </cell>
        </row>
        <row r="428">
          <cell r="A428" t="str">
            <v>5434700120</v>
          </cell>
          <cell r="B428">
            <v>5434700120</v>
          </cell>
          <cell r="C428" t="str">
            <v>OTHER UNPAID CAPITAL</v>
          </cell>
          <cell r="D428" t="str">
            <v>ПРОЧИЙ ДОПОЛНИТЕЛЬНЫЙ НЕОПЛАЧЕННЫЙ КАПИТАЛ</v>
          </cell>
        </row>
        <row r="429">
          <cell r="A429" t="str">
            <v>5514700140</v>
          </cell>
          <cell r="B429">
            <v>5514700140</v>
          </cell>
          <cell r="C429" t="str">
            <v>M&amp;ATORY RESERVE CAPITAL</v>
          </cell>
          <cell r="D429" t="str">
            <v>РЕЗЕРВНЫЙ КАПИТАЛ УСТАНОВЛЕННЫЙ ЗАКОНОДАТЕЛЬСТВОМ</v>
          </cell>
        </row>
        <row r="430">
          <cell r="A430" t="str">
            <v>5524700150</v>
          </cell>
          <cell r="B430">
            <v>5524700150</v>
          </cell>
          <cell r="C430" t="str">
            <v>OTHER RESERVE CAPITAL</v>
          </cell>
          <cell r="D430" t="str">
            <v>ПРОЧИЙ РЕЗЕРВНЫЙ КАПИТАЛ</v>
          </cell>
        </row>
        <row r="431">
          <cell r="A431" t="str">
            <v>5614900000</v>
          </cell>
          <cell r="B431">
            <v>5614900000</v>
          </cell>
          <cell r="C431" t="str">
            <v>RETAIN PROF/LOSS CURRENT YEAR</v>
          </cell>
          <cell r="D431" t="str">
            <v>НЕРАСПРЕД. ДОХОД (НЕПОКРЫТЫЙ УБЫТОК), ОТЧЕТНОГО ГОДА</v>
          </cell>
        </row>
        <row r="432">
          <cell r="A432" t="str">
            <v>5624900000</v>
          </cell>
          <cell r="B432">
            <v>5624900000</v>
          </cell>
          <cell r="C432" t="str">
            <v>RETAIN PROF/LOSS PRIOR YEAR</v>
          </cell>
          <cell r="D432" t="str">
            <v>НЕРАСПРЕД. ДОХОД (НЕПОКРЫТЫЙ УБЫТОК), ПРЕДЫДУЩИХ ЛЕТ</v>
          </cell>
        </row>
        <row r="433">
          <cell r="A433" t="str">
            <v>5715000000</v>
          </cell>
          <cell r="B433">
            <v>5715000000</v>
          </cell>
          <cell r="C433" t="str">
            <v>TOTAL INCOME/(LOSS)</v>
          </cell>
          <cell r="D433" t="str">
            <v>ИТОГОВЫЙ ДОХОД (УБЫТОК)</v>
          </cell>
        </row>
        <row r="434">
          <cell r="A434" t="str">
            <v>6013700000</v>
          </cell>
          <cell r="B434">
            <v>6013700000</v>
          </cell>
          <cell r="C434" t="str">
            <v>BANK LOANS</v>
          </cell>
          <cell r="D434" t="str">
            <v>БАНКОВСКИЕ КРЕДИТЫ</v>
          </cell>
        </row>
        <row r="435">
          <cell r="A435" t="str">
            <v>6023700000</v>
          </cell>
          <cell r="B435">
            <v>6023700000</v>
          </cell>
          <cell r="C435" t="str">
            <v>NON BANK LOANS</v>
          </cell>
          <cell r="D435" t="str">
            <v>КРЕДИТЫ ОТ ВНЕБАНКОВСКИХ УЧРЕЖДЕНИЙ</v>
          </cell>
        </row>
        <row r="436">
          <cell r="A436" t="str">
            <v>6023710000</v>
          </cell>
          <cell r="B436">
            <v>6023710000</v>
          </cell>
          <cell r="C436" t="str">
            <v>FIOC HOUSTON</v>
          </cell>
          <cell r="D436" t="str">
            <v>ФИОК ХЬЮСТОН</v>
          </cell>
        </row>
        <row r="437">
          <cell r="A437" t="str">
            <v>6023720000</v>
          </cell>
          <cell r="B437">
            <v>6023720000</v>
          </cell>
          <cell r="C437" t="str">
            <v>FIOC ALMATY</v>
          </cell>
          <cell r="D437" t="str">
            <v>ФИОК АЛМАТЫ</v>
          </cell>
        </row>
        <row r="438">
          <cell r="A438" t="str">
            <v>6033700000</v>
          </cell>
          <cell r="B438">
            <v>6033700000</v>
          </cell>
          <cell r="C438" t="str">
            <v>OTHER LOANS</v>
          </cell>
          <cell r="D438" t="str">
            <v>ПРОЧИЕ КРЕДИТЫ</v>
          </cell>
        </row>
        <row r="439">
          <cell r="A439" t="str">
            <v>6114100000</v>
          </cell>
          <cell r="B439">
            <v>6114100000</v>
          </cell>
          <cell r="C439" t="str">
            <v>DEFERRED INCOME</v>
          </cell>
          <cell r="D439" t="str">
            <v>ДОХОДЫ БУДУЩИХ ПЕРИОДОВ</v>
          </cell>
        </row>
        <row r="440">
          <cell r="A440" t="str">
            <v>6213090000</v>
          </cell>
          <cell r="B440">
            <v>6213090000</v>
          </cell>
          <cell r="C440" t="str">
            <v>DIVIDENDS PAYABLE-COMMON STOCK</v>
          </cell>
          <cell r="D440" t="str">
            <v>РАСЧЕТЫ ПО ПРОСТЫМ АКЦИЯМ</v>
          </cell>
        </row>
        <row r="441">
          <cell r="A441" t="str">
            <v>6223090000</v>
          </cell>
          <cell r="B441">
            <v>6223090000</v>
          </cell>
          <cell r="C441" t="str">
            <v>DIVIDENDS PAYABLE-PREFER STOCK</v>
          </cell>
          <cell r="D441" t="str">
            <v>РАСЧЕТЫ ПО ПРИВИЛЕГИРОВАННЫМ АКЦИЯМ</v>
          </cell>
        </row>
        <row r="442">
          <cell r="A442" t="str">
            <v>6313000000</v>
          </cell>
          <cell r="B442">
            <v>6313000000</v>
          </cell>
          <cell r="C442" t="str">
            <v>CLOSED</v>
          </cell>
          <cell r="D442" t="str">
            <v>ЗАКРЫТО</v>
          </cell>
        </row>
        <row r="443">
          <cell r="A443" t="str">
            <v>6313010000</v>
          </cell>
          <cell r="B443">
            <v>6313010000</v>
          </cell>
          <cell r="C443" t="str">
            <v>CURRENT YEAR INCOME TAX</v>
          </cell>
          <cell r="D443" t="str">
            <v>ПОДОХОДНЫЙ НАЛОГ ОТЧЕТНОГО ГОДА</v>
          </cell>
        </row>
        <row r="444">
          <cell r="A444" t="str">
            <v>6313020000</v>
          </cell>
          <cell r="B444">
            <v>6313020000</v>
          </cell>
          <cell r="C444" t="str">
            <v>PRIOR YEAR INCOME TAX</v>
          </cell>
          <cell r="D444" t="str">
            <v>ПОДОХОДНЫЙ НАЛОГ ПРЕДСТОЯЩИХ ЛЕТ</v>
          </cell>
        </row>
        <row r="445">
          <cell r="A445" t="str">
            <v>6323000000</v>
          </cell>
          <cell r="B445">
            <v>6323000000</v>
          </cell>
          <cell r="C445" t="str">
            <v>DEFERRED INCOME TAX PAYABLE</v>
          </cell>
          <cell r="D445" t="str">
            <v>ОТСРОЧЕННЫЙ ПОДОХОДНЫЙ НАЛОГ</v>
          </cell>
        </row>
        <row r="446">
          <cell r="A446" t="str">
            <v>6333000000</v>
          </cell>
          <cell r="B446">
            <v>6333000000</v>
          </cell>
          <cell r="C446" t="str">
            <v>VAT PAYABLE</v>
          </cell>
          <cell r="D446" t="str">
            <v>НДС К ОПЛАТЕ</v>
          </cell>
        </row>
        <row r="447">
          <cell r="A447" t="str">
            <v>6333012200</v>
          </cell>
          <cell r="B447">
            <v>6333012200</v>
          </cell>
          <cell r="C447" t="str">
            <v>VAT PAYABLE - FIXED ASSETS</v>
          </cell>
          <cell r="D447" t="str">
            <v>НДС К ОПЛАТЕ - ОСНОВНЫЕ СРЕДСТВА</v>
          </cell>
        </row>
        <row r="448">
          <cell r="A448" t="str">
            <v>6333012300</v>
          </cell>
          <cell r="B448">
            <v>6333012300</v>
          </cell>
          <cell r="C448" t="str">
            <v>VAT PAYABLE - EQUIPMENT</v>
          </cell>
          <cell r="D448" t="str">
            <v>НДС К ОПЛАТЕ - ОБОРУДОВАНИЕ</v>
          </cell>
        </row>
        <row r="449">
          <cell r="A449" t="str">
            <v>6333012600</v>
          </cell>
          <cell r="B449">
            <v>6333012600</v>
          </cell>
          <cell r="C449" t="str">
            <v>VAT PAYABLE - SERVICES</v>
          </cell>
          <cell r="D449" t="str">
            <v>НДС К ОПЛАТЕ - УСЛУГИ</v>
          </cell>
        </row>
        <row r="450">
          <cell r="A450" t="str">
            <v>6333020000</v>
          </cell>
          <cell r="B450">
            <v>6333020000</v>
          </cell>
          <cell r="C450" t="str">
            <v>VAT PAYABLE - MATERIALS</v>
          </cell>
          <cell r="D450" t="str">
            <v>НДС К ОПЛАТЕ - МАТЕРИАЛЫ</v>
          </cell>
        </row>
        <row r="451">
          <cell r="A451" t="str">
            <v>6343000000</v>
          </cell>
          <cell r="B451">
            <v>6343000000</v>
          </cell>
          <cell r="C451" t="str">
            <v>OTHER TAXES AND DUTIES PAYABLE</v>
          </cell>
          <cell r="D451" t="str">
            <v>ПРОЧИЕ НАЛОГИ И ПОШЛИНЫ К ОПЛАТЕ</v>
          </cell>
        </row>
        <row r="452">
          <cell r="A452" t="str">
            <v>6343011101</v>
          </cell>
          <cell r="B452">
            <v>6343011101</v>
          </cell>
          <cell r="C452" t="str">
            <v>PAYROLL TAX PAYABLE</v>
          </cell>
          <cell r="D452" t="str">
            <v>НАЛОГИ К ОПЛАТЕ ПО ВЕДОМОСТИ ЗАРПЛАТЫ</v>
          </cell>
        </row>
        <row r="453">
          <cell r="A453" t="str">
            <v>6343011108</v>
          </cell>
          <cell r="B453">
            <v>6343011108</v>
          </cell>
          <cell r="C453" t="str">
            <v>PAYROLL TAXES - OTHER THAN SAL</v>
          </cell>
          <cell r="D453" t="str">
            <v>НАЛОГИ ПО ВЕДОМОСТИ - ПРОЧИЕ ЧЕМ ЗАРПЛАТА</v>
          </cell>
        </row>
        <row r="454">
          <cell r="A454" t="str">
            <v>6343045015</v>
          </cell>
          <cell r="B454">
            <v>6343045015</v>
          </cell>
          <cell r="C454" t="str">
            <v>WITHOLDING TAX - FOREIGN PAYME</v>
          </cell>
          <cell r="D454" t="str">
            <v>НАЛОГ С НЕРЕЗИДЕНТОВ - ВЫПЛАТЫ ЗА ГРАНИЦЕЙ</v>
          </cell>
        </row>
        <row r="455">
          <cell r="A455" t="str">
            <v>6343045020</v>
          </cell>
          <cell r="B455">
            <v>6343045020</v>
          </cell>
          <cell r="C455" t="str">
            <v>BONUS PAYABLE</v>
          </cell>
          <cell r="D455" t="str">
            <v>РОЯЛТИ К ОПЛАТЕ</v>
          </cell>
        </row>
        <row r="456">
          <cell r="A456" t="str">
            <v>6343045030</v>
          </cell>
          <cell r="B456">
            <v>6343045030</v>
          </cell>
          <cell r="C456" t="str">
            <v>ROYALTY PAYABLE</v>
          </cell>
          <cell r="D456" t="str">
            <v>БОНУСЫ К ОПЛАТЕ</v>
          </cell>
        </row>
        <row r="457">
          <cell r="A457" t="str">
            <v>6343045040</v>
          </cell>
          <cell r="B457">
            <v>6343045040</v>
          </cell>
          <cell r="C457" t="str">
            <v>EXCISE PAYABLE</v>
          </cell>
          <cell r="D457" t="str">
            <v>АКЦИЗЫ К ОПЛАТЕ</v>
          </cell>
        </row>
        <row r="458">
          <cell r="A458" t="str">
            <v>6343045050</v>
          </cell>
          <cell r="B458">
            <v>6343045050</v>
          </cell>
          <cell r="C458" t="str">
            <v>EXPORT DUTIES PAYABLE</v>
          </cell>
          <cell r="D458" t="str">
            <v>ПОШЛИНЫ НА ЭКСПОРТ К ОПЛАТЕ</v>
          </cell>
        </row>
        <row r="459">
          <cell r="A459" t="str">
            <v>6343045055</v>
          </cell>
          <cell r="B459">
            <v>6343045055</v>
          </cell>
          <cell r="C459" t="str">
            <v>CUSTOMS AND IMPORT DUTIES PAYA</v>
          </cell>
          <cell r="D459" t="str">
            <v>ТАМОЖЕННЫЕ ПОШЛИНЫ И ПОШЛИНЫ НА ВВОЗ К ОПЛАТЕ</v>
          </cell>
        </row>
        <row r="460">
          <cell r="A460" t="str">
            <v>6343045060</v>
          </cell>
          <cell r="B460">
            <v>6343045060</v>
          </cell>
          <cell r="C460" t="str">
            <v>ECOLOGICAL TAX PAYABLE</v>
          </cell>
          <cell r="D460" t="str">
            <v>ЭКОЛОГИЧЕСКИЙ НАЛОГ К ОПЛАТЕ</v>
          </cell>
        </row>
        <row r="461">
          <cell r="A461" t="str">
            <v>6343045080</v>
          </cell>
          <cell r="B461">
            <v>6343045080</v>
          </cell>
          <cell r="C461" t="str">
            <v>TRANSPORT TAX PAYABLE</v>
          </cell>
          <cell r="D461" t="str">
            <v>ТРАНСПОРТНЫЙ НАЛОГ К ОПЛАТЕ</v>
          </cell>
        </row>
        <row r="462">
          <cell r="A462" t="str">
            <v>6343045090</v>
          </cell>
          <cell r="B462">
            <v>6343045090</v>
          </cell>
          <cell r="C462" t="str">
            <v>PROPERTY TAX PAYABLE</v>
          </cell>
          <cell r="D462" t="str">
            <v>НАЛОГ НА ИМУЩЕСТВО К ОПЛАТЕ</v>
          </cell>
        </row>
        <row r="463">
          <cell r="A463" t="str">
            <v>6343045100</v>
          </cell>
          <cell r="B463">
            <v>6343045100</v>
          </cell>
          <cell r="C463" t="str">
            <v>LAND TAX PAYABLE</v>
          </cell>
          <cell r="D463" t="str">
            <v>ЗЕМЕЛЬНЫЙ НАЛОГ К ОПЛАТЕ</v>
          </cell>
        </row>
        <row r="464">
          <cell r="A464" t="str">
            <v>6433100000</v>
          </cell>
          <cell r="B464">
            <v>6433100000</v>
          </cell>
          <cell r="C464" t="str">
            <v>ACCTS PAYABLE JOINT VENTURES</v>
          </cell>
          <cell r="D464" t="str">
            <v>КРЕДИТОРСКАЯ ЗАДОЛЖЕННОСТЬ ПО СП</v>
          </cell>
        </row>
        <row r="465">
          <cell r="A465" t="str">
            <v>6433110000</v>
          </cell>
          <cell r="B465">
            <v>6433110000</v>
          </cell>
          <cell r="C465" t="str">
            <v>FIOC HOUSTON</v>
          </cell>
          <cell r="D465" t="str">
            <v>ФИОК, ХЬЮСТОН</v>
          </cell>
        </row>
        <row r="466">
          <cell r="A466" t="str">
            <v>6433120000</v>
          </cell>
          <cell r="B466">
            <v>6433120000</v>
          </cell>
          <cell r="C466" t="str">
            <v>FIOC ALMATY</v>
          </cell>
          <cell r="D466" t="str">
            <v>ФИОК, АЛМАТЫ</v>
          </cell>
        </row>
        <row r="467">
          <cell r="A467" t="str">
            <v>6433141000</v>
          </cell>
          <cell r="B467">
            <v>6433141000</v>
          </cell>
          <cell r="C467" t="str">
            <v>SAZANKURAK</v>
          </cell>
          <cell r="D467" t="str">
            <v>САЗАНКУРАК</v>
          </cell>
        </row>
        <row r="468">
          <cell r="A468" t="str">
            <v>6433142000</v>
          </cell>
          <cell r="B468">
            <v>6433142000</v>
          </cell>
          <cell r="C468" t="str">
            <v>NORTH CASPIAN OIL</v>
          </cell>
          <cell r="D468" t="str">
            <v>NCO</v>
          </cell>
        </row>
        <row r="469">
          <cell r="A469" t="str">
            <v>6433143000</v>
          </cell>
          <cell r="B469">
            <v>6433143000</v>
          </cell>
          <cell r="C469" t="str">
            <v>PRECASPIAN PETROLEUM</v>
          </cell>
          <cell r="D469" t="str">
            <v>ПРИКАСПИАН ПЕТРОЛЕУМ</v>
          </cell>
        </row>
        <row r="470">
          <cell r="A470" t="str">
            <v>6433148000</v>
          </cell>
          <cell r="B470">
            <v>6433148000</v>
          </cell>
          <cell r="C470" t="str">
            <v>CENTRAL ASIA OIL</v>
          </cell>
          <cell r="D470" t="str">
            <v>ЦАН</v>
          </cell>
        </row>
        <row r="471">
          <cell r="A471" t="str">
            <v>6433151000</v>
          </cell>
          <cell r="B471">
            <v>6433151000</v>
          </cell>
          <cell r="C471" t="str">
            <v>ZHAIKMUNAI</v>
          </cell>
          <cell r="D471" t="str">
            <v>ЖАИКМУНАЙ</v>
          </cell>
        </row>
        <row r="472">
          <cell r="A472" t="str">
            <v>6433161000</v>
          </cell>
          <cell r="B472">
            <v>6433161000</v>
          </cell>
          <cell r="C472" t="str">
            <v>ZHAIKTRANS</v>
          </cell>
          <cell r="D472" t="str">
            <v>ЖАИКТРАНС</v>
          </cell>
        </row>
        <row r="473">
          <cell r="A473" t="str">
            <v>6433171000</v>
          </cell>
          <cell r="B473">
            <v>6433171000</v>
          </cell>
          <cell r="C473" t="str">
            <v>ZHAIKTRANS SAMARA</v>
          </cell>
          <cell r="D473" t="str">
            <v>ЖАИКТРАНС - САМАРА</v>
          </cell>
        </row>
        <row r="474">
          <cell r="A474" t="str">
            <v>6513014500</v>
          </cell>
          <cell r="B474">
            <v>6513014500</v>
          </cell>
          <cell r="C474" t="str">
            <v>INSURANCE PAYABLE</v>
          </cell>
          <cell r="D474" t="str">
            <v>РАСЧЕТЫ ПО СТРАХОВАНИЮ</v>
          </cell>
        </row>
        <row r="475">
          <cell r="A475" t="str">
            <v>6523011108</v>
          </cell>
          <cell r="B475">
            <v>6523011108</v>
          </cell>
          <cell r="C475" t="str">
            <v>LOAN FUND PAYABLE</v>
          </cell>
          <cell r="D475" t="str">
            <v>РАСЧЕТЫ ПО ФОНДУ ЗАНЯТОСТИ</v>
          </cell>
        </row>
        <row r="476">
          <cell r="A476" t="str">
            <v>6523021100</v>
          </cell>
          <cell r="B476">
            <v>6523021100</v>
          </cell>
          <cell r="C476" t="str">
            <v>CLOSED</v>
          </cell>
          <cell r="D476" t="str">
            <v>ЗАКРЫТО</v>
          </cell>
        </row>
        <row r="477">
          <cell r="A477" t="str">
            <v>6533011103</v>
          </cell>
          <cell r="B477">
            <v>6533011103</v>
          </cell>
          <cell r="C477" t="str">
            <v>SOCIAL TAX PAYABLE 26%</v>
          </cell>
          <cell r="D477" t="str">
            <v>РАСЧЕТЫ ПО СОЦИАЛЬНОМУ НАЛОГУ</v>
          </cell>
        </row>
        <row r="478">
          <cell r="A478" t="str">
            <v>6533011104</v>
          </cell>
          <cell r="B478">
            <v>6533011104</v>
          </cell>
          <cell r="C478" t="str">
            <v>SOCIAL FUND PAYABLE 1.5%</v>
          </cell>
          <cell r="D478" t="str">
            <v>РАСЧЕТЫ ПО СОЦИАЛЬНОМУ ФОНДУ</v>
          </cell>
        </row>
        <row r="479">
          <cell r="A479" t="str">
            <v>6533011105</v>
          </cell>
          <cell r="B479">
            <v>6533011105</v>
          </cell>
          <cell r="C479" t="str">
            <v>PENSION FUND PAYABLE 10%</v>
          </cell>
          <cell r="D479" t="str">
            <v>РАСЧЕТЫ ПО ПЕНСИОННОМУ ФОНДУ</v>
          </cell>
        </row>
        <row r="480">
          <cell r="A480" t="str">
            <v>6533011106</v>
          </cell>
          <cell r="B480">
            <v>6533011106</v>
          </cell>
          <cell r="C480" t="str">
            <v>MEDICAL FUND PAYABLE</v>
          </cell>
          <cell r="D480" t="str">
            <v>РАСЧЕТЫ ПО MEДИЦИНСКОМУ ФОНДУ</v>
          </cell>
        </row>
        <row r="481">
          <cell r="A481" t="str">
            <v>6533021100</v>
          </cell>
          <cell r="B481">
            <v>6533021100</v>
          </cell>
          <cell r="C481" t="str">
            <v>CLOSED</v>
          </cell>
          <cell r="D481" t="str">
            <v>ЗАКРЫТО</v>
          </cell>
        </row>
        <row r="482">
          <cell r="A482" t="str">
            <v>6543000000</v>
          </cell>
          <cell r="B482">
            <v>6543000000</v>
          </cell>
          <cell r="C482" t="str">
            <v>CLOSED</v>
          </cell>
          <cell r="D482" t="str">
            <v>ЗАКРЫТО</v>
          </cell>
        </row>
        <row r="483">
          <cell r="A483" t="str">
            <v>6543021100</v>
          </cell>
          <cell r="B483">
            <v>6543021100</v>
          </cell>
          <cell r="C483" t="str">
            <v>CLOSED</v>
          </cell>
          <cell r="D483" t="str">
            <v>ЗАКРЫТО</v>
          </cell>
        </row>
        <row r="484">
          <cell r="A484" t="str">
            <v>6543045070</v>
          </cell>
          <cell r="B484">
            <v>6543045070</v>
          </cell>
          <cell r="C484" t="str">
            <v>ROAD FUND PAYABLE</v>
          </cell>
          <cell r="D484" t="str">
            <v>РАСЧЕТЫ С ДОРОЖНЫМ ФОНДОМ</v>
          </cell>
        </row>
        <row r="485">
          <cell r="A485" t="str">
            <v>6553000000</v>
          </cell>
          <cell r="B485">
            <v>6553000000</v>
          </cell>
          <cell r="C485" t="str">
            <v>CLOSED</v>
          </cell>
          <cell r="D485" t="str">
            <v>ЗАКРЫТО</v>
          </cell>
        </row>
        <row r="486">
          <cell r="A486" t="str">
            <v>6553045000</v>
          </cell>
          <cell r="B486">
            <v>6553045000</v>
          </cell>
          <cell r="C486" t="str">
            <v>OTHER  FUNDS AND TAXES PAYABLE</v>
          </cell>
          <cell r="D486" t="str">
            <v>ДРУГИЕ ФОНДЫ К ОПЛАТЕ</v>
          </cell>
        </row>
        <row r="487">
          <cell r="A487" t="str">
            <v>6613000000</v>
          </cell>
          <cell r="B487">
            <v>6613000000</v>
          </cell>
          <cell r="C487" t="str">
            <v>INVENTORY RECEIVED</v>
          </cell>
          <cell r="D487" t="str">
            <v>АВАНСЫ ПОЛУЧЕННЫЕ НА ПОСТАВКУ ТМЗ</v>
          </cell>
        </row>
        <row r="488">
          <cell r="A488" t="str">
            <v>6623000000</v>
          </cell>
          <cell r="B488">
            <v>6623000000</v>
          </cell>
          <cell r="C488" t="str">
            <v>SERVICES RECEIVED</v>
          </cell>
          <cell r="D488" t="str">
            <v>АВАНСЫ ПОЛУЧЕННЫЕ ПО ВЫПОЛНЕНИЕ РАБОТ И ОКАЗАНИЕ УСЛУГ</v>
          </cell>
        </row>
        <row r="489">
          <cell r="A489" t="str">
            <v>6713000000</v>
          </cell>
          <cell r="B489">
            <v>6713000000</v>
          </cell>
          <cell r="C489" t="str">
            <v>ACCOUNTS PAYABLE</v>
          </cell>
          <cell r="D489" t="str">
            <v>СЧЕТА К ОПЛАТЕ</v>
          </cell>
        </row>
        <row r="490">
          <cell r="A490" t="str">
            <v>6723000000</v>
          </cell>
          <cell r="B490">
            <v>6723000000</v>
          </cell>
          <cell r="C490" t="str">
            <v>ACCRUED ACCOUNTS PAYABLE</v>
          </cell>
          <cell r="D490" t="str">
            <v>СЧЕТА К ОПЛАТЕ</v>
          </cell>
        </row>
        <row r="491">
          <cell r="A491" t="str">
            <v>6813311000</v>
          </cell>
          <cell r="B491">
            <v>6813311000</v>
          </cell>
          <cell r="C491" t="str">
            <v>PAYROLL PAYABLE</v>
          </cell>
          <cell r="D491" t="str">
            <v>РАСЧЕТЫ С ПЕРСОНАЛОМ ПО ОПЛАТЕ ТРУДА</v>
          </cell>
        </row>
        <row r="492">
          <cell r="A492" t="str">
            <v>6823000000</v>
          </cell>
          <cell r="B492">
            <v>6823000000</v>
          </cell>
          <cell r="C492" t="str">
            <v>DEBTS TO OFFICIALS</v>
          </cell>
          <cell r="D492" t="str">
            <v>ЗАДОЛЖЕННОСТЬ ДОЛЖНОСТНЫМ ЛИЦАМ</v>
          </cell>
        </row>
        <row r="493">
          <cell r="A493" t="str">
            <v>6833025000</v>
          </cell>
          <cell r="B493">
            <v>6833025000</v>
          </cell>
          <cell r="C493" t="str">
            <v>LEASE / RENT LIABILITIES</v>
          </cell>
          <cell r="D493" t="str">
            <v>АРЕНДНЫЕ ОБЯЗАТЕЛЬСТВА</v>
          </cell>
        </row>
        <row r="494">
          <cell r="A494" t="str">
            <v>6843020100</v>
          </cell>
          <cell r="B494">
            <v>6843020100</v>
          </cell>
          <cell r="C494" t="str">
            <v>INTEREST PAYABLE</v>
          </cell>
          <cell r="D494" t="str">
            <v>ПРОЦЕНТЫ К ОПЛАТЕ</v>
          </cell>
        </row>
        <row r="495">
          <cell r="A495" t="str">
            <v>6853380000</v>
          </cell>
          <cell r="B495">
            <v>6853380000</v>
          </cell>
          <cell r="C495" t="str">
            <v>ACCRUED VACATION</v>
          </cell>
          <cell r="D495" t="str">
            <v>НАЧИСЛЕННАЯ ЗАДОЛЖЕННОСТЬ ПО ОТПУСКАМ РАБОТНИКОВ</v>
          </cell>
        </row>
        <row r="496">
          <cell r="A496" t="str">
            <v>6863000000</v>
          </cell>
          <cell r="B496">
            <v>6863000000</v>
          </cell>
          <cell r="C496" t="str">
            <v>OTHER ACCRUED EXPENSES</v>
          </cell>
          <cell r="D496" t="str">
            <v>ПРОЧИЕ НАЧИСЛЕННЫЕ РАСХОДЫ</v>
          </cell>
        </row>
        <row r="497">
          <cell r="A497" t="str">
            <v>6863090500</v>
          </cell>
          <cell r="B497">
            <v>6863090500</v>
          </cell>
          <cell r="C497" t="str">
            <v>ACCRUED LIQUIDATION FUND</v>
          </cell>
          <cell r="D497" t="str">
            <v>НАКОПЛЕННЫЙ ЛИКВИДАЦИОННЫЙ ФОНД</v>
          </cell>
        </row>
        <row r="498">
          <cell r="A498" t="str">
            <v>6873000000</v>
          </cell>
          <cell r="B498">
            <v>6873000000</v>
          </cell>
          <cell r="C498" t="str">
            <v>OTHER PAYABLES</v>
          </cell>
          <cell r="D498" t="str">
            <v>ПРОЧИЕ</v>
          </cell>
        </row>
        <row r="499">
          <cell r="A499" t="str">
            <v>6873010000</v>
          </cell>
          <cell r="B499">
            <v>6873010000</v>
          </cell>
          <cell r="C499" t="str">
            <v>VAT PAYABLE - NON RESIDENT</v>
          </cell>
          <cell r="D499" t="str">
            <v>НДС К ОПЛАТЕ - НЕРЕЗИДЕНТЫ</v>
          </cell>
        </row>
        <row r="500">
          <cell r="A500" t="str">
            <v>6873045000</v>
          </cell>
          <cell r="B500">
            <v>6873045000</v>
          </cell>
          <cell r="C500" t="str">
            <v>FINES AND PENALTIES PAYABLE</v>
          </cell>
          <cell r="D500" t="str">
            <v>ШТРАФЫ И САНКЦИИ К ОПЛАТЕ</v>
          </cell>
        </row>
        <row r="501">
          <cell r="A501" t="str">
            <v>6873311000</v>
          </cell>
          <cell r="B501">
            <v>6873311000</v>
          </cell>
          <cell r="C501" t="str">
            <v>PAYROLL PAYABLE.Tranzit</v>
          </cell>
          <cell r="D501" t="str">
            <v>ВЕДОМОСТЬ К ОПЛАТЕ. Транзит</v>
          </cell>
        </row>
        <row r="502">
          <cell r="A502" t="str">
            <v>7015100000</v>
          </cell>
          <cell r="B502">
            <v>7015100000</v>
          </cell>
          <cell r="C502" t="str">
            <v>INCOME FR SALE OF GOODS&amp;SERV</v>
          </cell>
          <cell r="D502" t="str">
            <v>ДОХОД ОТ РЕАЛИЗАЦИИ ГОТОВОЙ ПРОДУКЦИИ И УСЛУГ</v>
          </cell>
        </row>
        <row r="503">
          <cell r="A503" t="str">
            <v>7015110000</v>
          </cell>
          <cell r="B503">
            <v>7015110000</v>
          </cell>
          <cell r="C503" t="str">
            <v>PIPELINE REVENUES-EXPORT</v>
          </cell>
          <cell r="D503" t="str">
            <v>ДОХОДЫ ПО ТРУБОПРОВОДУ - ЭКСПОРТ</v>
          </cell>
        </row>
        <row r="504">
          <cell r="A504" t="str">
            <v>7015111000</v>
          </cell>
          <cell r="B504">
            <v>7015111000</v>
          </cell>
          <cell r="C504" t="str">
            <v>GAS SALES - EXPORT</v>
          </cell>
          <cell r="D504" t="str">
            <v>ПРОДАЖА ГАЗА - ЭКСПОРТ</v>
          </cell>
        </row>
        <row r="505">
          <cell r="A505" t="str">
            <v>7015112000</v>
          </cell>
          <cell r="B505">
            <v>7015112000</v>
          </cell>
          <cell r="C505" t="str">
            <v>OIL SALES - EXPORT</v>
          </cell>
          <cell r="D505" t="str">
            <v>ПРОДАЖА НЕФТИ - ЭКСПОРТ</v>
          </cell>
        </row>
        <row r="506">
          <cell r="A506" t="str">
            <v>7015120000</v>
          </cell>
          <cell r="B506">
            <v>7015120000</v>
          </cell>
          <cell r="C506" t="str">
            <v>PIPELINE REVENUES-DOMESTIC</v>
          </cell>
          <cell r="D506" t="str">
            <v>ДОХОДЫ ПО ТРУБОПРОВОДУ НА ВНУТРЕННЕМ РЫНКЕ</v>
          </cell>
        </row>
        <row r="507">
          <cell r="A507" t="str">
            <v>7015121000</v>
          </cell>
          <cell r="B507">
            <v>7015121000</v>
          </cell>
          <cell r="C507" t="str">
            <v>OIL SALES - DOMESTIC</v>
          </cell>
          <cell r="D507" t="str">
            <v>ПРОДАЖА НЕФТИ НА ВНУТРЕННЕМ РЫНКЕ</v>
          </cell>
        </row>
        <row r="508">
          <cell r="A508" t="str">
            <v>7015122000</v>
          </cell>
          <cell r="B508">
            <v>7015122000</v>
          </cell>
          <cell r="C508" t="str">
            <v>GAS SALES - DOMESTIC</v>
          </cell>
          <cell r="D508" t="str">
            <v>ПРОДАЖА ГАЗА НА ВНУТРЕННЕМ РЫНКЕ</v>
          </cell>
        </row>
        <row r="509">
          <cell r="A509" t="str">
            <v>7025100000</v>
          </cell>
          <cell r="B509">
            <v>7025100000</v>
          </cell>
          <cell r="C509" t="str">
            <v>INCOME FROM SALES OF MERCH&amp;ISE</v>
          </cell>
          <cell r="D509" t="str">
            <v>ДОХОД ОТ РЕАЛИЗАЦИИ ПРИОБРЕТЕННЫХ ТОВАРОВ</v>
          </cell>
        </row>
        <row r="510">
          <cell r="A510" t="str">
            <v>7035100000</v>
          </cell>
          <cell r="B510">
            <v>7035100000</v>
          </cell>
          <cell r="C510" t="str">
            <v>CONSTRUCTION ETC. INCOME</v>
          </cell>
          <cell r="D510" t="str">
            <v>ДОХОД ОТ СТРОИТ-МОНТАЖ., ПРОЕКТНО-ИЗЫСКАТ И Т.П. РАБОТ</v>
          </cell>
        </row>
        <row r="511">
          <cell r="A511" t="str">
            <v>7045100000</v>
          </cell>
          <cell r="B511">
            <v>7045100000</v>
          </cell>
          <cell r="C511" t="str">
            <v>INCOME FROM TRANSPORT SERVICES</v>
          </cell>
          <cell r="D511" t="str">
            <v>ДОХОД ОТ УСЛУГ ПО ПЕРЕВОЗКЕ</v>
          </cell>
        </row>
        <row r="512">
          <cell r="A512" t="str">
            <v>7055100000</v>
          </cell>
          <cell r="B512">
            <v>7055100000</v>
          </cell>
          <cell r="C512" t="str">
            <v>LEASE INCOME</v>
          </cell>
          <cell r="D512" t="str">
            <v>ДОХОД ОТ АРЕНДЫ</v>
          </cell>
        </row>
        <row r="513">
          <cell r="A513" t="str">
            <v>7065100000</v>
          </cell>
          <cell r="B513">
            <v>7065100000</v>
          </cell>
          <cell r="C513" t="str">
            <v>COMMUNICATIONS INCOME</v>
          </cell>
          <cell r="D513" t="str">
            <v>ДОХОД ОТ УСЛУГ СВЯЗИ</v>
          </cell>
        </row>
        <row r="514">
          <cell r="A514" t="str">
            <v>7075100000</v>
          </cell>
          <cell r="B514">
            <v>7075100000</v>
          </cell>
          <cell r="C514" t="str">
            <v>INSURANCE INCOME</v>
          </cell>
          <cell r="D514" t="str">
            <v>ДОХОД ОТ ДЕЯТЕЛЬНОСТИ СТРАХОВЫХ ОРГАНИЗАЦИЙ</v>
          </cell>
        </row>
        <row r="515">
          <cell r="A515" t="str">
            <v>7085100000</v>
          </cell>
          <cell r="B515">
            <v>7085100000</v>
          </cell>
          <cell r="C515" t="str">
            <v>INVESTMENT INCOME</v>
          </cell>
          <cell r="D515" t="str">
            <v>ДОХОД ОТ ИНВЕСТИЦИОННОЙ ДЕЯТЕЛЬНОСТИ</v>
          </cell>
        </row>
        <row r="516">
          <cell r="A516" t="str">
            <v>7095100000</v>
          </cell>
          <cell r="B516">
            <v>7095100000</v>
          </cell>
          <cell r="C516" t="str">
            <v>OTHER INCOME</v>
          </cell>
          <cell r="D516" t="str">
            <v>ПРОЧИЙ ДОХОД</v>
          </cell>
        </row>
        <row r="517">
          <cell r="A517" t="str">
            <v>7115100000</v>
          </cell>
          <cell r="B517">
            <v>7115100000</v>
          </cell>
          <cell r="C517" t="str">
            <v>SALES RETURNS</v>
          </cell>
          <cell r="D517" t="str">
            <v>ВОЗВРАТЫ ПРОДАННЫХ ТОВАРОВ</v>
          </cell>
        </row>
        <row r="518">
          <cell r="A518" t="str">
            <v>7125100000</v>
          </cell>
          <cell r="B518">
            <v>7125100000</v>
          </cell>
          <cell r="C518" t="str">
            <v>SALES DISCOUNTS</v>
          </cell>
          <cell r="D518" t="str">
            <v>СКИДКА С ПРОДАЖ</v>
          </cell>
        </row>
        <row r="519">
          <cell r="A519" t="str">
            <v>7135100000</v>
          </cell>
          <cell r="B519">
            <v>7135100000</v>
          </cell>
          <cell r="C519" t="str">
            <v>SALES ALLOWANCES</v>
          </cell>
          <cell r="D519" t="str">
            <v>СКИДКА С ЦЕНЫ</v>
          </cell>
        </row>
        <row r="520">
          <cell r="A520" t="str">
            <v>7215100000</v>
          </cell>
          <cell r="B520">
            <v>7215100000</v>
          </cell>
          <cell r="C520" t="str">
            <v>SALE OF INTANG. AS.</v>
          </cell>
          <cell r="D520" t="str">
            <v>ДОХОД ОТ РЕАЛИЗАЦИИ НЕМАТЕРИАЛЬНЫХ АКТИВОВ</v>
          </cell>
        </row>
        <row r="521">
          <cell r="A521" t="str">
            <v>7225100000</v>
          </cell>
          <cell r="B521">
            <v>7225100000</v>
          </cell>
          <cell r="C521" t="str">
            <v>SALE OF FIXED ASSETS</v>
          </cell>
          <cell r="D521" t="str">
            <v>ДОХОД ОТ РЕАЛИЗАЦИИ ОСНОВНЫХ СРЕДСТВ</v>
          </cell>
        </row>
        <row r="522">
          <cell r="A522" t="str">
            <v>7235100000</v>
          </cell>
          <cell r="B522">
            <v>7235100000</v>
          </cell>
          <cell r="C522" t="str">
            <v>SALE OF SECURITIES</v>
          </cell>
          <cell r="D522" t="str">
            <v>ДОХОД ОТ РЕАЛИЗАЦИИ ЦЕННЫХ БУМАГ</v>
          </cell>
        </row>
        <row r="523">
          <cell r="A523" t="str">
            <v>7245100000</v>
          </cell>
          <cell r="B523">
            <v>7245100000</v>
          </cell>
          <cell r="C523" t="str">
            <v>STOCK DIVID &amp; INTEREST INCOME</v>
          </cell>
          <cell r="D523" t="str">
            <v>ДИВИДЕНДЫ ПО АКЦИЯМ И ДОХОДЫ В ВИДЕ ПРОЦЕНТОВ</v>
          </cell>
        </row>
        <row r="524">
          <cell r="A524" t="str">
            <v>7255100000</v>
          </cell>
          <cell r="B524">
            <v>7255100000</v>
          </cell>
          <cell r="C524" t="str">
            <v>EXCHANGE GAINS</v>
          </cell>
          <cell r="D524" t="str">
            <v>ДОХОДЫ ОТ КУРСОВОЙ РАЗНИЦЫ</v>
          </cell>
        </row>
        <row r="525">
          <cell r="A525" t="str">
            <v>7265100000</v>
          </cell>
          <cell r="B525">
            <v>7265100000</v>
          </cell>
          <cell r="C525" t="str">
            <v>GRANTS OF STATE EXECUT BODIES</v>
          </cell>
          <cell r="D525" t="str">
            <v>СУБСИДИИ ИСПОЛНИТЕЛЬНЫХ ОРГАНОВ ВЛАСТИ</v>
          </cell>
        </row>
        <row r="526">
          <cell r="A526" t="str">
            <v>7275100000</v>
          </cell>
          <cell r="B526">
            <v>7275100000</v>
          </cell>
          <cell r="C526" t="str">
            <v>OTHER INCOME</v>
          </cell>
          <cell r="D526" t="str">
            <v>ПРОЧИЕ</v>
          </cell>
        </row>
        <row r="527">
          <cell r="A527" t="str">
            <v>7285800000</v>
          </cell>
          <cell r="B527">
            <v>7285800000</v>
          </cell>
          <cell r="C527" t="str">
            <v>INTERCOMPANY SALES</v>
          </cell>
          <cell r="D527" t="str">
            <v>ДОХОД</v>
          </cell>
        </row>
        <row r="528">
          <cell r="A528" t="str">
            <v>7285810000</v>
          </cell>
          <cell r="B528">
            <v>7285810000</v>
          </cell>
          <cell r="C528" t="str">
            <v>FIOC HOUSTON</v>
          </cell>
          <cell r="D528" t="str">
            <v>ФИОК, ХЬЮСТОН</v>
          </cell>
        </row>
        <row r="529">
          <cell r="A529" t="str">
            <v>7285820000</v>
          </cell>
          <cell r="B529">
            <v>7285820000</v>
          </cell>
          <cell r="C529" t="str">
            <v>FIOC ALMATY</v>
          </cell>
          <cell r="D529" t="str">
            <v>ФИОК, АЛМАТЫ</v>
          </cell>
        </row>
        <row r="530">
          <cell r="A530" t="str">
            <v>7285841000</v>
          </cell>
          <cell r="B530">
            <v>7285841000</v>
          </cell>
          <cell r="C530" t="str">
            <v>SAZANKURAK</v>
          </cell>
          <cell r="D530" t="str">
            <v>САЗАНКУРАК</v>
          </cell>
        </row>
        <row r="531">
          <cell r="A531" t="str">
            <v>7285842000</v>
          </cell>
          <cell r="B531">
            <v>7285842000</v>
          </cell>
          <cell r="C531" t="str">
            <v>NORTH CASPIAN OIL</v>
          </cell>
          <cell r="D531" t="str">
            <v>NCO</v>
          </cell>
        </row>
        <row r="532">
          <cell r="A532" t="str">
            <v>7285843000</v>
          </cell>
          <cell r="B532">
            <v>7285843000</v>
          </cell>
          <cell r="C532" t="str">
            <v>PRECASPIAN PETROLEUM</v>
          </cell>
          <cell r="D532" t="str">
            <v>ПРИКАСПИАН ПЕТРОЛЕУМ</v>
          </cell>
        </row>
        <row r="533">
          <cell r="A533" t="str">
            <v>7285848000</v>
          </cell>
          <cell r="B533">
            <v>7285848000</v>
          </cell>
          <cell r="C533" t="str">
            <v>CENTRAL ASIA OIL</v>
          </cell>
          <cell r="D533" t="str">
            <v>ЦАН</v>
          </cell>
        </row>
        <row r="534">
          <cell r="A534" t="str">
            <v>7285851000</v>
          </cell>
          <cell r="B534">
            <v>7285851000</v>
          </cell>
          <cell r="C534" t="str">
            <v>ZHAIKMUNAI</v>
          </cell>
          <cell r="D534" t="str">
            <v>ЖАИКМУНАЙ</v>
          </cell>
        </row>
        <row r="535">
          <cell r="A535" t="str">
            <v>7285861000</v>
          </cell>
          <cell r="B535">
            <v>7285861000</v>
          </cell>
          <cell r="C535" t="str">
            <v>ZHAIKTRANS</v>
          </cell>
          <cell r="D535" t="str">
            <v>ЖАИКТРАНС</v>
          </cell>
        </row>
        <row r="536">
          <cell r="A536" t="str">
            <v>7285871000</v>
          </cell>
          <cell r="B536">
            <v>7285871000</v>
          </cell>
          <cell r="C536" t="str">
            <v>ZHAIKTRANS SAMARA</v>
          </cell>
          <cell r="D536" t="str">
            <v>ЖАИКТРАНС - САМАРА</v>
          </cell>
        </row>
        <row r="537">
          <cell r="A537" t="str">
            <v>8006200000</v>
          </cell>
          <cell r="B537">
            <v>8006200000</v>
          </cell>
          <cell r="C537" t="str">
            <v>COST OF GOODS SOLD</v>
          </cell>
          <cell r="D537" t="str">
            <v>СЕБЕСТОМИМОСТЬ РЕАЛИЗОВАННЫХ ТОВАРОВ</v>
          </cell>
        </row>
        <row r="538">
          <cell r="A538" t="str">
            <v>8016200000</v>
          </cell>
          <cell r="B538">
            <v>8016200000</v>
          </cell>
          <cell r="C538" t="str">
            <v>COST OF FINISHED GOODS SOLD</v>
          </cell>
          <cell r="D538" t="str">
            <v>СЕБЕСТОМИМОСТЬ РЕАЛИЗОВАННОЙ ГОТОВОЙ ПРОДУКЦИИ</v>
          </cell>
        </row>
        <row r="539">
          <cell r="A539" t="str">
            <v>8016299221</v>
          </cell>
          <cell r="B539">
            <v>8016299221</v>
          </cell>
          <cell r="C539" t="str">
            <v>CLOSE TO 801 FROM 221</v>
          </cell>
          <cell r="D539" t="str">
            <v>ЗАКРЫТИЕ  С801 НА 221 СЧ.</v>
          </cell>
        </row>
        <row r="540">
          <cell r="A540" t="str">
            <v>8026200000</v>
          </cell>
          <cell r="B540">
            <v>8026200000</v>
          </cell>
          <cell r="C540" t="str">
            <v>COST OF MERCHANDISE SOLD</v>
          </cell>
          <cell r="D540" t="str">
            <v>СЕБЕСТ. РЕАЛИЗОВАННЫХ ТОВАРОВ, ПРИОБРЕТЕННЫХ ДЛЯ ПРОДАЖИ</v>
          </cell>
        </row>
        <row r="541">
          <cell r="A541" t="str">
            <v>8036200000</v>
          </cell>
          <cell r="B541">
            <v>8036200000</v>
          </cell>
          <cell r="C541" t="str">
            <v>COST OF CONSTRUCTION ETC.</v>
          </cell>
          <cell r="D541" t="str">
            <v>СЕБЕСТ. СТРОИТ-МОНТАЖНЫХ, ПРОЕКТНО-ИЗЫСКАТ. И Т.П. РАБОТ</v>
          </cell>
        </row>
        <row r="542">
          <cell r="A542" t="str">
            <v>8046200000</v>
          </cell>
          <cell r="B542">
            <v>8046200000</v>
          </cell>
          <cell r="C542" t="str">
            <v>TRANSPORT COST</v>
          </cell>
          <cell r="D542" t="str">
            <v>СЕБЕСТОМИМОСТЬ ОТ УСЛУГ ПО ПЕРЕВОЗКЕ</v>
          </cell>
        </row>
        <row r="543">
          <cell r="A543" t="str">
            <v>8056200000</v>
          </cell>
          <cell r="B543">
            <v>8056200000</v>
          </cell>
          <cell r="C543" t="str">
            <v>LEASING COST</v>
          </cell>
          <cell r="D543" t="str">
            <v>СЕБЕСТОИМОСТЬУСЛУГ, СВЯЗАННЫХ С АРЕНДОЙ</v>
          </cell>
        </row>
        <row r="544">
          <cell r="A544" t="str">
            <v>8066200000</v>
          </cell>
          <cell r="B544">
            <v>8066200000</v>
          </cell>
          <cell r="C544" t="str">
            <v>COMMUNICATION COST</v>
          </cell>
          <cell r="D544" t="str">
            <v>СЕБЕСТОИМОСТЬ ОКАЗАННЫХ УСЛУГ СВЯЗИ</v>
          </cell>
        </row>
        <row r="545">
          <cell r="A545" t="str">
            <v>8076200000</v>
          </cell>
          <cell r="B545">
            <v>8076200000</v>
          </cell>
          <cell r="C545" t="str">
            <v>INSURANCE COST</v>
          </cell>
          <cell r="D545" t="str">
            <v>СЕБЕСТ. УСЛУГ, ОКАЗАННЫХ СТРАХОВЫМИ ОРГАНИЗАЦИЯМИ</v>
          </cell>
        </row>
        <row r="546">
          <cell r="A546" t="str">
            <v>8086200000</v>
          </cell>
          <cell r="B546">
            <v>8086200000</v>
          </cell>
          <cell r="C546" t="str">
            <v>OTHER COST OF GOODS SOLD</v>
          </cell>
          <cell r="D546" t="str">
            <v>ПРОЧИЕ</v>
          </cell>
        </row>
        <row r="547">
          <cell r="A547" t="str">
            <v>8116200000</v>
          </cell>
          <cell r="B547">
            <v>8116200000</v>
          </cell>
          <cell r="C547" t="str">
            <v>SALES AND MARKETING COSTS</v>
          </cell>
          <cell r="D547" t="str">
            <v>РАСХОДЫ ПО РЕАЛИЗАЦИИ ТОВАРОВ (РАБОТ, УСЛУГ)</v>
          </cell>
        </row>
        <row r="548">
          <cell r="A548" t="str">
            <v>8207500000</v>
          </cell>
          <cell r="B548">
            <v>8207500000</v>
          </cell>
          <cell r="C548" t="str">
            <v>GENERAL&amp;ADMIN EXPENSES</v>
          </cell>
          <cell r="D548" t="str">
            <v>ОБЩИЕ И АДМИНИСТРАТИВНЫЕ РАСХОДЫ</v>
          </cell>
        </row>
        <row r="549">
          <cell r="A549" t="str">
            <v>8217500000</v>
          </cell>
          <cell r="B549">
            <v>8217500000</v>
          </cell>
          <cell r="C549" t="str">
            <v>GENERAL &amp; ADMIN EXPENSES</v>
          </cell>
          <cell r="D549" t="str">
            <v>ОБЩИЕ И АДМИНИСТРАТИВНЫЕ РАСХОДЫ</v>
          </cell>
        </row>
        <row r="550">
          <cell r="A550" t="str">
            <v>8217500010</v>
          </cell>
          <cell r="B550">
            <v>8217500010</v>
          </cell>
          <cell r="C550" t="str">
            <v>G&amp;A CAPITALIZED</v>
          </cell>
          <cell r="D550" t="str">
            <v>КАПИТАЛИЗИРОВАННЫЙ ОБЩИЕ И АДМИНИСТРАТ.</v>
          </cell>
        </row>
        <row r="551">
          <cell r="A551" t="str">
            <v>8217510000</v>
          </cell>
          <cell r="B551">
            <v>8217510000</v>
          </cell>
          <cell r="C551" t="str">
            <v>SALARIES&amp;WAGES-USA</v>
          </cell>
          <cell r="D551" t="str">
            <v>ФОНД ЗАРАБОТНОЙ ПЛАТЫ - США</v>
          </cell>
        </row>
        <row r="552">
          <cell r="A552" t="str">
            <v>8217510100</v>
          </cell>
          <cell r="B552">
            <v>8217510100</v>
          </cell>
          <cell r="C552" t="str">
            <v>SALARIES&amp;WAGES BENEFITS-USA</v>
          </cell>
          <cell r="D552" t="str">
            <v>ДОПОЛНИТЕЛЬНЫЕ ДОХОДЫ СОТРУДНИКОВ - США</v>
          </cell>
        </row>
        <row r="553">
          <cell r="A553" t="str">
            <v>8217510101</v>
          </cell>
          <cell r="B553">
            <v>8217510101</v>
          </cell>
          <cell r="C553" t="str">
            <v>PAYROLL TAXES-USA</v>
          </cell>
          <cell r="D553" t="str">
            <v>ПОДОХОДНЫЙ НАЛОГ С ФИЗИЧЕСКИХ ЛИЦ - США</v>
          </cell>
        </row>
        <row r="554">
          <cell r="A554" t="str">
            <v>8217510102</v>
          </cell>
          <cell r="B554">
            <v>8217510102</v>
          </cell>
          <cell r="C554" t="str">
            <v>GROUP INSURANCE-USA</v>
          </cell>
          <cell r="D554" t="str">
            <v>ОБЩЕЕ СТРАХОВАНИЕ - США</v>
          </cell>
        </row>
        <row r="555">
          <cell r="A555" t="str">
            <v>8217510103</v>
          </cell>
          <cell r="B555">
            <v>8217510103</v>
          </cell>
          <cell r="C555" t="str">
            <v>401 K-USA</v>
          </cell>
          <cell r="D555" t="str">
            <v>ПЕНСИОННЫЙ ФОНД 401 К - США</v>
          </cell>
        </row>
        <row r="556">
          <cell r="A556" t="str">
            <v>8217510104</v>
          </cell>
          <cell r="B556">
            <v>8217510104</v>
          </cell>
          <cell r="C556" t="str">
            <v>SOCIAL SECURITY FICA-USA</v>
          </cell>
          <cell r="D556" t="str">
            <v>СОЦИАЛЬНОЕ СТРАХОВАНИЕ FICA - США</v>
          </cell>
        </row>
        <row r="557">
          <cell r="A557" t="str">
            <v>8217510105</v>
          </cell>
          <cell r="B557">
            <v>8217510105</v>
          </cell>
          <cell r="C557" t="str">
            <v>EXPAT HYPO TAX-USA</v>
          </cell>
          <cell r="D557" t="str">
            <v>ИПОТЕКА - США</v>
          </cell>
        </row>
        <row r="558">
          <cell r="A558" t="str">
            <v>8217510106</v>
          </cell>
          <cell r="B558">
            <v>8217510106</v>
          </cell>
          <cell r="C558" t="str">
            <v>EXPAT ESTIMATED TAX-USA</v>
          </cell>
          <cell r="D558" t="str">
            <v>ПРЕДВАРИТЕЛЬНЫЙ НАЛОГ ЭКСПАТРИАНТОВ - США</v>
          </cell>
        </row>
        <row r="559">
          <cell r="A559" t="str">
            <v>8217510107</v>
          </cell>
          <cell r="B559">
            <v>8217510107</v>
          </cell>
          <cell r="C559" t="str">
            <v>OTHER EXPAT BENEFITS-USA</v>
          </cell>
          <cell r="D559" t="str">
            <v>ПРОЧИЕ ДОХОДЫ СОТРУДНИКОВ - США</v>
          </cell>
        </row>
        <row r="560">
          <cell r="A560" t="str">
            <v>8217510200</v>
          </cell>
          <cell r="B560">
            <v>8217510200</v>
          </cell>
          <cell r="C560" t="str">
            <v>SALARY CONTINUATION PROGRAM</v>
          </cell>
          <cell r="D560" t="str">
            <v>ПРОГРАММА ПО ПРОДОЛЖЕНИЮ ЗАРПЛАТ</v>
          </cell>
        </row>
        <row r="561">
          <cell r="A561" t="str">
            <v>8217511000</v>
          </cell>
          <cell r="B561">
            <v>8217511000</v>
          </cell>
          <cell r="C561" t="str">
            <v>SALARIES&amp;WAGES-KAZAKSTAN</v>
          </cell>
          <cell r="D561" t="str">
            <v>ЗАРПЛАТЫ - КАЗАХСТАН</v>
          </cell>
        </row>
        <row r="562">
          <cell r="A562" t="str">
            <v>8217511010</v>
          </cell>
          <cell r="B562">
            <v>8217511010</v>
          </cell>
          <cell r="C562" t="str">
            <v>OTHER SALARIES&amp;WAGES-KAZAKSTAN</v>
          </cell>
          <cell r="D562" t="str">
            <v>ДРУГИЕ ЗАРПЛАТЫ - КАЗАХСТАН</v>
          </cell>
        </row>
        <row r="563">
          <cell r="A563" t="str">
            <v>8217511020</v>
          </cell>
          <cell r="B563">
            <v>8217511020</v>
          </cell>
          <cell r="C563" t="str">
            <v>INCENTIVE COMPENSATN-KAZAKSTAN</v>
          </cell>
          <cell r="D563" t="str">
            <v>ПООЩРИТЕЛЬНЫЕ ВЫПЛАТЫ - КАЗАХСТАН</v>
          </cell>
        </row>
        <row r="564">
          <cell r="A564" t="str">
            <v>8217511101</v>
          </cell>
          <cell r="B564">
            <v>8217511101</v>
          </cell>
          <cell r="C564" t="str">
            <v>PAYROLL TAX-KAZAKSTAN</v>
          </cell>
          <cell r="D564" t="str">
            <v>ПОДОХОДНЫЙ НАЛОГ С ФИЗИЧЕСКИХ ЛИЦ - КАЗАХСТАН</v>
          </cell>
        </row>
        <row r="565">
          <cell r="A565" t="str">
            <v>8217511103</v>
          </cell>
          <cell r="B565">
            <v>8217511103</v>
          </cell>
          <cell r="C565" t="str">
            <v>SOCIAL TAX-KAZAKSTAN</v>
          </cell>
          <cell r="D565" t="str">
            <v>СОЦИАЛЬНЫ НАЛОГ</v>
          </cell>
        </row>
        <row r="566">
          <cell r="A566" t="str">
            <v>8217511104</v>
          </cell>
          <cell r="B566">
            <v>8217511104</v>
          </cell>
          <cell r="C566" t="str">
            <v>SOCIAL FUND - KAZAKSTAN</v>
          </cell>
          <cell r="D566" t="str">
            <v>СОЦИАЛЬНЫ СБОP</v>
          </cell>
        </row>
        <row r="567">
          <cell r="A567" t="str">
            <v>8217511105</v>
          </cell>
          <cell r="B567">
            <v>8217511105</v>
          </cell>
          <cell r="C567" t="str">
            <v>ACCUMULATIVE PENSION FUND 10%</v>
          </cell>
          <cell r="D567" t="str">
            <v>НАКОПИТЕЛЬНЫЙ ПЕНСИОННЫЙ ФОНД 10% - КАЗАХСТАН</v>
          </cell>
        </row>
        <row r="568">
          <cell r="A568" t="str">
            <v>8217511106</v>
          </cell>
          <cell r="B568">
            <v>8217511106</v>
          </cell>
          <cell r="C568" t="str">
            <v>MEDICAL FUND - KAZAKSTAN</v>
          </cell>
          <cell r="D568" t="str">
            <v>МЕДИЦИНСКИЙ ФОНД - КАЗАХСТАН</v>
          </cell>
        </row>
        <row r="569">
          <cell r="A569" t="str">
            <v>8217511108</v>
          </cell>
          <cell r="B569">
            <v>8217511108</v>
          </cell>
          <cell r="C569" t="str">
            <v>OTHER MISC PAYROLL TAXES-KAZ</v>
          </cell>
          <cell r="D569" t="str">
            <v>МЕСТНЫЙ ПОДОХОДНЫЙ НАЛОГ НА ЭКСПАТРИАНТОВ</v>
          </cell>
        </row>
        <row r="570">
          <cell r="A570" t="str">
            <v>8217511300</v>
          </cell>
          <cell r="B570">
            <v>8217511300</v>
          </cell>
          <cell r="C570" t="str">
            <v>EXPATRIATE LOCAL INCOME TAXES</v>
          </cell>
          <cell r="D570" t="str">
            <v>ЗАТРАТЫ ЭКСПАТРИАНТОВ НА ПРИЕЗД ИЗ ДОМА</v>
          </cell>
        </row>
        <row r="571">
          <cell r="A571" t="str">
            <v>8217511400</v>
          </cell>
          <cell r="B571">
            <v>8217511400</v>
          </cell>
          <cell r="C571" t="str">
            <v>EXPATRIATE HOME LEAVE COSTS</v>
          </cell>
          <cell r="D571" t="str">
            <v>ДРУГИЕ ДОХОДЫ ЭКСПАТРИАНТОВ, НЕ ВХОДЯЩИЕ В ВЕДОМОСТЬ</v>
          </cell>
        </row>
        <row r="572">
          <cell r="A572" t="str">
            <v>8217511500</v>
          </cell>
          <cell r="B572">
            <v>8217511500</v>
          </cell>
          <cell r="C572" t="str">
            <v>EXPAT-OTHER NON PAYRL BENEFITS</v>
          </cell>
          <cell r="D572" t="str">
            <v>КВАРТПЛАТЫ</v>
          </cell>
        </row>
        <row r="573">
          <cell r="A573" t="str">
            <v>8217511600</v>
          </cell>
          <cell r="B573">
            <v>8217511600</v>
          </cell>
          <cell r="C573" t="str">
            <v>HOUSING SUBSIDY</v>
          </cell>
          <cell r="D573" t="str">
            <v>ЗАТРАТЫ НА ВРЕМЕННЫХ СОТРУДНИКОВ</v>
          </cell>
        </row>
        <row r="574">
          <cell r="A574" t="str">
            <v>8217512000</v>
          </cell>
          <cell r="B574">
            <v>8217512000</v>
          </cell>
          <cell r="C574" t="str">
            <v>CONTRACT OFFICE  WORKERS</v>
          </cell>
          <cell r="D574" t="str">
            <v xml:space="preserve"> СОТРУДНИКИ ОФИСА, РАБОТАЮЩИЕ ПО КОНТРАКТУ</v>
          </cell>
        </row>
        <row r="575">
          <cell r="A575" t="str">
            <v>8217512010</v>
          </cell>
          <cell r="B575">
            <v>8217512010</v>
          </cell>
          <cell r="C575" t="str">
            <v>CONTRACT LABOR - OTHER</v>
          </cell>
          <cell r="D575" t="str">
            <v>ТРУДОВЫЕ СОГЛАШЕНИЕ-ДРУГИЕ</v>
          </cell>
        </row>
        <row r="576">
          <cell r="A576" t="str">
            <v>8217512020</v>
          </cell>
          <cell r="B576">
            <v>8217512020</v>
          </cell>
          <cell r="C576" t="str">
            <v>CONTRACT SERVICES - OTHER (VEHICLES)</v>
          </cell>
          <cell r="D576" t="str">
            <v>КОНТРАКТ НА ОБСЛУЖИВАНИЕ- ДРУГИЕ (ТРАНСПОРТ)</v>
          </cell>
        </row>
        <row r="577">
          <cell r="A577" t="str">
            <v>8217512200</v>
          </cell>
          <cell r="B577">
            <v>8217512200</v>
          </cell>
          <cell r="C577" t="str">
            <v>COMPENSATION STOCK OPTION</v>
          </cell>
          <cell r="D577" t="str">
            <v>ПРАВО ВЫБОРА НА ПОЛУЧЕНИЕ КОМПЕНСАЦИЙ</v>
          </cell>
        </row>
        <row r="578">
          <cell r="A578" t="str">
            <v>8217512400</v>
          </cell>
          <cell r="B578">
            <v>8217512400</v>
          </cell>
          <cell r="C578" t="str">
            <v>TEMPORARY PROFESSIONAL WORKERS</v>
          </cell>
          <cell r="D578" t="str">
            <v>ВРЕМЕННЫЕ ПРОФЕССИОНАЛЬНЫЕ СОТРУДНИКИ</v>
          </cell>
        </row>
        <row r="579">
          <cell r="A579" t="str">
            <v>8217512900</v>
          </cell>
          <cell r="B579">
            <v>8217512900</v>
          </cell>
          <cell r="C579" t="str">
            <v>TRAVEL BUSINESS  MEALS - INTERNATIONAL</v>
          </cell>
          <cell r="D579" t="str">
            <v>РАСХОДЫ НА БИЗНЕС ПИТАНИЕ</v>
          </cell>
        </row>
        <row r="580">
          <cell r="A580" t="str">
            <v>8217512905</v>
          </cell>
          <cell r="B580">
            <v>8217512905</v>
          </cell>
          <cell r="C580" t="str">
            <v>TRAVEL BUSINESS  MEALS - DOMESTIC</v>
          </cell>
          <cell r="D580" t="str">
            <v>РАСХОДЫ НА БИЗНЕС ПИТАНИЕ - ОТЕЧЕСТВЕННОЕ</v>
          </cell>
        </row>
        <row r="581">
          <cell r="A581" t="str">
            <v>8217512910</v>
          </cell>
          <cell r="B581">
            <v>8217512910</v>
          </cell>
          <cell r="C581" t="str">
            <v>CLOSED</v>
          </cell>
          <cell r="D581" t="str">
            <v>ЗАКРЫТО</v>
          </cell>
        </row>
        <row r="582">
          <cell r="A582" t="str">
            <v>8217513100</v>
          </cell>
          <cell r="B582">
            <v>8217513100</v>
          </cell>
          <cell r="C582" t="str">
            <v>DOMESTIC TRAVEL EXPENSES</v>
          </cell>
          <cell r="D582" t="str">
            <v>КОМАНДИРОВОЧНЫЕ ЗАТРАТЫ ПО КАЗАХСТАНУ</v>
          </cell>
        </row>
        <row r="583">
          <cell r="A583" t="str">
            <v>8217513101</v>
          </cell>
          <cell r="B583">
            <v>8217513101</v>
          </cell>
          <cell r="C583" t="str">
            <v>AIRFARES - DOMESTIC</v>
          </cell>
          <cell r="D583" t="str">
            <v>АВИАБИЛЕТЫ-ВНУТРИ СТРАНЫ</v>
          </cell>
        </row>
        <row r="584">
          <cell r="A584" t="str">
            <v>8217513102</v>
          </cell>
          <cell r="B584">
            <v>8217513102</v>
          </cell>
          <cell r="C584" t="str">
            <v>GROUND TRANSPORT- CARS/TRAINS - DOMESTIC</v>
          </cell>
          <cell r="D584" t="str">
            <v>ЗЕМНОЙ ВИД ТРАНСПОРТА-МАШИНЫ/ПОЕЗДА-ВНУТРИ СТРАНЫ</v>
          </cell>
        </row>
        <row r="585">
          <cell r="A585" t="str">
            <v>8217513103</v>
          </cell>
          <cell r="B585">
            <v>8217513103</v>
          </cell>
          <cell r="C585" t="str">
            <v>TRAIN TICKETS</v>
          </cell>
          <cell r="D585" t="str">
            <v>Ж/Д БИЛЕТЫ</v>
          </cell>
        </row>
        <row r="586">
          <cell r="A586" t="str">
            <v>8217513104</v>
          </cell>
          <cell r="B586">
            <v>8217513104</v>
          </cell>
          <cell r="C586" t="str">
            <v>HOTEL LODGING &amp; OTHER ACCOMM -  DOMESTIC</v>
          </cell>
          <cell r="D586" t="str">
            <v>ПРОЖИВАНИЕ В ГОСТИНИЦЕ И ДР. ЖИЛЬЕ-ВНУТРИ СТРАНЫ</v>
          </cell>
        </row>
        <row r="587">
          <cell r="A587" t="str">
            <v>8217513105</v>
          </cell>
          <cell r="B587">
            <v>8217513105</v>
          </cell>
          <cell r="C587" t="str">
            <v>EXCESS BUSINESS TRIP EXP</v>
          </cell>
          <cell r="D587" t="str">
            <v>ПЕРЕРАСХОД ПО КОМАНДИРОВКАМ</v>
          </cell>
        </row>
        <row r="588">
          <cell r="A588" t="str">
            <v>8217513110</v>
          </cell>
          <cell r="B588">
            <v>8217513110</v>
          </cell>
          <cell r="C588" t="str">
            <v>FOREIGN TRAVEL EXPENSES</v>
          </cell>
          <cell r="D588" t="str">
            <v>ЗАТРАТЫ ПО ЗАРУБЕЖНЫМ КОМАНДИРОВКАМ</v>
          </cell>
        </row>
        <row r="589">
          <cell r="A589" t="str">
            <v>8217513111</v>
          </cell>
          <cell r="B589">
            <v>8217513111</v>
          </cell>
          <cell r="C589" t="str">
            <v>AIRFARES - INTERNATIONAL</v>
          </cell>
          <cell r="D589" t="str">
            <v>АВИАБИЛЕТЫ-МЕЖДУНАРОДНЫЕ</v>
          </cell>
        </row>
        <row r="590">
          <cell r="A590" t="str">
            <v>8217513112</v>
          </cell>
          <cell r="B590">
            <v>8217513112</v>
          </cell>
          <cell r="C590" t="str">
            <v>GROUND TRANSPORT- CARS/TRAINS - INTERNATIONAL</v>
          </cell>
          <cell r="D590" t="str">
            <v>ЗЕМНОЙ ВИД ТРАНСПОРТА-МАШИНЫ/ПОЕЗДА-МЕЖДУНАРОДНЫЕ</v>
          </cell>
        </row>
        <row r="591">
          <cell r="A591" t="str">
            <v>8217513113</v>
          </cell>
          <cell r="B591">
            <v>8217513113</v>
          </cell>
          <cell r="C591" t="str">
            <v>TRAIN TICKETS</v>
          </cell>
          <cell r="D591" t="str">
            <v>Ж/Д БИЛЕТЫ</v>
          </cell>
        </row>
        <row r="592">
          <cell r="A592" t="str">
            <v>8217513114</v>
          </cell>
          <cell r="B592">
            <v>8217513114</v>
          </cell>
          <cell r="C592" t="str">
            <v>HOTEL LODGING &amp; OTHER ACCOMM - INTERNATIONAL</v>
          </cell>
          <cell r="D592" t="str">
            <v>ПРОЖИВАНИЕ В ГОСТИНИЦЕ И ДР. ЖИЛЬЕ-МЕЖДУНАРОДНЫЕ</v>
          </cell>
        </row>
        <row r="593">
          <cell r="A593" t="str">
            <v>8217513180</v>
          </cell>
          <cell r="B593">
            <v>8217513180</v>
          </cell>
          <cell r="C593" t="str">
            <v>VISA SUPPORT</v>
          </cell>
          <cell r="D593" t="str">
            <v>ВИЗОВАЯ  ПОДДЕРЖКА</v>
          </cell>
        </row>
        <row r="594">
          <cell r="A594" t="str">
            <v>8217513190</v>
          </cell>
          <cell r="B594">
            <v>8217513190</v>
          </cell>
          <cell r="C594" t="str">
            <v>SPOUSAL TRAVEL EXPENSES</v>
          </cell>
          <cell r="D594" t="str">
            <v>КОМАНДИРОВОЧНЫЕ РАСХОДЫ НА СУПРУГА</v>
          </cell>
        </row>
        <row r="595">
          <cell r="A595" t="str">
            <v>8217513200</v>
          </cell>
          <cell r="B595">
            <v>8217513200</v>
          </cell>
          <cell r="C595" t="str">
            <v>STORAGE EXPAT HOUSEHOLD EFFEC</v>
          </cell>
          <cell r="D595" t="str">
            <v>ХРАНЕНИЕ ЛИЧНЫХ ВЕЩЕЙ ЭКСПАТРИАНТОВ</v>
          </cell>
        </row>
        <row r="596">
          <cell r="A596" t="str">
            <v>8217513300</v>
          </cell>
          <cell r="B596">
            <v>8217513300</v>
          </cell>
          <cell r="C596" t="str">
            <v>VEHICLE MAINTENANCE - LIGHT</v>
          </cell>
          <cell r="D596" t="str">
            <v>ТЕХ.ОБСЛУЖИВАНИЕ ЛЕГКОВЫХ АВТОМОБИЛЕЙ</v>
          </cell>
        </row>
        <row r="597">
          <cell r="A597" t="str">
            <v>8217513400</v>
          </cell>
          <cell r="B597">
            <v>8217513400</v>
          </cell>
          <cell r="C597" t="str">
            <v>MEETING EXPENSES</v>
          </cell>
          <cell r="D597" t="str">
            <v>ПРЕДСТАВИТЕЛЬСКИЕ РАСХОДЫ</v>
          </cell>
        </row>
        <row r="598">
          <cell r="A598" t="str">
            <v>8217513450</v>
          </cell>
          <cell r="B598">
            <v>8217513450</v>
          </cell>
          <cell r="C598" t="str">
            <v>EXCESS MEETING EXPENSES</v>
          </cell>
          <cell r="D598" t="str">
            <v>ПЕРЕРАСХОД ПО ПРЕДСТАВИТЕЛЬСКИМ ЗАТРТАМ</v>
          </cell>
        </row>
        <row r="599">
          <cell r="A599" t="str">
            <v>8217513500</v>
          </cell>
          <cell r="B599">
            <v>8217513500</v>
          </cell>
          <cell r="C599" t="str">
            <v>RELOCATION EXPENSES</v>
          </cell>
          <cell r="D599" t="str">
            <v>РАСХОДЫ ПО ПЕРЕЕЗДУ</v>
          </cell>
        </row>
        <row r="600">
          <cell r="A600" t="str">
            <v>8217513600</v>
          </cell>
          <cell r="B600">
            <v>8217513600</v>
          </cell>
          <cell r="C600" t="str">
            <v>MEMBERSHIPS &amp; DUES</v>
          </cell>
          <cell r="D600" t="str">
            <v>ЧЛЕНСТВО И СБОРЫ</v>
          </cell>
        </row>
        <row r="601">
          <cell r="A601" t="str">
            <v>8217513700</v>
          </cell>
          <cell r="B601">
            <v>8217513700</v>
          </cell>
          <cell r="C601" t="str">
            <v>SUBSCRIPTIONS</v>
          </cell>
          <cell r="D601" t="str">
            <v>ПОДПИСКА</v>
          </cell>
        </row>
        <row r="602">
          <cell r="A602" t="str">
            <v>8217513800</v>
          </cell>
          <cell r="B602">
            <v>8217513800</v>
          </cell>
          <cell r="C602" t="str">
            <v>MEMBERSHIPS &amp; DUES-SOC GROUPS</v>
          </cell>
          <cell r="D602" t="str">
            <v>ЧЛЕНСТВО И СБОРЫ - СОЦИАЛЬНЫЕ ГРУППЫ</v>
          </cell>
        </row>
        <row r="603">
          <cell r="A603" t="str">
            <v>8217513900</v>
          </cell>
          <cell r="B603">
            <v>8217513900</v>
          </cell>
          <cell r="C603" t="str">
            <v>M'SHIPS&amp;DUES-CIVIC|PROF.&amp;INDUS</v>
          </cell>
          <cell r="D603" t="str">
            <v>ЧЛЕНСТВО И СБОРЫ - ГРАЖДАНСКИЕ, ПРОФЕС. И ПРОМЫШЛЕННЫЕ</v>
          </cell>
        </row>
        <row r="604">
          <cell r="A604" t="str">
            <v>8217514000</v>
          </cell>
          <cell r="B604">
            <v>8217514000</v>
          </cell>
          <cell r="C604" t="str">
            <v>EMPLOYEE PUBLICATIONS</v>
          </cell>
          <cell r="D604" t="str">
            <v>ПУБЛИКАЦИИ СОТРУДНИКОВ</v>
          </cell>
        </row>
        <row r="605">
          <cell r="A605" t="str">
            <v>8217514100</v>
          </cell>
          <cell r="B605">
            <v>8217514100</v>
          </cell>
          <cell r="C605" t="str">
            <v>EDUCATION EXP.EMPLOYEE DEPEND</v>
          </cell>
          <cell r="D605" t="str">
            <v>ЗАТРАТЫ НА ОБУЧЕНИЕ ИЖДИВЕНЦЕВ СОТРУДНИКОВ</v>
          </cell>
        </row>
        <row r="606">
          <cell r="A606" t="str">
            <v>8217514105</v>
          </cell>
          <cell r="B606">
            <v>8217514105</v>
          </cell>
          <cell r="C606" t="str">
            <v>TRAINING - UNIVERSITY STUDENTS - FSU</v>
          </cell>
          <cell r="D606" t="str">
            <v>ОБУЧЕНИЕ- СТУДЕНТОВ УНИВЕРСИТЕТОВ-СНГ</v>
          </cell>
        </row>
        <row r="607">
          <cell r="A607" t="str">
            <v>8217514110</v>
          </cell>
          <cell r="B607">
            <v>8217514110</v>
          </cell>
          <cell r="C607" t="str">
            <v>TRAINING - UNIVERSITY STUDENTS - ABROAD</v>
          </cell>
          <cell r="D607" t="str">
            <v>ОБУЧЕНИЕ- СТУДЕНТОВ УНИВЕРСИТЕТОВ-ЗА ГРАНИЦЕЙ</v>
          </cell>
        </row>
        <row r="608">
          <cell r="A608" t="str">
            <v>8217514200</v>
          </cell>
          <cell r="B608">
            <v>8217514200</v>
          </cell>
          <cell r="C608" t="str">
            <v>COMPANY PROMOTIONAL ITEMS</v>
          </cell>
          <cell r="D608" t="str">
            <v>ЗАТРАТЫ КОМПАНИИ НА РЕКЛАМУ</v>
          </cell>
        </row>
        <row r="609">
          <cell r="A609" t="str">
            <v>8217514300</v>
          </cell>
          <cell r="B609">
            <v>8217514300</v>
          </cell>
          <cell r="C609" t="str">
            <v>INVESTOR RELATIONS</v>
          </cell>
          <cell r="D609" t="str">
            <v>РАБОТА С ИНВЕСТОРАМИ</v>
          </cell>
        </row>
        <row r="610">
          <cell r="A610" t="str">
            <v>8217514500</v>
          </cell>
          <cell r="B610">
            <v>8217514500</v>
          </cell>
          <cell r="C610" t="str">
            <v>DOMESTIC CASUALTY INSURANCE</v>
          </cell>
          <cell r="D610" t="str">
            <v>СТРАХОВАНИЕ ОТ НЕСЧАСТНЫХ СЛУЧАЕВ - КАЗАХСТАН</v>
          </cell>
        </row>
        <row r="611">
          <cell r="A611" t="str">
            <v>8217514600</v>
          </cell>
          <cell r="B611">
            <v>8217514600</v>
          </cell>
          <cell r="C611" t="str">
            <v>FOREIGN LIABILITY INSURANCE</v>
          </cell>
          <cell r="D611" t="str">
            <v>СТРАХОВАНИЕ ВНЕШНЕГО ДОЛГА</v>
          </cell>
        </row>
        <row r="612">
          <cell r="A612" t="str">
            <v>8217514700</v>
          </cell>
          <cell r="B612">
            <v>8217514700</v>
          </cell>
          <cell r="C612" t="str">
            <v>FIDELITY BOND INSURANCE</v>
          </cell>
          <cell r="D612" t="str">
            <v xml:space="preserve">ГАРАНТИИ ОТ ФИН. ПОТЕРЬ, СВЯЗ. СО ЗЛОУПОТР. СЛУЖ. КОМПАНИИ </v>
          </cell>
        </row>
        <row r="613">
          <cell r="A613" t="str">
            <v>8217514800</v>
          </cell>
          <cell r="B613">
            <v>8217514800</v>
          </cell>
          <cell r="C613" t="str">
            <v>PRIMARY LIABILITY INSURANCE</v>
          </cell>
          <cell r="D613" t="str">
            <v xml:space="preserve">ПЕРВИЧНОЕ СТРАХОВАНИЕ ГРАЖДАНСКОЙ ОТВЕТСТВЕННОСТИ </v>
          </cell>
        </row>
        <row r="614">
          <cell r="A614" t="str">
            <v>8217514810</v>
          </cell>
          <cell r="B614">
            <v>8217514810</v>
          </cell>
          <cell r="C614" t="str">
            <v>EXCESS LIABILITY INSURANCE</v>
          </cell>
          <cell r="D614" t="str">
            <v xml:space="preserve">ДОПОЛНИТ. СТРАХОВАНИЕ ГРАЖДАНСКОЙ ОТВЕТСТВЕННОСТИ </v>
          </cell>
        </row>
        <row r="615">
          <cell r="A615" t="str">
            <v>8217514900</v>
          </cell>
          <cell r="B615">
            <v>8217514900</v>
          </cell>
          <cell r="C615" t="str">
            <v>DIRECTORS &amp; OFFICERS LIABILITY</v>
          </cell>
          <cell r="D615" t="str">
            <v>ОТВЕТСТВЕННОСТИ ДИРЕКТОРОВ И СОТРУДНИКОВ</v>
          </cell>
        </row>
        <row r="616">
          <cell r="A616" t="str">
            <v>8217515500</v>
          </cell>
          <cell r="B616">
            <v>8217515500</v>
          </cell>
          <cell r="C616" t="str">
            <v>CATASTROPHE INSURANCE</v>
          </cell>
          <cell r="D616" t="str">
            <v>СТРАХОВАНИЕ НА СЛУЧАЙ КАТАСТРОФ</v>
          </cell>
        </row>
        <row r="617">
          <cell r="A617" t="str">
            <v>8217515600</v>
          </cell>
          <cell r="B617">
            <v>8217515600</v>
          </cell>
          <cell r="C617" t="str">
            <v>FREIGHT AND POSTAGE - MISC</v>
          </cell>
          <cell r="D617" t="str">
            <v>ДОСТАВКА ГРУЗОВ И ПОЧТА</v>
          </cell>
        </row>
        <row r="618">
          <cell r="A618" t="str">
            <v>8217515601</v>
          </cell>
          <cell r="B618">
            <v>8217515601</v>
          </cell>
          <cell r="C618" t="str">
            <v>POSTAGE</v>
          </cell>
          <cell r="D618" t="str">
            <v>ПОЧТА</v>
          </cell>
        </row>
        <row r="619">
          <cell r="A619" t="str">
            <v>8217515602</v>
          </cell>
          <cell r="B619">
            <v>8217515602</v>
          </cell>
          <cell r="C619" t="str">
            <v>LOCAL COURIERS</v>
          </cell>
          <cell r="D619" t="str">
            <v>МЕСТНЫЕ КУРЬЕРСКИЕ СЛУЖБЫ</v>
          </cell>
        </row>
        <row r="620">
          <cell r="A620" t="str">
            <v>8217515603</v>
          </cell>
          <cell r="B620">
            <v>8217515603</v>
          </cell>
          <cell r="C620" t="str">
            <v>INT'L &amp; INTERSTATE COURIERS</v>
          </cell>
          <cell r="D620" t="str">
            <v>МЕЖДУНАРОДНЫЕ И МЕЖШТАТНЫЕ КУРЬЕРСКИЕ СЛУЖБЫ</v>
          </cell>
        </row>
        <row r="621">
          <cell r="A621" t="str">
            <v>8217515604</v>
          </cell>
          <cell r="B621">
            <v>8217515604</v>
          </cell>
          <cell r="C621" t="str">
            <v>CUSTOMS PROCEDURES</v>
          </cell>
          <cell r="D621" t="str">
            <v>ТАМОЖЕННЫЕ ПРОЦЕДУРЫ</v>
          </cell>
        </row>
        <row r="622">
          <cell r="A622" t="str">
            <v>8217515700</v>
          </cell>
          <cell r="B622">
            <v>8217515700</v>
          </cell>
          <cell r="C622" t="str">
            <v>AIR, LAND &amp; MARINE TRANSPORTATION</v>
          </cell>
          <cell r="D622" t="str">
            <v>ТРАНСПОРТИРОВКА МОРСКИМ И ВОЗДУШНЫМ ТРАНСПОРТОМ</v>
          </cell>
        </row>
        <row r="623">
          <cell r="A623" t="str">
            <v>8217515800</v>
          </cell>
          <cell r="B623">
            <v>8217515800</v>
          </cell>
          <cell r="C623" t="str">
            <v>OFFICE RELOCATION EXPENSE</v>
          </cell>
          <cell r="D623" t="str">
            <v>ЗАТРАТЫ НА ПЕРЕЕЗД ОФИСА</v>
          </cell>
        </row>
        <row r="624">
          <cell r="A624" t="str">
            <v>8217516200</v>
          </cell>
          <cell r="B624">
            <v>8217516200</v>
          </cell>
          <cell r="C624" t="str">
            <v>ADVERTISING</v>
          </cell>
          <cell r="D624" t="str">
            <v>РЕКЛАМНАЯ КАМПАНИЯ</v>
          </cell>
        </row>
        <row r="625">
          <cell r="A625" t="str">
            <v>8217516600</v>
          </cell>
          <cell r="B625">
            <v>8217516600</v>
          </cell>
          <cell r="C625" t="str">
            <v>LEGAL EXPENSE</v>
          </cell>
          <cell r="D625" t="str">
            <v>ЗАТРАТЫ НА ЮРИДИЧЕСКИЕ УСЛУГИ</v>
          </cell>
        </row>
        <row r="626">
          <cell r="A626" t="str">
            <v>8217516900</v>
          </cell>
          <cell r="B626">
            <v>8217516900</v>
          </cell>
          <cell r="C626" t="str">
            <v>HOUSEHOLD GOODS TRANS INSUR</v>
          </cell>
          <cell r="D626" t="str">
            <v>СТРАХОВАНИЕ ПЕРЕВОЗКИ ЛИЧНЫХ ВЕЩЕЙ СОТРУДНИКОВ</v>
          </cell>
        </row>
        <row r="627">
          <cell r="A627" t="str">
            <v>8217517000</v>
          </cell>
          <cell r="B627">
            <v>8217517000</v>
          </cell>
          <cell r="C627" t="str">
            <v>ACCOUNTING FEES</v>
          </cell>
          <cell r="D627" t="str">
            <v>ВЫПЛАТЫ БУХГАЛТЕРСКОГО ОТДЕЛА</v>
          </cell>
        </row>
        <row r="628">
          <cell r="A628" t="str">
            <v>8217517010</v>
          </cell>
          <cell r="B628">
            <v>8217517010</v>
          </cell>
          <cell r="C628" t="str">
            <v>AUDIT FEES</v>
          </cell>
          <cell r="D628" t="str">
            <v>ОПЛАТА ЗА ПРОВЕДЕНИЕ АУДИТА</v>
          </cell>
        </row>
        <row r="629">
          <cell r="A629" t="str">
            <v>8217517100</v>
          </cell>
          <cell r="B629">
            <v>8217517100</v>
          </cell>
          <cell r="C629" t="str">
            <v>BOARD OF DIRECTORS FEES &amp; EXP</v>
          </cell>
          <cell r="D629" t="str">
            <v>ЗАТРАТЫ И ВЫПЛАТЫ ЧЛЕНАМ СОВЕТА ДИРЕКТОРОВ</v>
          </cell>
        </row>
        <row r="630">
          <cell r="A630" t="str">
            <v>8217517200</v>
          </cell>
          <cell r="B630">
            <v>8217517200</v>
          </cell>
          <cell r="C630" t="str">
            <v>MARINE CARGO INSURANCE</v>
          </cell>
          <cell r="D630" t="str">
            <v>СТРАХОВАНИЕ ГРУЗА ПЕРЕВОЗИМОГО МОРСКИМ ТРАНСПОРТОМ</v>
          </cell>
        </row>
        <row r="631">
          <cell r="A631" t="str">
            <v>8217517300</v>
          </cell>
          <cell r="B631">
            <v>8217517300</v>
          </cell>
          <cell r="C631" t="str">
            <v>CONSULTING FEES</v>
          </cell>
          <cell r="D631" t="str">
            <v>КОНСУЛЬТАЦИОННЫЕ УСЛУГИ</v>
          </cell>
        </row>
        <row r="632">
          <cell r="A632" t="str">
            <v>8217517400</v>
          </cell>
          <cell r="B632">
            <v>8217517400</v>
          </cell>
          <cell r="C632" t="str">
            <v>MISC CONTRACT SERVICES</v>
          </cell>
          <cell r="D632" t="str">
            <v>МЕЛКИЕ РАСХОДЫ НА РАБОТУ С ПОДРЯДЧИКАМИ</v>
          </cell>
        </row>
        <row r="633">
          <cell r="A633" t="str">
            <v>8217517410</v>
          </cell>
          <cell r="B633">
            <v>8217517410</v>
          </cell>
          <cell r="C633" t="str">
            <v>STATE REGISTR. OF THE REAL EST</v>
          </cell>
          <cell r="D633" t="str">
            <v>ГОСУД. РЕГИСТРАЦИЯ НЕВИЖИМОСТИ</v>
          </cell>
        </row>
        <row r="634">
          <cell r="A634" t="str">
            <v>8217517420</v>
          </cell>
          <cell r="B634">
            <v>8217517420</v>
          </cell>
          <cell r="C634" t="str">
            <v>GEOLOGICAL DATA</v>
          </cell>
          <cell r="D634" t="str">
            <v>ГЕОЛОГИЧЕСКАЯ ИНФОРМАЦИЯ</v>
          </cell>
        </row>
        <row r="635">
          <cell r="A635" t="str">
            <v>8217517430</v>
          </cell>
          <cell r="B635">
            <v>8217517430</v>
          </cell>
          <cell r="C635" t="str">
            <v>SOCIAL OBLIGATIONS</v>
          </cell>
          <cell r="D635" t="str">
            <v>СОЦИАЛЬНОЕ РАЗВИТИЕ ОБЛАСТИ</v>
          </cell>
        </row>
        <row r="636">
          <cell r="A636" t="str">
            <v>8217517440</v>
          </cell>
          <cell r="B636">
            <v>8217517440</v>
          </cell>
          <cell r="C636" t="str">
            <v>TEMPORARY CUSTODY SERVICES</v>
          </cell>
          <cell r="D636" t="str">
            <v>УСЛУГИ СВХ</v>
          </cell>
        </row>
        <row r="637">
          <cell r="A637" t="str">
            <v>8217517450</v>
          </cell>
          <cell r="B637">
            <v>8217517450</v>
          </cell>
          <cell r="C637" t="str">
            <v>LICENSE FEE</v>
          </cell>
          <cell r="D637" t="str">
            <v>ЛИЦЕНЗИОННЫЙ СБОР</v>
          </cell>
        </row>
        <row r="638">
          <cell r="A638" t="str">
            <v>8217517460</v>
          </cell>
          <cell r="B638">
            <v>8217517460</v>
          </cell>
          <cell r="C638" t="str">
            <v>HISTORICAL COSCTS</v>
          </cell>
          <cell r="D638" t="str">
            <v>ИСТИРИЧЕСКИЕ ЗАТРАТЫ</v>
          </cell>
        </row>
        <row r="639">
          <cell r="A639" t="str">
            <v>8217517470</v>
          </cell>
          <cell r="B639">
            <v>8217517470</v>
          </cell>
          <cell r="C639" t="str">
            <v>DESIGN WORKS</v>
          </cell>
          <cell r="D639" t="str">
            <v>ПРОЕКТНЫЕ РАБОТЫ</v>
          </cell>
        </row>
        <row r="640">
          <cell r="A640" t="str">
            <v>8217517700</v>
          </cell>
          <cell r="B640">
            <v>8217517700</v>
          </cell>
          <cell r="C640" t="str">
            <v>CLAIMS|DAMAGES &amp; LOSSES</v>
          </cell>
          <cell r="D640" t="str">
            <v>ПРЕТЕНЗИИ, ПОТЕРИ И УБЫТКИ</v>
          </cell>
        </row>
        <row r="641">
          <cell r="A641" t="str">
            <v>8217517800</v>
          </cell>
          <cell r="B641">
            <v>8217517800</v>
          </cell>
          <cell r="C641" t="str">
            <v>FOREIGN VEHICLE INSURANCE</v>
          </cell>
          <cell r="D641" t="str">
            <v>СТРАХОВАНИЕ ЗАРУБЕЖНЫХ ТРАНСПОРТНЫХ СРЕДСТВ</v>
          </cell>
        </row>
        <row r="642">
          <cell r="A642" t="str">
            <v>8217517900</v>
          </cell>
          <cell r="B642">
            <v>8217517900</v>
          </cell>
          <cell r="C642" t="str">
            <v>MISCELLANEOUS INSURANCE</v>
          </cell>
          <cell r="D642" t="str">
            <v>ПРОЧЕЕ СТРАХОВАНИЕ</v>
          </cell>
        </row>
        <row r="643">
          <cell r="A643" t="str">
            <v>8217518000</v>
          </cell>
          <cell r="B643">
            <v>8217518000</v>
          </cell>
          <cell r="C643" t="str">
            <v>CHARITABLE CONTRIBUTIONS</v>
          </cell>
          <cell r="D643" t="str">
            <v>ВЗНОСЫ НА БЛАГОТВОРИТЕЛЬНЫЕ ЦЕЛИ</v>
          </cell>
        </row>
        <row r="644">
          <cell r="A644" t="str">
            <v>8217518010</v>
          </cell>
          <cell r="B644">
            <v>8217518010</v>
          </cell>
          <cell r="C644" t="str">
            <v>AWARDS - INCENTIVE</v>
          </cell>
          <cell r="D644" t="str">
            <v>ПООЩРИТЕЛЬНЫЕ ПРЕМИИ</v>
          </cell>
        </row>
        <row r="645">
          <cell r="A645" t="str">
            <v>8217518020</v>
          </cell>
          <cell r="B645">
            <v>8217518020</v>
          </cell>
          <cell r="C645" t="str">
            <v>AWARDS - SAFETY</v>
          </cell>
          <cell r="D645" t="str">
            <v>ПРЕМИИ ПО БЕЗОПАСНОСТИ</v>
          </cell>
        </row>
        <row r="646">
          <cell r="A646" t="str">
            <v>8217518030</v>
          </cell>
          <cell r="B646">
            <v>8217518030</v>
          </cell>
          <cell r="C646" t="str">
            <v xml:space="preserve">SOCIAL OBLIGATION FUND </v>
          </cell>
          <cell r="D646" t="str">
            <v>СОЦИАЛЬНЫЙ ГАРАНТИЙНЫЙ ФОНД</v>
          </cell>
        </row>
        <row r="647">
          <cell r="A647" t="str">
            <v>8217518100</v>
          </cell>
          <cell r="B647">
            <v>8217518100</v>
          </cell>
          <cell r="C647" t="str">
            <v>EMPLOYEE SERVICE AWARDS</v>
          </cell>
          <cell r="D647" t="str">
            <v>ТРУДОВЫЕ НАГРАДЫ СОТРУДНИКАМ</v>
          </cell>
        </row>
        <row r="648">
          <cell r="A648" t="str">
            <v>8217518300</v>
          </cell>
          <cell r="B648">
            <v>8217518300</v>
          </cell>
          <cell r="C648" t="str">
            <v>EXECUTIVE HEALTH EXAMINATION</v>
          </cell>
          <cell r="D648" t="str">
            <v>ПРОВЕРКА СОСТОЯНИЯ ЗДОРОВЬЯ</v>
          </cell>
        </row>
        <row r="649">
          <cell r="A649" t="str">
            <v>8217518400</v>
          </cell>
          <cell r="B649">
            <v>8217518400</v>
          </cell>
          <cell r="C649" t="str">
            <v>EMPLOYEE RECREATION FUND</v>
          </cell>
          <cell r="D649" t="str">
            <v>ФОНД СОЦИАЛЬНОЙ ПОДДЕРЖКИ СОТРУДНИКОВ</v>
          </cell>
        </row>
        <row r="650">
          <cell r="A650" t="str">
            <v>8217518500</v>
          </cell>
          <cell r="B650">
            <v>8217518500</v>
          </cell>
          <cell r="C650" t="str">
            <v>EMPLOYEE HIRING EXPENSE</v>
          </cell>
          <cell r="D650" t="str">
            <v>РАСХОДЫ ПО НАЙМУ СОТРУДНИКОВ</v>
          </cell>
        </row>
        <row r="651">
          <cell r="A651" t="str">
            <v>8217518600</v>
          </cell>
          <cell r="B651">
            <v>8217518600</v>
          </cell>
          <cell r="C651" t="str">
            <v>EMPLOYEE TRAINING</v>
          </cell>
          <cell r="D651" t="str">
            <v>ОБУЧЕНИЕ СОТРУДНИКОВ</v>
          </cell>
        </row>
        <row r="652">
          <cell r="A652" t="str">
            <v>8217518700</v>
          </cell>
          <cell r="B652">
            <v>8217518700</v>
          </cell>
          <cell r="C652" t="str">
            <v>EMPLOYEE EDUCATIONAL ASSIST</v>
          </cell>
          <cell r="D652" t="str">
            <v>ПОДДЕРЖКА НА ОБУЧЕНИЕ СОТРУДНИКОВ</v>
          </cell>
        </row>
        <row r="653">
          <cell r="A653" t="str">
            <v>8217518800</v>
          </cell>
          <cell r="B653">
            <v>8217518800</v>
          </cell>
          <cell r="C653" t="str">
            <v>MISCELLANEOUS EMPLOYEE ASSIST</v>
          </cell>
          <cell r="D653" t="str">
            <v>МЕЛКИЕ РАСХОДЫ ДЛЯ ПОДДЕРЖКИ СОТРУДНИКОВ</v>
          </cell>
        </row>
        <row r="654">
          <cell r="A654" t="str">
            <v>8217518900</v>
          </cell>
          <cell r="B654">
            <v>8217518900</v>
          </cell>
          <cell r="C654" t="str">
            <v>SAFETY EXPENSES</v>
          </cell>
          <cell r="D654" t="str">
            <v>РАСХОДЫ ПО ОБЕСПЕЧЕНИЮ БЕЗОПАСНОСТИ</v>
          </cell>
        </row>
        <row r="655">
          <cell r="A655" t="str">
            <v>8217519000</v>
          </cell>
          <cell r="B655">
            <v>8217519000</v>
          </cell>
          <cell r="C655" t="str">
            <v>TELEPHONE-LOCAL&amp;LONG DISTANCE</v>
          </cell>
          <cell r="D655" t="str">
            <v xml:space="preserve">ТЕЛЕФОН - МЕСТНЫЕ И МЕЖДУНАРОДНЫЕ ПЕРЕГОВОРЫ </v>
          </cell>
        </row>
        <row r="656">
          <cell r="A656" t="str">
            <v>8217519010</v>
          </cell>
          <cell r="B656">
            <v>8217519010</v>
          </cell>
          <cell r="C656" t="str">
            <v>MOBILE PHONE COSTS</v>
          </cell>
          <cell r="D656" t="str">
            <v>РАСХОДЫ ПО СОТОВОЙ СВЯЗИ</v>
          </cell>
        </row>
        <row r="657">
          <cell r="A657" t="str">
            <v>8217519020</v>
          </cell>
          <cell r="B657">
            <v>8217519020</v>
          </cell>
          <cell r="C657" t="str">
            <v>SATELLITE COMMUNICATIONS</v>
          </cell>
          <cell r="D657" t="str">
            <v>СПУТНИКОВАЯ СВЯЗЬ</v>
          </cell>
        </row>
        <row r="658">
          <cell r="A658" t="str">
            <v>8217519030</v>
          </cell>
          <cell r="B658">
            <v>8217519030</v>
          </cell>
          <cell r="C658" t="str">
            <v>INMARSAT</v>
          </cell>
          <cell r="D658" t="str">
            <v>ИММАРСАТ</v>
          </cell>
        </row>
        <row r="659">
          <cell r="A659" t="str">
            <v>8217519040</v>
          </cell>
          <cell r="B659">
            <v>8217519040</v>
          </cell>
          <cell r="C659" t="str">
            <v>E-MAIL&amp;INTERNET SERVICES</v>
          </cell>
          <cell r="D659" t="str">
            <v>УСЛУГИ ЭЛ. ПОЧТЫ И ИНТЕРНЕТ</v>
          </cell>
        </row>
        <row r="660">
          <cell r="A660" t="str">
            <v>8217519200</v>
          </cell>
          <cell r="B660">
            <v>8217519200</v>
          </cell>
          <cell r="C660" t="str">
            <v>DATA COMMUNICATION EXPENSE</v>
          </cell>
          <cell r="D660" t="str">
            <v>РАСХОДЫ ПО ПЕРЕДАЧЕ ДАННЫХ И АРЕНДОВАННОМУ КАНАЛУ</v>
          </cell>
        </row>
        <row r="661">
          <cell r="A661" t="str">
            <v>8217519210</v>
          </cell>
          <cell r="B661">
            <v>8217519210</v>
          </cell>
          <cell r="C661" t="str">
            <v>COMPUTER SUPPLIES</v>
          </cell>
          <cell r="D661" t="str">
            <v>РАСХОДНЫЕ МАТЕРИАЛЫ ДЛЯ КОМПЬЮТЕРОВ</v>
          </cell>
        </row>
        <row r="662">
          <cell r="A662" t="str">
            <v>8217519220</v>
          </cell>
          <cell r="B662">
            <v>8217519220</v>
          </cell>
          <cell r="C662" t="str">
            <v>COMMUNICATION EQUIPMENT - EXPENSES</v>
          </cell>
          <cell r="D662" t="str">
            <v>ОБОРУДОВАНИЕ СВЯЗИ-РАСХОДЫ</v>
          </cell>
        </row>
        <row r="663">
          <cell r="A663" t="str">
            <v>8217519230</v>
          </cell>
          <cell r="B663">
            <v>8217519230</v>
          </cell>
          <cell r="C663" t="str">
            <v>COMMUMICATIONS EQUPMENT - MAINTENANCE</v>
          </cell>
          <cell r="D663" t="str">
            <v>ОБОРУДОВАНИЕ СВЯЗИ-ТЕХ.ОБСЛУЖИВАНИЕ</v>
          </cell>
        </row>
        <row r="664">
          <cell r="A664" t="str">
            <v>8217519240</v>
          </cell>
          <cell r="B664">
            <v>8217519240</v>
          </cell>
          <cell r="C664" t="str">
            <v>COMMUNICATIONS EXPENSES - OTHER</v>
          </cell>
          <cell r="D664" t="str">
            <v>КОМУНИКАЦИОННЫЕ РАСХОДЫ-ДРУГИЕ</v>
          </cell>
        </row>
        <row r="665">
          <cell r="A665" t="str">
            <v>8217519300</v>
          </cell>
          <cell r="B665">
            <v>8217519300</v>
          </cell>
          <cell r="C665" t="str">
            <v>PARKING FEES &amp; SERVICES</v>
          </cell>
          <cell r="D665" t="str">
            <v>ОПЛАТЫ ЗА ПАРКОВКУ И УСЛУГИ</v>
          </cell>
        </row>
        <row r="666">
          <cell r="A666" t="str">
            <v>8217519500</v>
          </cell>
          <cell r="B666">
            <v>8217519500</v>
          </cell>
          <cell r="C666" t="str">
            <v>STATIONARY &amp; OFFICE SUPPLIES</v>
          </cell>
          <cell r="D666" t="str">
            <v xml:space="preserve">КАНЦЕЛЯРСКИЕ И ОФИСНЫЕ ПРИНАДЛЕЖНОСТИ </v>
          </cell>
        </row>
        <row r="667">
          <cell r="A667" t="str">
            <v>8217519600</v>
          </cell>
          <cell r="B667">
            <v>8217519600</v>
          </cell>
          <cell r="C667" t="str">
            <v>EXPENSED OFFICE EQUIPMENT</v>
          </cell>
          <cell r="D667" t="str">
            <v>СПИСАННОЕ ОФИСНОЕ ОБОРУДОВАНИЕ</v>
          </cell>
        </row>
        <row r="668">
          <cell r="A668" t="str">
            <v>8217519700</v>
          </cell>
          <cell r="B668">
            <v>8217519700</v>
          </cell>
          <cell r="C668" t="str">
            <v>UTILITIES - OFFICE</v>
          </cell>
          <cell r="D668" t="str">
            <v>КОМУНАЛЬНЫЕ УСЛУГИ-ОФИС</v>
          </cell>
        </row>
        <row r="669">
          <cell r="A669" t="str">
            <v>8217519800</v>
          </cell>
          <cell r="B669">
            <v>8217519800</v>
          </cell>
          <cell r="C669" t="str">
            <v>REPRODUCTIVE SERVICES&amp;COPYING</v>
          </cell>
          <cell r="D669" t="str">
            <v>УСЛУГИ ПО РАЗМНОЖЕНИЮ И КОПИРОВАНИЮ ДОКУМЕНТОВ</v>
          </cell>
        </row>
        <row r="670">
          <cell r="A670" t="str">
            <v>8217519900</v>
          </cell>
          <cell r="B670">
            <v>8217519900</v>
          </cell>
          <cell r="C670" t="str">
            <v>RECORDING FEES</v>
          </cell>
          <cell r="D670" t="str">
            <v>ЗАТРАТЫ ПО ЗАПИСИ ДАННЫХ</v>
          </cell>
        </row>
        <row r="671">
          <cell r="A671" t="str">
            <v>8217520000</v>
          </cell>
          <cell r="B671">
            <v>8217520000</v>
          </cell>
          <cell r="C671" t="str">
            <v>BANK CHARGES</v>
          </cell>
          <cell r="D671" t="str">
            <v>БАНКОВСКИЕ УСЛУГИ</v>
          </cell>
        </row>
        <row r="672">
          <cell r="A672" t="str">
            <v>8217520100</v>
          </cell>
          <cell r="B672">
            <v>8217520100</v>
          </cell>
          <cell r="C672" t="str">
            <v>INTEREST EXPENSES - DEDUCTIBLE</v>
          </cell>
          <cell r="D672" t="str">
            <v>РАСХОДЫ ПО ПРОЦЕНТНЫМ СТАВКАМ - ОТЧИСЛЯЕМЫЕ</v>
          </cell>
        </row>
        <row r="673">
          <cell r="A673" t="str">
            <v>8217520200</v>
          </cell>
          <cell r="B673">
            <v>8217520200</v>
          </cell>
          <cell r="C673" t="str">
            <v>INTEREST EXPENSES - NON DEDUCT</v>
          </cell>
          <cell r="D673" t="str">
            <v>РАСХОДЫ ПО ПРОЦЕНТНЫМ СТАВКАМ - НЕОТЧИСЛЯЕМЫЕ</v>
          </cell>
        </row>
        <row r="674">
          <cell r="A674" t="str">
            <v>8217520500</v>
          </cell>
          <cell r="B674">
            <v>8217520500</v>
          </cell>
          <cell r="C674" t="str">
            <v>STOCK TRANSF AGENT FEES&amp;RELAT</v>
          </cell>
          <cell r="D674" t="str">
            <v>ЗАТРАТЫ НА ПЕРЕВОД АКЦИЙ И ОТНОСЯЩИЕСЯ УСЛУГИ</v>
          </cell>
        </row>
        <row r="675">
          <cell r="A675" t="str">
            <v>8217521500</v>
          </cell>
          <cell r="B675">
            <v>8217521500</v>
          </cell>
          <cell r="C675" t="str">
            <v>LUBRICANTS</v>
          </cell>
          <cell r="D675" t="str">
            <v>ГСМ</v>
          </cell>
        </row>
        <row r="676">
          <cell r="A676" t="str">
            <v>8217521510</v>
          </cell>
          <cell r="B676">
            <v>8217521510</v>
          </cell>
          <cell r="C676" t="str">
            <v>GASOLINE</v>
          </cell>
          <cell r="D676" t="str">
            <v>БЕНЗИН</v>
          </cell>
        </row>
        <row r="677">
          <cell r="A677" t="str">
            <v>8217521520</v>
          </cell>
          <cell r="B677">
            <v>8217521520</v>
          </cell>
          <cell r="C677" t="str">
            <v>DIESEL</v>
          </cell>
          <cell r="D677" t="str">
            <v>ДИЗЕЛЬНОЕ ТОПЛИВО</v>
          </cell>
        </row>
        <row r="678">
          <cell r="A678" t="str">
            <v>8217521600</v>
          </cell>
          <cell r="B678">
            <v>8217521600</v>
          </cell>
          <cell r="C678" t="str">
            <v>OPERATING SUPPLIES &amp; CATERING</v>
          </cell>
          <cell r="D678" t="str">
            <v>РАСХОДЫ НА ПОДДЕРЖАНИЕ ПРОИЗВОДСТВА И УСЛУГИ ПИТАНИЯ</v>
          </cell>
        </row>
        <row r="679">
          <cell r="A679" t="str">
            <v>8217523300</v>
          </cell>
          <cell r="B679">
            <v>8217523300</v>
          </cell>
          <cell r="C679" t="str">
            <v>R&amp;M - VEHICLES</v>
          </cell>
          <cell r="D679" t="str">
            <v>РАСХОДЫ НА ТРАНСПОРТ - ЛИЧНОЕ ПОЛЬЗОВАНИЕ</v>
          </cell>
        </row>
        <row r="680">
          <cell r="A680" t="str">
            <v>8217523700</v>
          </cell>
          <cell r="B680">
            <v>8217523700</v>
          </cell>
          <cell r="C680" t="str">
            <v>SECURITY SERVICES</v>
          </cell>
          <cell r="D680" t="str">
            <v>УСЛУГИ ПО ПРЕДОСТАВЛЕНИЮ ОХРАНЫ</v>
          </cell>
        </row>
        <row r="681">
          <cell r="A681" t="str">
            <v>8217524400</v>
          </cell>
          <cell r="B681">
            <v>8217524400</v>
          </cell>
          <cell r="C681" t="str">
            <v>UTILITIES-EXPAT RESIDENCE</v>
          </cell>
          <cell r="D681" t="str">
            <v>КОММУНИКАЦИИ - РЕЗИДЕНЦИИ ЭКСПАТРИАНТОВ</v>
          </cell>
        </row>
        <row r="682">
          <cell r="A682" t="str">
            <v>8217524410</v>
          </cell>
          <cell r="B682">
            <v>8217524410</v>
          </cell>
          <cell r="C682" t="str">
            <v>UTILITIES - STAFF HOUSE</v>
          </cell>
          <cell r="D682" t="str">
            <v>КОМУНАЛЬНЫЕ УСЛУГИ-СТАФ ХАУЗ</v>
          </cell>
        </row>
        <row r="683">
          <cell r="A683" t="str">
            <v>8217525000</v>
          </cell>
          <cell r="B683">
            <v>8217525000</v>
          </cell>
          <cell r="C683" t="str">
            <v>RENT-OFFICE</v>
          </cell>
          <cell r="D683" t="str">
            <v>АРЕНДА - ОФИС</v>
          </cell>
        </row>
        <row r="684">
          <cell r="A684" t="str">
            <v>8217525200</v>
          </cell>
          <cell r="B684">
            <v>8217525200</v>
          </cell>
          <cell r="C684" t="str">
            <v>RENT-EQUIPMENT</v>
          </cell>
          <cell r="D684" t="str">
            <v>АРЕНДА - ОБОРУДОВАНИЕ</v>
          </cell>
        </row>
        <row r="685">
          <cell r="A685" t="str">
            <v>8217525210</v>
          </cell>
          <cell r="B685">
            <v>8217525210</v>
          </cell>
          <cell r="C685" t="str">
            <v>RENT - STAFF HOUSE</v>
          </cell>
          <cell r="D685" t="str">
            <v>АРЕНДА-СТАФ ХАУЗ</v>
          </cell>
        </row>
        <row r="686">
          <cell r="A686" t="str">
            <v>8217525600</v>
          </cell>
          <cell r="B686">
            <v>8217525600</v>
          </cell>
          <cell r="C686" t="str">
            <v>RENT-EMPLOYEE RESIDENCE</v>
          </cell>
          <cell r="D686" t="str">
            <v>АРЕНДА - КВАРТИРЫ СОТРУДНИКОВ</v>
          </cell>
        </row>
        <row r="687">
          <cell r="A687" t="str">
            <v>8217525700</v>
          </cell>
          <cell r="B687">
            <v>8217525700</v>
          </cell>
          <cell r="C687" t="str">
            <v>LAND LEASE</v>
          </cell>
          <cell r="D687" t="str">
            <v>АРЕНДА ЗЕМЛИ</v>
          </cell>
        </row>
        <row r="688">
          <cell r="A688" t="str">
            <v>8217526000</v>
          </cell>
          <cell r="B688">
            <v>8217526000</v>
          </cell>
          <cell r="C688" t="str">
            <v>SOFTWARE COSTS &amp; MAINTENANCE</v>
          </cell>
          <cell r="D688" t="str">
            <v>СТОИМОСТЬ ПРОГРАММНОГО ОБЕСПЕЧЕНИЯ И ЕГО ОБСЛУЖИВАНИЕ</v>
          </cell>
        </row>
        <row r="689">
          <cell r="A689" t="str">
            <v>8217526200</v>
          </cell>
          <cell r="B689">
            <v>8217526200</v>
          </cell>
          <cell r="C689" t="str">
            <v>OUTSIDE COMPUTER SERVICES</v>
          </cell>
          <cell r="D689" t="str">
            <v>ВНЕШНИЕ УСЛУГИ ПО КОМПЬЮТЕРАМ</v>
          </cell>
        </row>
        <row r="690">
          <cell r="A690" t="str">
            <v>8217527900</v>
          </cell>
          <cell r="B690">
            <v>8217527900</v>
          </cell>
          <cell r="C690" t="str">
            <v>ENTERTAINMENT</v>
          </cell>
          <cell r="D690" t="str">
            <v>РАЗВЛЕЧЕНИЯ</v>
          </cell>
        </row>
        <row r="691">
          <cell r="A691" t="str">
            <v>8217528000</v>
          </cell>
          <cell r="B691">
            <v>8217528000</v>
          </cell>
          <cell r="C691" t="str">
            <v>TRADL EMPLOYEE ENTERTAINM ETC.</v>
          </cell>
          <cell r="D691" t="str">
            <v>ТРАДИЦИОННЫЕ ВИДЫ ОТДЫХА СОТРУДНИКОВ</v>
          </cell>
        </row>
        <row r="692">
          <cell r="A692" t="str">
            <v>8217528100</v>
          </cell>
          <cell r="B692">
            <v>8217528100</v>
          </cell>
          <cell r="C692" t="str">
            <v>GIFTS</v>
          </cell>
          <cell r="D692" t="str">
            <v>ПОДАРКИ</v>
          </cell>
        </row>
        <row r="693">
          <cell r="A693" t="str">
            <v>8217530100</v>
          </cell>
          <cell r="B693">
            <v>8217530100</v>
          </cell>
          <cell r="C693" t="str">
            <v>MAINTENANCE - OFFICE</v>
          </cell>
          <cell r="D693" t="str">
            <v>СОДЕРЖАНИЕ ЗДАНИЙ</v>
          </cell>
        </row>
        <row r="694">
          <cell r="A694" t="str">
            <v>8217530110</v>
          </cell>
          <cell r="B694">
            <v>8217530110</v>
          </cell>
          <cell r="C694" t="str">
            <v>MAINTENANCE - COMPUTERS</v>
          </cell>
          <cell r="D694" t="str">
            <v>ТЕХ.ОБСЛУЖИВАНИЕ -КОМПЬЮТЕРЫ</v>
          </cell>
        </row>
        <row r="695">
          <cell r="A695" t="str">
            <v>8217530120</v>
          </cell>
          <cell r="B695">
            <v>8217530120</v>
          </cell>
          <cell r="C695" t="str">
            <v>MAINTENANCE - COPIER/OFFICE EQUIPMENT</v>
          </cell>
          <cell r="D695" t="str">
            <v>ТЕХ.ОБСЛУЖИВАНИЕ- КСЕРОКС/ ОФИСНОЕ ОБОРУДОВАНИЕ</v>
          </cell>
        </row>
        <row r="696">
          <cell r="A696" t="str">
            <v>8217530200</v>
          </cell>
          <cell r="B696">
            <v>8217530200</v>
          </cell>
          <cell r="C696" t="str">
            <v>CLOSED</v>
          </cell>
          <cell r="D696" t="str">
            <v>ЗАКРЫТО</v>
          </cell>
        </row>
        <row r="697">
          <cell r="A697" t="str">
            <v>8217531002</v>
          </cell>
          <cell r="B697">
            <v>8217531002</v>
          </cell>
          <cell r="C697" t="str">
            <v>AMORTISATION EXPENSE - LICENSE</v>
          </cell>
          <cell r="D697" t="str">
            <v>АККУМ. АМОРТИЗ. - ЛИЦЕНЗИОННЫЕ СОГЛАШЕНИЯ</v>
          </cell>
        </row>
        <row r="698">
          <cell r="A698" t="str">
            <v>8217531004</v>
          </cell>
          <cell r="B698">
            <v>8217531004</v>
          </cell>
          <cell r="C698" t="str">
            <v>AMORTISATION EXPENSE-SOFTWARE</v>
          </cell>
          <cell r="D698" t="str">
            <v>АМОРТИЗАЦИЯ - ПРОГРАММНОЕ ОБЕСПЕЧЕНИЕ</v>
          </cell>
        </row>
        <row r="699">
          <cell r="A699" t="str">
            <v>8217531006</v>
          </cell>
          <cell r="B699">
            <v>8217531006</v>
          </cell>
          <cell r="C699" t="str">
            <v>AMORTISATION EXPENSE - PATENTS</v>
          </cell>
          <cell r="D699" t="str">
            <v>АМОРТИЗАЦИЯ - ПАТЕНТЫ</v>
          </cell>
        </row>
        <row r="700">
          <cell r="A700" t="str">
            <v>8217531008</v>
          </cell>
          <cell r="B700">
            <v>8217531008</v>
          </cell>
          <cell r="C700" t="str">
            <v>AMORTISATION EXPENSE - ORGANIZ</v>
          </cell>
          <cell r="D700" t="str">
            <v>AМОРТИЗАЦИЯ - ОРГАНИЗАЦИОННЫЕ ЗАТРАТЫ</v>
          </cell>
        </row>
        <row r="701">
          <cell r="A701" t="str">
            <v>8217531010</v>
          </cell>
          <cell r="B701">
            <v>8217531010</v>
          </cell>
          <cell r="C701" t="str">
            <v>AMORTISATION EXPENSE - GOODWIL</v>
          </cell>
          <cell r="D701" t="str">
            <v>АМОРТИЗАЦИЯ - ГУД ВИЛЛ</v>
          </cell>
        </row>
        <row r="702">
          <cell r="A702" t="str">
            <v>8217531012</v>
          </cell>
          <cell r="B702">
            <v>8217531012</v>
          </cell>
          <cell r="C702" t="str">
            <v>AMORTISATION EXPENSE - OTHER</v>
          </cell>
          <cell r="D702" t="str">
            <v>АМОРТИЗАЦИЯ - ПРОЧАЯ</v>
          </cell>
        </row>
        <row r="703">
          <cell r="A703" t="str">
            <v>8217538000</v>
          </cell>
          <cell r="B703">
            <v>8217538000</v>
          </cell>
          <cell r="C703" t="str">
            <v>OFFICE EQUIPMENT RENTALS</v>
          </cell>
          <cell r="D703" t="str">
            <v>АРЕНДА ОФИСНОГО ОБОРУДОВАНИЯ</v>
          </cell>
        </row>
        <row r="704">
          <cell r="A704" t="str">
            <v>8217540100</v>
          </cell>
          <cell r="B704">
            <v>8217540100</v>
          </cell>
          <cell r="C704" t="str">
            <v>AD VALOREM PROPERTY TAXES</v>
          </cell>
          <cell r="D704" t="str">
            <v>НАЛОГИ НА ИМУЩЕСТВО AD VALOREM</v>
          </cell>
        </row>
        <row r="705">
          <cell r="A705" t="str">
            <v>8217540200</v>
          </cell>
          <cell r="B705">
            <v>8217540200</v>
          </cell>
          <cell r="C705" t="str">
            <v>KAZAKSTAN PROPERTY TAXES 1%</v>
          </cell>
          <cell r="D705" t="str">
            <v>НАЛОГ НА ИМУЩЕСТОВ В КАЗАХСТАНЕ 1%</v>
          </cell>
        </row>
        <row r="706">
          <cell r="A706" t="str">
            <v>8217545000</v>
          </cell>
          <cell r="B706">
            <v>8217545000</v>
          </cell>
          <cell r="C706" t="str">
            <v>OTHER TAXES</v>
          </cell>
          <cell r="D706" t="str">
            <v>ДРУГИЕ НАЛОГИ</v>
          </cell>
        </row>
        <row r="707">
          <cell r="A707" t="str">
            <v>8217545010</v>
          </cell>
          <cell r="B707">
            <v>8217545010</v>
          </cell>
          <cell r="C707" t="str">
            <v>VALUE ADDED TAX</v>
          </cell>
          <cell r="D707" t="str">
            <v>НДС</v>
          </cell>
        </row>
        <row r="708">
          <cell r="A708" t="str">
            <v>8217545015</v>
          </cell>
          <cell r="B708">
            <v>8217545015</v>
          </cell>
          <cell r="C708" t="str">
            <v>WITHOLDING TAXES</v>
          </cell>
          <cell r="D708" t="str">
            <v>НАЛОГ С НЕРЕЗИДЕНТОВ</v>
          </cell>
        </row>
        <row r="709">
          <cell r="A709" t="str">
            <v>8217545020</v>
          </cell>
          <cell r="B709">
            <v>8217545020</v>
          </cell>
          <cell r="C709" t="str">
            <v>ROYALTIES</v>
          </cell>
          <cell r="D709" t="str">
            <v>РОЯЛТИ</v>
          </cell>
        </row>
        <row r="710">
          <cell r="A710" t="str">
            <v>8217545030</v>
          </cell>
          <cell r="B710">
            <v>8217545030</v>
          </cell>
          <cell r="C710" t="str">
            <v>BONUSES</v>
          </cell>
          <cell r="D710" t="str">
            <v>БОНУСЫ</v>
          </cell>
        </row>
        <row r="711">
          <cell r="A711" t="str">
            <v>8217545040</v>
          </cell>
          <cell r="B711">
            <v>8217545040</v>
          </cell>
          <cell r="C711" t="str">
            <v>EXCISE TAXES</v>
          </cell>
          <cell r="D711" t="str">
            <v>АКЦИЗНЫЙ НАЛОГ</v>
          </cell>
        </row>
        <row r="712">
          <cell r="A712" t="str">
            <v>8217545050</v>
          </cell>
          <cell r="B712">
            <v>8217545050</v>
          </cell>
          <cell r="C712" t="str">
            <v>EXPORT DUTIES</v>
          </cell>
          <cell r="D712" t="str">
            <v>ПОШЛИНЫ НА ЭКСПОРТ</v>
          </cell>
        </row>
        <row r="713">
          <cell r="A713" t="str">
            <v>8217545055</v>
          </cell>
          <cell r="B713">
            <v>8217545055</v>
          </cell>
          <cell r="C713" t="str">
            <v>CUSTOMS AND IMPORT DUTIES</v>
          </cell>
          <cell r="D713" t="str">
            <v>ТАМОЖЕННЫЕ ПОШЛИНЫ И ПОШЛИНЫ НА ВВОЗ</v>
          </cell>
        </row>
        <row r="714">
          <cell r="A714" t="str">
            <v>8217545060</v>
          </cell>
          <cell r="B714">
            <v>8217545060</v>
          </cell>
          <cell r="C714" t="str">
            <v>ECOLOGICAL TAXES</v>
          </cell>
          <cell r="D714" t="str">
            <v>ЭКОЛОГИЧЕСКИЕ ВЫПЛАТЫ</v>
          </cell>
        </row>
        <row r="715">
          <cell r="A715" t="str">
            <v>8217545070</v>
          </cell>
          <cell r="B715">
            <v>8217545070</v>
          </cell>
          <cell r="C715" t="str">
            <v>ROAD FUND</v>
          </cell>
          <cell r="D715" t="str">
            <v>ДОРОЖНЫЙ ФОНД</v>
          </cell>
        </row>
        <row r="716">
          <cell r="A716" t="str">
            <v>8217545075</v>
          </cell>
          <cell r="B716">
            <v>8217545075</v>
          </cell>
          <cell r="C716" t="str">
            <v>VEHICLE TAXES</v>
          </cell>
          <cell r="D716" t="str">
            <v>НАЛОГИ НА ТРАНСПОРТ</v>
          </cell>
        </row>
        <row r="717">
          <cell r="A717" t="str">
            <v>8217545080</v>
          </cell>
          <cell r="B717">
            <v>8217545080</v>
          </cell>
          <cell r="C717" t="str">
            <v>TRANSPORT TAXES</v>
          </cell>
          <cell r="D717" t="str">
            <v>ТРАНСПОРТНЫЙ НАЛОГ</v>
          </cell>
        </row>
        <row r="718">
          <cell r="A718" t="str">
            <v>8217545090</v>
          </cell>
          <cell r="B718">
            <v>8217545090</v>
          </cell>
          <cell r="C718" t="str">
            <v>PROPERTY TAXES</v>
          </cell>
          <cell r="D718" t="str">
            <v>НАЛОГ НА ИМУЩЕСТВО</v>
          </cell>
        </row>
        <row r="719">
          <cell r="A719" t="str">
            <v>8217545095</v>
          </cell>
          <cell r="B719">
            <v>8217545095</v>
          </cell>
          <cell r="C719" t="str">
            <v>PENALTIES/INTEREST ON TAXES</v>
          </cell>
          <cell r="D719" t="str">
            <v>ШТРАФНЫК САНКЦИИ/ПРОЦЕНТ ПО НАЛОГАМ</v>
          </cell>
        </row>
        <row r="720">
          <cell r="A720" t="str">
            <v>8217545100</v>
          </cell>
          <cell r="B720">
            <v>8217545100</v>
          </cell>
          <cell r="C720" t="str">
            <v>LAND TAXES</v>
          </cell>
          <cell r="D720" t="str">
            <v>ЗЕМЕЛЬНЫЙ НАЛОГ</v>
          </cell>
        </row>
        <row r="721">
          <cell r="A721" t="str">
            <v>8217550000</v>
          </cell>
          <cell r="B721">
            <v>8217550000</v>
          </cell>
          <cell r="C721" t="str">
            <v>DEPRECIATION-BUILDINGS</v>
          </cell>
          <cell r="D721" t="str">
            <v>АМОРТИЗАЦИЯ - ЗДАНИЯ</v>
          </cell>
        </row>
        <row r="722">
          <cell r="A722" t="str">
            <v>8217550010</v>
          </cell>
          <cell r="B722">
            <v>8217550010</v>
          </cell>
          <cell r="C722" t="str">
            <v>DEPRECIATION CAPITALIZED</v>
          </cell>
          <cell r="D722" t="str">
            <v>КАПИТАЛИЗИРОВАННАЯ АМОРТИЗАЦИЯ</v>
          </cell>
        </row>
        <row r="723">
          <cell r="A723" t="str">
            <v>8217550100</v>
          </cell>
          <cell r="B723">
            <v>8217550100</v>
          </cell>
          <cell r="C723" t="str">
            <v>DEP'N-MACHINES &amp; EQUIPMENT|EDP</v>
          </cell>
          <cell r="D723" t="str">
            <v>АМОРТИЗАЦИЯ - МАШИНЫ И ОБОРУДОВАНИЕ, EDP</v>
          </cell>
        </row>
        <row r="724">
          <cell r="A724" t="str">
            <v>8217551650</v>
          </cell>
          <cell r="B724">
            <v>8217551650</v>
          </cell>
          <cell r="C724" t="str">
            <v>DEPRECIATN-OTHER FIXED ASSETS</v>
          </cell>
          <cell r="D724" t="str">
            <v>АМОРТИЗАЦИЯ - ПРОЧИЕ ОСНОВНЫЕ СРЕДСТВА</v>
          </cell>
        </row>
        <row r="725">
          <cell r="A725" t="str">
            <v>8217551700</v>
          </cell>
          <cell r="B725">
            <v>8217551700</v>
          </cell>
          <cell r="C725" t="str">
            <v>DepnExpense-Furniture&amp;Fixtures</v>
          </cell>
          <cell r="D725" t="str">
            <v>АМОРТИЗАЦИЯ -МЕБЕЛЬ И ПРИНАДЛЕЖНОСТИ</v>
          </cell>
        </row>
        <row r="726">
          <cell r="A726" t="str">
            <v>8217551800</v>
          </cell>
          <cell r="B726">
            <v>8217551800</v>
          </cell>
          <cell r="C726" t="str">
            <v>DepnExpense-CommunicationEquip</v>
          </cell>
          <cell r="D726" t="str">
            <v>АМОРТИЗАЦИЯ -ТЕЛЕФ./ФАКС/СВЯЗИ</v>
          </cell>
        </row>
        <row r="727">
          <cell r="A727" t="str">
            <v>8217552000</v>
          </cell>
          <cell r="B727">
            <v>8217552000</v>
          </cell>
          <cell r="C727" t="str">
            <v>DepnExpense-ComputersPrinters</v>
          </cell>
          <cell r="D727" t="str">
            <v>АМОРТИЗАЦИЯ - КОМПЬЮТЕРЫ И ПРИНТЕРЫ</v>
          </cell>
        </row>
        <row r="728">
          <cell r="A728" t="str">
            <v>8217552300</v>
          </cell>
          <cell r="B728">
            <v>8217552300</v>
          </cell>
          <cell r="C728" t="str">
            <v>DepnExpense-Trucks&amp;Tractors</v>
          </cell>
          <cell r="D728" t="str">
            <v>АМОРТИЗАЦИЯ -ГРУЗОВИКИ И ТРАКТОРА</v>
          </cell>
        </row>
        <row r="729">
          <cell r="A729" t="str">
            <v>8217552400</v>
          </cell>
          <cell r="B729">
            <v>8217552400</v>
          </cell>
          <cell r="C729" t="str">
            <v>DepnExpense-PassengerAutos</v>
          </cell>
          <cell r="D729" t="str">
            <v>АМОРТИЗАЦИЯ-АВТОТРАНСПОРТ</v>
          </cell>
        </row>
        <row r="730">
          <cell r="A730" t="str">
            <v>8217552600</v>
          </cell>
          <cell r="B730">
            <v>8217552600</v>
          </cell>
          <cell r="C730" t="str">
            <v>DepnExpense-FurnAppliancesAPTs</v>
          </cell>
          <cell r="D730" t="str">
            <v>АМОРТ. - МЕБЕЛЬ И БЫТ. ПРИБ. - ДЛЯ КВАРТ.</v>
          </cell>
        </row>
        <row r="731">
          <cell r="A731" t="str">
            <v>8217552800</v>
          </cell>
          <cell r="B731">
            <v>8217552800</v>
          </cell>
          <cell r="C731" t="str">
            <v>DepnExpense-SafetyEquipment</v>
          </cell>
          <cell r="D731" t="str">
            <v>АМОРТ. -ОБОРУД. ДЛЯ ОБ. БЕЗОПАС. РАБОТ</v>
          </cell>
        </row>
        <row r="732">
          <cell r="A732" t="str">
            <v>8217599126</v>
          </cell>
          <cell r="B732">
            <v>8217599126</v>
          </cell>
          <cell r="C732" t="str">
            <v>Close 821 to 126</v>
          </cell>
          <cell r="D732" t="str">
            <v>Закрытие с 821 на 126</v>
          </cell>
        </row>
        <row r="733">
          <cell r="A733" t="str">
            <v>8318400000</v>
          </cell>
          <cell r="B733">
            <v>8318400000</v>
          </cell>
          <cell r="C733" t="str">
            <v>INTEREST EXPENSES</v>
          </cell>
          <cell r="D733" t="str">
            <v>РАСХОДЫ ПО ПРОЦЕНТАМ</v>
          </cell>
        </row>
        <row r="734">
          <cell r="A734" t="str">
            <v>8318410000</v>
          </cell>
          <cell r="B734">
            <v>8318410000</v>
          </cell>
          <cell r="C734" t="str">
            <v>FIOC HOUSTON</v>
          </cell>
          <cell r="D734" t="str">
            <v>ФИОК, ХЬЮСТОН</v>
          </cell>
        </row>
        <row r="735">
          <cell r="A735" t="str">
            <v>8318420000</v>
          </cell>
          <cell r="B735">
            <v>8318420000</v>
          </cell>
          <cell r="C735" t="str">
            <v>FIOC ALMATY</v>
          </cell>
          <cell r="D735" t="str">
            <v>ФИОК, АЛМАТЫ</v>
          </cell>
        </row>
        <row r="736">
          <cell r="A736" t="str">
            <v>8318441000</v>
          </cell>
          <cell r="B736">
            <v>8318441000</v>
          </cell>
          <cell r="C736" t="str">
            <v>SAZANKURAK</v>
          </cell>
          <cell r="D736" t="str">
            <v>САЗАНКУРАК</v>
          </cell>
        </row>
        <row r="737">
          <cell r="A737" t="str">
            <v>8318442000</v>
          </cell>
          <cell r="B737">
            <v>8318442000</v>
          </cell>
          <cell r="C737" t="str">
            <v>NORTH CASPIAN OIL</v>
          </cell>
          <cell r="D737" t="str">
            <v>NCO</v>
          </cell>
        </row>
        <row r="738">
          <cell r="A738" t="str">
            <v>8318443000</v>
          </cell>
          <cell r="B738">
            <v>8318443000</v>
          </cell>
          <cell r="C738" t="str">
            <v>PRECASPIAN PETROLEUM</v>
          </cell>
          <cell r="D738" t="str">
            <v>ПРИКАСПИАН ПЕТРОЛЕУМ</v>
          </cell>
        </row>
        <row r="739">
          <cell r="A739" t="str">
            <v>8318448000</v>
          </cell>
          <cell r="B739">
            <v>8318448000</v>
          </cell>
          <cell r="C739" t="str">
            <v>CENTRAL ASIA OIL</v>
          </cell>
          <cell r="D739" t="str">
            <v>ЦАН</v>
          </cell>
        </row>
        <row r="740">
          <cell r="A740" t="str">
            <v>8318451000</v>
          </cell>
          <cell r="B740">
            <v>8318451000</v>
          </cell>
          <cell r="C740" t="str">
            <v>ZHAIKMUNAI</v>
          </cell>
          <cell r="D740" t="str">
            <v>ЖАИКМУНАЙ</v>
          </cell>
        </row>
        <row r="741">
          <cell r="A741" t="str">
            <v>8318461000</v>
          </cell>
          <cell r="B741">
            <v>8318461000</v>
          </cell>
          <cell r="C741" t="str">
            <v>ZHAIKTRANS</v>
          </cell>
          <cell r="D741" t="str">
            <v>ЖАИКТРАНС</v>
          </cell>
        </row>
        <row r="742">
          <cell r="A742" t="str">
            <v>8318471000</v>
          </cell>
          <cell r="B742">
            <v>8318471000</v>
          </cell>
          <cell r="C742" t="str">
            <v>ZHAIKTRANS SAMARA</v>
          </cell>
          <cell r="D742" t="str">
            <v>ЖАИКТРАНС - САМАРА</v>
          </cell>
        </row>
        <row r="743">
          <cell r="A743" t="str">
            <v>8417500000</v>
          </cell>
          <cell r="B743">
            <v>8417500000</v>
          </cell>
          <cell r="C743" t="str">
            <v>SELLING EXPENSES - INTANGIBLES</v>
          </cell>
          <cell r="D743" t="str">
            <v>РАСХОДЫ ОТ РЕАЛИЗАЦИИ НЕМАТЕРИАЛЬНЫХ АКТИВОВ</v>
          </cell>
        </row>
        <row r="744">
          <cell r="A744" t="str">
            <v>8427500000</v>
          </cell>
          <cell r="B744">
            <v>8427500000</v>
          </cell>
          <cell r="C744" t="str">
            <v>SELLING EXPENSES - FIXED ASSET</v>
          </cell>
          <cell r="D744" t="str">
            <v>РАСХОДЫ ОТ РЕАЛИЗАЦИИ ОСНОВНЫХ СРЕДСТВ</v>
          </cell>
        </row>
        <row r="745">
          <cell r="A745" t="str">
            <v>8428700000</v>
          </cell>
          <cell r="B745">
            <v>8428700000</v>
          </cell>
          <cell r="C745" t="str">
            <v>CLOSED</v>
          </cell>
          <cell r="D745" t="str">
            <v>ЗАКРЫТО</v>
          </cell>
        </row>
        <row r="746">
          <cell r="A746" t="str">
            <v>8437500000</v>
          </cell>
          <cell r="B746">
            <v>8437500000</v>
          </cell>
          <cell r="C746" t="str">
            <v>SELLING EXPENSES - SECURITIES</v>
          </cell>
          <cell r="D746" t="str">
            <v>РАСХОДЫ ОТ РЕАЛИЗАЦИИ ЦЕННЫХ БУМАГ</v>
          </cell>
        </row>
        <row r="747">
          <cell r="A747" t="str">
            <v>8447500000</v>
          </cell>
          <cell r="B747">
            <v>8447500000</v>
          </cell>
          <cell r="C747" t="str">
            <v>EXCHANGE LOSES</v>
          </cell>
          <cell r="D747" t="str">
            <v xml:space="preserve"> ДОХОД ОТ КУРСОВОЙ РАЗНИЦЫ</v>
          </cell>
        </row>
        <row r="748">
          <cell r="A748" t="str">
            <v>8448700000</v>
          </cell>
          <cell r="B748">
            <v>8448700000</v>
          </cell>
          <cell r="C748" t="str">
            <v>CLOSED</v>
          </cell>
          <cell r="D748" t="str">
            <v>ЗАКРЫТО</v>
          </cell>
        </row>
        <row r="749">
          <cell r="A749" t="str">
            <v>8457500000</v>
          </cell>
          <cell r="B749">
            <v>8457500000</v>
          </cell>
          <cell r="C749" t="str">
            <v>OTHER NON OPERATING EXPENSES</v>
          </cell>
          <cell r="D749" t="str">
            <v>рАСХОДЫ ОТ ПРОЧИХ ВИДОВ ДЕЯТЕЛЬНОСТИ</v>
          </cell>
        </row>
        <row r="750">
          <cell r="A750" t="str">
            <v>8458700000</v>
          </cell>
          <cell r="B750">
            <v>8458700000</v>
          </cell>
          <cell r="C750" t="str">
            <v>CLOSED</v>
          </cell>
          <cell r="D750" t="str">
            <v>ЗАКРЫТО</v>
          </cell>
        </row>
        <row r="751">
          <cell r="A751" t="str">
            <v>8508700000</v>
          </cell>
          <cell r="B751">
            <v>8508700000</v>
          </cell>
          <cell r="C751" t="str">
            <v>INCOME TAX EXPENSES</v>
          </cell>
          <cell r="D751" t="str">
            <v>ПОДОХОДНЫЙ НАЛОГ</v>
          </cell>
        </row>
        <row r="752">
          <cell r="A752" t="str">
            <v>8518700000</v>
          </cell>
          <cell r="B752">
            <v>8518700000</v>
          </cell>
          <cell r="C752" t="str">
            <v>CORPORATE INCOME TAX EXPENSE</v>
          </cell>
          <cell r="D752" t="str">
            <v>ПОДОХОДНЫЙ НАЛОГ</v>
          </cell>
        </row>
        <row r="753">
          <cell r="A753" t="str">
            <v>8518710000</v>
          </cell>
          <cell r="B753">
            <v>8518710000</v>
          </cell>
          <cell r="C753" t="str">
            <v>DEFERRED CORP. INCOME TAX EXPE</v>
          </cell>
          <cell r="D753" t="str">
            <v>ПОДОХОДНЫЙ НАЛОГ</v>
          </cell>
        </row>
        <row r="754">
          <cell r="A754" t="str">
            <v>8518720000</v>
          </cell>
          <cell r="B754">
            <v>8518720000</v>
          </cell>
          <cell r="C754" t="str">
            <v>CLOSED</v>
          </cell>
          <cell r="D754" t="str">
            <v>ЗАКРЫТО</v>
          </cell>
        </row>
        <row r="755">
          <cell r="A755" t="str">
            <v>8518800000</v>
          </cell>
          <cell r="B755">
            <v>8518800000</v>
          </cell>
          <cell r="C755" t="str">
            <v>CLOSED</v>
          </cell>
          <cell r="D755" t="str">
            <v>ЗАКРЫТО</v>
          </cell>
        </row>
        <row r="756">
          <cell r="A756" t="str">
            <v>8607500000</v>
          </cell>
          <cell r="B756">
            <v>8607500000</v>
          </cell>
          <cell r="C756" t="str">
            <v>EXTRAORDINARY GAINS/LOSSES</v>
          </cell>
          <cell r="D756" t="str">
            <v>ДОХОДЫ (УБЫТКИ) ОТ ЧРЕЗВЫЧ. СИТ.  И ПРЕКРАЩЕННЫХ ОПЕРАЦИЙ</v>
          </cell>
        </row>
        <row r="757">
          <cell r="A757" t="str">
            <v>8617500000</v>
          </cell>
          <cell r="B757">
            <v>8617500000</v>
          </cell>
          <cell r="C757" t="str">
            <v>NON RECOV. LOSSES FROM NAT. DI</v>
          </cell>
          <cell r="D757" t="str">
            <v>НЕКОМПЕНСИРУЕМЫЕ ДОХОДЫ (УБЫТКИ) ОТ СТИХИЙНЫХ БЕДСТВИЙ</v>
          </cell>
        </row>
        <row r="758">
          <cell r="A758" t="str">
            <v>8627500000</v>
          </cell>
          <cell r="B758">
            <v>8627500000</v>
          </cell>
          <cell r="C758" t="str">
            <v>GAINS/LOSS FR NATURAL DISAST</v>
          </cell>
          <cell r="D758" t="str">
            <v>НЕКОМПЕНСИРУЕМЫЕ ДОХОДЫ (УБЫТКИ) ОТ СТИХИЙНЫХ БЕДСТВИЙ</v>
          </cell>
        </row>
        <row r="759">
          <cell r="A759" t="str">
            <v>8637500000</v>
          </cell>
          <cell r="B759">
            <v>8637500000</v>
          </cell>
          <cell r="C759" t="str">
            <v>GAINS/LOSS DISCONT'D TRANSACT</v>
          </cell>
          <cell r="D759" t="str">
            <v>ДОХОДЫ (УБЫТКИ) ОТ ПРЕКРАЩЕННЫХ ОПЕРАЦИЙ</v>
          </cell>
        </row>
        <row r="760">
          <cell r="A760" t="str">
            <v>8647500000</v>
          </cell>
          <cell r="B760">
            <v>8647500000</v>
          </cell>
          <cell r="C760" t="str">
            <v>OTHER EXTRAORDINARY GAINS/LOSS</v>
          </cell>
          <cell r="D760" t="str">
            <v>ПРОЧИЕ ДОХОДЫ (УБЫТКИ) ОТ ЧРЕЗВЫЧ. СИТ.  И ПРЕКРАЩЕН. ОПЕРАЦ.</v>
          </cell>
        </row>
        <row r="761">
          <cell r="A761" t="str">
            <v>8707500000</v>
          </cell>
          <cell r="B761">
            <v>8707500000</v>
          </cell>
          <cell r="C761" t="str">
            <v>GAINS/LOSSES FROM OTHER ORGANI</v>
          </cell>
          <cell r="D761" t="str">
            <v xml:space="preserve">ДОХОДЫ (УБЫТКИ) ОТ ДОЛЕВОГО УЧАСТИЯ В ДРУГИХ ОРГАНИЗАЦИЯХ </v>
          </cell>
        </row>
        <row r="762">
          <cell r="A762" t="str">
            <v>9006200000</v>
          </cell>
          <cell r="B762">
            <v>9006200000</v>
          </cell>
          <cell r="C762" t="str">
            <v>PRODUCTION&amp;OPERATING EXPENSES</v>
          </cell>
          <cell r="D762" t="str">
            <v>ПРОИЗВОДСТВЕННЫЕ И ОПЕРАЦИОННЫЕ РАСХОДЫ</v>
          </cell>
        </row>
        <row r="763">
          <cell r="A763" t="str">
            <v>9006210000</v>
          </cell>
          <cell r="B763">
            <v>9006210000</v>
          </cell>
          <cell r="C763" t="str">
            <v>SALARIES&amp;WAGES-USA</v>
          </cell>
          <cell r="D763" t="str">
            <v>ФОНД ЗАРАБОТНОЙ ПЛАТЫ - США</v>
          </cell>
        </row>
        <row r="764">
          <cell r="A764" t="str">
            <v>9006210100</v>
          </cell>
          <cell r="B764">
            <v>9006210100</v>
          </cell>
          <cell r="C764" t="str">
            <v>SALARIES&amp;WAGES BENEFITS-USA</v>
          </cell>
          <cell r="D764" t="str">
            <v>ДОПОЛНИТЕЛЬНЫЕ ДОХОДЫ СОТРУДНИКОВ - США</v>
          </cell>
        </row>
        <row r="765">
          <cell r="A765" t="str">
            <v>9006210101</v>
          </cell>
          <cell r="B765">
            <v>9006210101</v>
          </cell>
          <cell r="C765" t="str">
            <v>PAYROLL TAXES-USA</v>
          </cell>
          <cell r="D765" t="str">
            <v>ПОДОХОДНЫЙ НАЛОГ С ФИЗИЧЕСКИХ ЛИЦ - США</v>
          </cell>
        </row>
        <row r="766">
          <cell r="A766" t="str">
            <v>9006210102</v>
          </cell>
          <cell r="B766">
            <v>9006210102</v>
          </cell>
          <cell r="C766" t="str">
            <v>GROUP INSURANCE-USA</v>
          </cell>
          <cell r="D766" t="str">
            <v>ОБЩЕЕ СТРАХОВАНИЕ - США</v>
          </cell>
        </row>
        <row r="767">
          <cell r="A767" t="str">
            <v>9006210103</v>
          </cell>
          <cell r="B767">
            <v>9006210103</v>
          </cell>
          <cell r="C767" t="str">
            <v>401 K-USA</v>
          </cell>
          <cell r="D767" t="str">
            <v>ПЕНСИОННЫЙ ФОНД 401 К - США</v>
          </cell>
        </row>
        <row r="768">
          <cell r="A768" t="str">
            <v>9006210104</v>
          </cell>
          <cell r="B768">
            <v>9006210104</v>
          </cell>
          <cell r="C768" t="str">
            <v>SOCIAL SECURITY FICA-USA</v>
          </cell>
          <cell r="D768" t="str">
            <v>СОЦИАЛЬНОЕ СТРАХОВАНИЕ FICA - США</v>
          </cell>
        </row>
        <row r="769">
          <cell r="A769" t="str">
            <v>9006210105</v>
          </cell>
          <cell r="B769">
            <v>9006210105</v>
          </cell>
          <cell r="C769" t="str">
            <v>EXPAT HYPO TAX-USA</v>
          </cell>
          <cell r="D769" t="str">
            <v>ИПОТЕКА - США</v>
          </cell>
        </row>
        <row r="770">
          <cell r="A770" t="str">
            <v>9006210106</v>
          </cell>
          <cell r="B770">
            <v>9006210106</v>
          </cell>
          <cell r="C770" t="str">
            <v>EXPAT ESTIMATED TAX-USA</v>
          </cell>
          <cell r="D770" t="str">
            <v>ПРЕДВАРИТЕЛЬНЫЙ НАЛОГ ЭКСПАТРИАНТОВ - США</v>
          </cell>
        </row>
        <row r="771">
          <cell r="A771" t="str">
            <v>9006210107</v>
          </cell>
          <cell r="B771">
            <v>9006210107</v>
          </cell>
          <cell r="C771" t="str">
            <v>OTHER EXPAT BENEFITS-USA</v>
          </cell>
          <cell r="D771" t="str">
            <v>ПРОЧИЕ ДОХОДЫ СОТРУДНИКОВ - США</v>
          </cell>
        </row>
        <row r="772">
          <cell r="A772" t="str">
            <v>9006210200</v>
          </cell>
          <cell r="B772">
            <v>9006210200</v>
          </cell>
          <cell r="C772" t="str">
            <v>SALARY CONTINUATION PROGRAM</v>
          </cell>
          <cell r="D772" t="str">
            <v>ПРОГРАММА ПО ПРОДОЛЖЕНИЮ ЗАРПЛАТ</v>
          </cell>
        </row>
        <row r="773">
          <cell r="A773" t="str">
            <v>9006211000</v>
          </cell>
          <cell r="B773">
            <v>9006211000</v>
          </cell>
          <cell r="C773" t="str">
            <v>SALARIES&amp;WAGES-KAZAKSTAN</v>
          </cell>
          <cell r="D773" t="str">
            <v>ЗАРПЛАТЫ - КАЗАХСТАН</v>
          </cell>
        </row>
        <row r="774">
          <cell r="A774" t="str">
            <v>9006211010</v>
          </cell>
          <cell r="B774">
            <v>9006211010</v>
          </cell>
          <cell r="C774" t="str">
            <v>OTHER SALARIES&amp;WAGES-KAZAKSTAN</v>
          </cell>
          <cell r="D774" t="str">
            <v>ДРУГИЕ ЗАРПЛАТЫ - КАЗАХСТАН</v>
          </cell>
        </row>
        <row r="775">
          <cell r="A775" t="str">
            <v>9006211020</v>
          </cell>
          <cell r="B775">
            <v>9006211020</v>
          </cell>
          <cell r="C775" t="str">
            <v>AWARD - INCENTIVE</v>
          </cell>
          <cell r="D775" t="str">
            <v xml:space="preserve">ПООЩРИТЕЛЬНЫЕ ВЫПЛАТЫ </v>
          </cell>
        </row>
        <row r="776">
          <cell r="A776" t="str">
            <v>9006211030</v>
          </cell>
          <cell r="B776">
            <v>9006211030</v>
          </cell>
          <cell r="C776" t="str">
            <v>AWARD - SAFETY</v>
          </cell>
          <cell r="D776" t="str">
            <v>ПРЕМИИ ПО БЕЗОПАСНОСТИ</v>
          </cell>
        </row>
        <row r="777">
          <cell r="A777" t="str">
            <v>9006211101</v>
          </cell>
          <cell r="B777">
            <v>9006211101</v>
          </cell>
          <cell r="C777" t="str">
            <v>PAYROLL TAX-KAZAKSTAN</v>
          </cell>
          <cell r="D777" t="str">
            <v>ПОДОХОДНЫЙ НАЛОГ С ФИЗИЧЕСКИХ ЛИЦ - КАЗАХСТАН</v>
          </cell>
        </row>
        <row r="778">
          <cell r="A778" t="str">
            <v>9006211103</v>
          </cell>
          <cell r="B778">
            <v>9006211103</v>
          </cell>
          <cell r="C778" t="str">
            <v>SOCIAL TAX-KAZAKSTAN</v>
          </cell>
          <cell r="D778" t="str">
            <v>СОЦИАЛЬНЫЙ НАЛОГ - КАЗАХСТАН</v>
          </cell>
        </row>
        <row r="779">
          <cell r="A779" t="str">
            <v>9006211104</v>
          </cell>
          <cell r="B779">
            <v>9006211104</v>
          </cell>
          <cell r="C779" t="str">
            <v>ACCUMULATED PENSION FUND-KAZ</v>
          </cell>
          <cell r="D779" t="str">
            <v>НАКОПИТЕЛЬНЫЙ ПЕНСИОННЫЙ ФОНД - КАЗАХСТАН</v>
          </cell>
        </row>
        <row r="780">
          <cell r="A780" t="str">
            <v>9006211108</v>
          </cell>
          <cell r="B780">
            <v>9006211108</v>
          </cell>
          <cell r="C780" t="str">
            <v>OTHER MISC PAYROLL TAXES-KAZ</v>
          </cell>
          <cell r="D780" t="str">
            <v>ПРОЧИЕ НЕБ. СУММЫ ПОДОХ. НАЛОГА С ФИЗ. ЛИЦ - КАЗАХСТАН</v>
          </cell>
        </row>
        <row r="781">
          <cell r="A781" t="str">
            <v>9006211300</v>
          </cell>
          <cell r="B781">
            <v>9006211300</v>
          </cell>
          <cell r="C781" t="str">
            <v>EXPATRIATE LOCAL INCOME TAXES</v>
          </cell>
          <cell r="D781" t="str">
            <v>МЕСТНЫЙ ПОДОХОДНЫЙ НАЛОГ НА ЭКСПАТРИАНТОВ</v>
          </cell>
        </row>
        <row r="782">
          <cell r="A782" t="str">
            <v>9006211400</v>
          </cell>
          <cell r="B782">
            <v>9006211400</v>
          </cell>
          <cell r="C782" t="str">
            <v>EXPATRIATE HOME LEAVE COSTS</v>
          </cell>
          <cell r="D782" t="str">
            <v>ЗАТРАТЫ ЭКСПАТРИАНТОВ НА ПРИЕЗД ИЗ ДОМА</v>
          </cell>
        </row>
        <row r="783">
          <cell r="A783" t="str">
            <v>9006211500</v>
          </cell>
          <cell r="B783">
            <v>9006211500</v>
          </cell>
          <cell r="C783" t="str">
            <v>EXPAT-OTHER NON PAYRL BENEFITS</v>
          </cell>
          <cell r="D783" t="str">
            <v>ДРУГИЕ ДОХОДЫ ЭКСПАТРИАНТОВ, НЕ ВХОДЯЩИЕ В ВЕДОМОСТЬ</v>
          </cell>
        </row>
        <row r="784">
          <cell r="A784" t="str">
            <v>9006211600</v>
          </cell>
          <cell r="B784">
            <v>9006211600</v>
          </cell>
          <cell r="C784" t="str">
            <v>HOUSING SUBSIDY</v>
          </cell>
          <cell r="D784" t="str">
            <v>КВАРТПЛАТА</v>
          </cell>
        </row>
        <row r="785">
          <cell r="A785" t="str">
            <v>9006212000</v>
          </cell>
          <cell r="B785">
            <v>9006212000</v>
          </cell>
          <cell r="C785" t="str">
            <v>TEMPORARY EMPLOYEE EXPENSES</v>
          </cell>
          <cell r="D785" t="str">
            <v>ЗАТРАТЫ НА ВРЕМЕННЫХ СОТРУДНИКОВ</v>
          </cell>
        </row>
        <row r="786">
          <cell r="A786" t="str">
            <v>9006212900</v>
          </cell>
          <cell r="B786">
            <v>9006212900</v>
          </cell>
          <cell r="C786" t="str">
            <v>BUSINESS&amp;PERSONAL MEALS</v>
          </cell>
          <cell r="D786" t="str">
            <v>РАСХОДЫ НА БИЗНЕС И ЧАСТНОЕ ПИТАНИЕ</v>
          </cell>
        </row>
        <row r="787">
          <cell r="A787" t="str">
            <v>9006213100</v>
          </cell>
          <cell r="B787">
            <v>9006213100</v>
          </cell>
          <cell r="C787" t="str">
            <v>DOMESTIC TRAVEL EXPENSES</v>
          </cell>
          <cell r="D787" t="str">
            <v>КОМАНДИРОВОЧНЫЕ ЗАТРАТЫ ПО КАЗАХСТАНУ</v>
          </cell>
        </row>
        <row r="788">
          <cell r="A788" t="str">
            <v>9006213101</v>
          </cell>
          <cell r="B788">
            <v>9006213101</v>
          </cell>
          <cell r="C788" t="str">
            <v>AIRFARES</v>
          </cell>
          <cell r="D788" t="str">
            <v>АВИАБИЛЕТЫ</v>
          </cell>
        </row>
        <row r="789">
          <cell r="A789" t="str">
            <v>9006213102</v>
          </cell>
          <cell r="B789">
            <v>9006213102</v>
          </cell>
          <cell r="C789" t="str">
            <v>CAR RENTALS</v>
          </cell>
          <cell r="D789" t="str">
            <v>АРЕНДА МАШИН</v>
          </cell>
        </row>
        <row r="790">
          <cell r="A790" t="str">
            <v>9006213103</v>
          </cell>
          <cell r="B790">
            <v>9006213103</v>
          </cell>
          <cell r="C790" t="str">
            <v>TRAIN TICKETS</v>
          </cell>
          <cell r="D790" t="str">
            <v>Ж/Д БИЛЕТЫ</v>
          </cell>
        </row>
        <row r="791">
          <cell r="A791" t="str">
            <v>9006213104</v>
          </cell>
          <cell r="B791">
            <v>9006213104</v>
          </cell>
          <cell r="C791" t="str">
            <v>HOTEL LODGING&amp;ACCOMMODATION</v>
          </cell>
          <cell r="D791" t="str">
            <v>ПРОЖИВАНИЕ В ГОСТИНИЦЕ</v>
          </cell>
        </row>
        <row r="792">
          <cell r="A792" t="str">
            <v>9006213110</v>
          </cell>
          <cell r="B792">
            <v>9006213110</v>
          </cell>
          <cell r="C792" t="str">
            <v>FOREIGN TRAVEL EXPENSES</v>
          </cell>
          <cell r="D792" t="str">
            <v>ЗАТРАТЫ ПО ЗАРУБЕЖНЫМ КОМАНДИРОВКАМ</v>
          </cell>
        </row>
        <row r="793">
          <cell r="A793" t="str">
            <v>9006213111</v>
          </cell>
          <cell r="B793">
            <v>9006213111</v>
          </cell>
          <cell r="C793" t="str">
            <v>AIRFARES</v>
          </cell>
          <cell r="D793" t="str">
            <v>АВИАБИЛЕТЫ</v>
          </cell>
        </row>
        <row r="794">
          <cell r="A794" t="str">
            <v>9006213112</v>
          </cell>
          <cell r="B794">
            <v>9006213112</v>
          </cell>
          <cell r="C794" t="str">
            <v>CAR RENTALS</v>
          </cell>
          <cell r="D794" t="str">
            <v>АРЕНДА МАШИН</v>
          </cell>
        </row>
        <row r="795">
          <cell r="A795" t="str">
            <v>9006213113</v>
          </cell>
          <cell r="B795">
            <v>9006213113</v>
          </cell>
          <cell r="C795" t="str">
            <v>TRAIN TICKETS</v>
          </cell>
          <cell r="D795" t="str">
            <v>Ж/Д БИЛЕТЫ</v>
          </cell>
        </row>
        <row r="796">
          <cell r="A796" t="str">
            <v>9006213114</v>
          </cell>
          <cell r="B796">
            <v>9006213114</v>
          </cell>
          <cell r="C796" t="str">
            <v>HOTEL LODGING&amp;ACCOMMODATION</v>
          </cell>
          <cell r="D796" t="str">
            <v>ПРОЖИВАНИЕ В ГОСТИНИЦЕ</v>
          </cell>
        </row>
        <row r="797">
          <cell r="A797" t="str">
            <v>9006213190</v>
          </cell>
          <cell r="B797">
            <v>9006213190</v>
          </cell>
          <cell r="C797" t="str">
            <v>SPOUSAL TRAVEL EXPENSES</v>
          </cell>
          <cell r="D797" t="str">
            <v>КОМАНДИРОВОЧНЫЕ РАСХОДЫ НА СУПРУГА</v>
          </cell>
        </row>
        <row r="798">
          <cell r="A798" t="str">
            <v>9006213200</v>
          </cell>
          <cell r="B798">
            <v>9006213200</v>
          </cell>
          <cell r="C798" t="str">
            <v>STORAGE EXPAT HOUSEHOLD EFCTS</v>
          </cell>
          <cell r="D798" t="str">
            <v>ХРАНЕНИЕ ЛИЧНЫХ ВЕЩЕЙ ЭКСПАТРИАНТОВ</v>
          </cell>
        </row>
        <row r="799">
          <cell r="A799" t="str">
            <v>9006213310</v>
          </cell>
          <cell r="B799">
            <v>9006213310</v>
          </cell>
          <cell r="C799" t="str">
            <v>VEHICLE MAINT&amp;REPAIRS-LIGHT</v>
          </cell>
          <cell r="D799" t="str">
            <v>ТЕХ. ОБСЛУЖИВАНИЕ И РЕМОНТ ЛЕГКОВЫХ АВТОМОБИЛЕЙ</v>
          </cell>
        </row>
        <row r="800">
          <cell r="A800" t="str">
            <v>9006213320</v>
          </cell>
          <cell r="B800">
            <v>9006213320</v>
          </cell>
          <cell r="C800" t="str">
            <v>VEHICLE MAINT&amp;REPAIRS-HEAVY</v>
          </cell>
          <cell r="D800" t="str">
            <v>ТЕХ. ОБСЛУЖИВАНИЕ И РЕМОНТ ГРУЗОВЫХ АВТОМОБИЛЕЙ</v>
          </cell>
        </row>
        <row r="801">
          <cell r="A801" t="str">
            <v>9006213330</v>
          </cell>
          <cell r="B801">
            <v>9006213330</v>
          </cell>
          <cell r="C801" t="str">
            <v>VEHICLE TAX REG &amp; INSURANCE</v>
          </cell>
          <cell r="D801" t="str">
            <v>НАЛОГ НА ТРАНСП. СРЕДСТВА, РЕГИСТРАЦИЯ И СТРАХОВАНИЕ</v>
          </cell>
        </row>
        <row r="802">
          <cell r="A802" t="str">
            <v>9006213400</v>
          </cell>
          <cell r="B802">
            <v>9006213400</v>
          </cell>
          <cell r="C802" t="str">
            <v>MEETING EXPENSES</v>
          </cell>
          <cell r="D802" t="str">
            <v>ПРЕДСТАВИТЕЛЬСКИЕ РАСХОДЫ</v>
          </cell>
        </row>
        <row r="803">
          <cell r="A803" t="str">
            <v>9006213500</v>
          </cell>
          <cell r="B803">
            <v>9006213500</v>
          </cell>
          <cell r="C803" t="str">
            <v>RELOCATION EXPENSES</v>
          </cell>
          <cell r="D803" t="str">
            <v>РАСХОДЫ ПО ПЕРЕЕЗДУ</v>
          </cell>
        </row>
        <row r="804">
          <cell r="A804" t="str">
            <v>9006213600</v>
          </cell>
          <cell r="B804">
            <v>9006213600</v>
          </cell>
          <cell r="C804" t="str">
            <v>MEMBERSHIPS&amp;DUES</v>
          </cell>
          <cell r="D804" t="str">
            <v>ЧЛЕНСТВО И СБОРЫ</v>
          </cell>
        </row>
        <row r="805">
          <cell r="A805" t="str">
            <v>9006213700</v>
          </cell>
          <cell r="B805">
            <v>9006213700</v>
          </cell>
          <cell r="C805" t="str">
            <v>SUBSCRIPTIONS</v>
          </cell>
          <cell r="D805" t="str">
            <v>ПОДПИСКА</v>
          </cell>
        </row>
        <row r="806">
          <cell r="A806" t="str">
            <v>9006214000</v>
          </cell>
          <cell r="B806">
            <v>9006214000</v>
          </cell>
          <cell r="C806" t="str">
            <v>EMPLOYEE PUBLICATIONS</v>
          </cell>
          <cell r="D806" t="str">
            <v>ПУБЛИКАЦИИ СОТРУДНИКОВ</v>
          </cell>
        </row>
        <row r="807">
          <cell r="A807" t="str">
            <v>9006214100</v>
          </cell>
          <cell r="B807">
            <v>9006214100</v>
          </cell>
          <cell r="C807" t="str">
            <v>EDUC EXP. EMPLOYEE DEPENDANTS</v>
          </cell>
          <cell r="D807" t="str">
            <v>ЗАТРАТЫ НА ОБУЧЕНИЕ ИЖДИВЕНЦЕВ СОТРУДНИКОВ</v>
          </cell>
        </row>
        <row r="808">
          <cell r="A808" t="str">
            <v>9006214200</v>
          </cell>
          <cell r="B808">
            <v>9006214200</v>
          </cell>
          <cell r="C808" t="str">
            <v>COMPANY PROMOTIONAL ITEMS</v>
          </cell>
          <cell r="D808" t="str">
            <v>ЗАТРАТЫ КОМПАНИИ НА РЕКЛАМУ</v>
          </cell>
        </row>
        <row r="809">
          <cell r="A809" t="str">
            <v>9006215000</v>
          </cell>
          <cell r="B809">
            <v>9006215000</v>
          </cell>
          <cell r="C809" t="str">
            <v>CRUDE OIL|CONDENS&amp;GAS HAULAGE</v>
          </cell>
          <cell r="D809" t="str">
            <v>СТОИМОСТЬ ПЕРЕВОЗКИ СЫРОЙ НЕФТИ, КОНДЕНСАТА И ГАЗА</v>
          </cell>
        </row>
        <row r="810">
          <cell r="A810" t="str">
            <v>9006215300</v>
          </cell>
          <cell r="B810">
            <v>9006215300</v>
          </cell>
          <cell r="C810" t="str">
            <v>ENVIRONMENTAL&amp;POLLUTION COSTS</v>
          </cell>
          <cell r="D810" t="str">
            <v>РАСХОДЫ ПО ОХРАНЕ ОКРУЖАЮЩЕЙ СРЕДЫ</v>
          </cell>
        </row>
        <row r="811">
          <cell r="A811" t="str">
            <v>9006215600</v>
          </cell>
          <cell r="B811">
            <v>9006215600</v>
          </cell>
          <cell r="C811" t="str">
            <v>FREIGHT&amp;TRUCKING EXPENSES</v>
          </cell>
          <cell r="D811" t="str">
            <v xml:space="preserve">РАСХОДЫ ПО ДОСТАВКЕ И ПЕРЕВОЗКЕ ГРУЗОВ </v>
          </cell>
        </row>
        <row r="812">
          <cell r="A812" t="str">
            <v>9006215700</v>
          </cell>
          <cell r="B812">
            <v>9006215700</v>
          </cell>
          <cell r="C812" t="str">
            <v>AIR&amp;MARINE TRANSPORTATION</v>
          </cell>
          <cell r="D812" t="str">
            <v>ТРАНСПОРТИРОВКА МОРСКИМ И ВОЗДУШНЫМ ТРАНСПОРТОМ</v>
          </cell>
        </row>
        <row r="813">
          <cell r="A813" t="str">
            <v>9006215800</v>
          </cell>
          <cell r="B813">
            <v>9006215800</v>
          </cell>
          <cell r="C813" t="str">
            <v>OFFICE RELOCATION EXPENSE</v>
          </cell>
          <cell r="D813" t="str">
            <v>ЗАТРАТЫ НА ПЕРЕЕЗД ОФИСА</v>
          </cell>
        </row>
        <row r="814">
          <cell r="A814" t="str">
            <v>9006217200</v>
          </cell>
          <cell r="B814">
            <v>9006217200</v>
          </cell>
          <cell r="C814" t="str">
            <v>MEDICAL SERVICES</v>
          </cell>
          <cell r="D814" t="str">
            <v>МЕДИЦИНСКИЕ УСЛУГИ</v>
          </cell>
        </row>
        <row r="815">
          <cell r="A815" t="str">
            <v>9006217300</v>
          </cell>
          <cell r="B815">
            <v>9006217300</v>
          </cell>
          <cell r="C815" t="str">
            <v>CONSULTING FEES</v>
          </cell>
          <cell r="D815" t="str">
            <v>КОНСУЛЬТАЦИОННЫЕ УСЛУГИ</v>
          </cell>
        </row>
        <row r="816">
          <cell r="A816" t="str">
            <v>9006217400</v>
          </cell>
          <cell r="B816">
            <v>9006217400</v>
          </cell>
          <cell r="C816" t="str">
            <v>MISC CONTRACT SERVICES</v>
          </cell>
          <cell r="D816" t="str">
            <v>МЕЛКИЕ РАСХОДЫ НА РАБОТУ С ПОДРЯДЧИКАМИ</v>
          </cell>
        </row>
        <row r="817">
          <cell r="A817" t="str">
            <v>9006217700</v>
          </cell>
          <cell r="B817">
            <v>9006217700</v>
          </cell>
          <cell r="C817" t="str">
            <v>CLAIMS|DAMAGES&amp;LOSSES</v>
          </cell>
          <cell r="D817" t="str">
            <v>ПРЕТЕНЗИИ, ПОТЕРИ И УБЫТКИ</v>
          </cell>
        </row>
        <row r="818">
          <cell r="A818" t="str">
            <v>9006217850</v>
          </cell>
          <cell r="B818">
            <v>9006217850</v>
          </cell>
          <cell r="C818" t="str">
            <v>CONTROL OF WELL INSURANCE</v>
          </cell>
          <cell r="D818" t="str">
            <v>КОНТРОЛЬ ЗА СТРАХОВАНИЕМ СКВАЖИН</v>
          </cell>
        </row>
        <row r="819">
          <cell r="A819" t="str">
            <v>9006217900</v>
          </cell>
          <cell r="B819">
            <v>9006217900</v>
          </cell>
          <cell r="C819" t="str">
            <v>GENERAL&amp;MISC INSURANCE</v>
          </cell>
          <cell r="D819" t="str">
            <v>ОБЩЕЕ И ПРОЧЕЕ СТРАХОВАНИЕ</v>
          </cell>
        </row>
        <row r="820">
          <cell r="A820" t="str">
            <v>9006218100</v>
          </cell>
          <cell r="B820">
            <v>9006218100</v>
          </cell>
          <cell r="C820" t="str">
            <v>EMPLOYEE SERVICE AWARDS</v>
          </cell>
          <cell r="D820" t="str">
            <v>ТРУДОВЫЕ НАГРАДЫ СОТРУДНИКАМ</v>
          </cell>
        </row>
        <row r="821">
          <cell r="A821" t="str">
            <v>9006218610</v>
          </cell>
          <cell r="B821">
            <v>9006218610</v>
          </cell>
          <cell r="C821" t="str">
            <v>TRAINING EXPENSES EXPAT</v>
          </cell>
          <cell r="D821" t="str">
            <v>РАСХОДЫ НА ОБУЧЕНИЕ - США</v>
          </cell>
        </row>
        <row r="822">
          <cell r="A822" t="str">
            <v>9006218620</v>
          </cell>
          <cell r="B822">
            <v>9006218620</v>
          </cell>
          <cell r="C822" t="str">
            <v>TRAINING - ENGLISH</v>
          </cell>
          <cell r="D822" t="str">
            <v>ОБУЧЕНИЕ -АНГЛИЙСКИЙ ЯЗЫК</v>
          </cell>
        </row>
        <row r="823">
          <cell r="A823" t="str">
            <v>9006218630</v>
          </cell>
          <cell r="B823">
            <v>9006218630</v>
          </cell>
          <cell r="C823" t="str">
            <v>FOREIGN TRAINING-NATIONALS</v>
          </cell>
          <cell r="D823" t="str">
            <v>ОБУЧЕНИЕ ЗА РУБЕЖОМ ДЛЯ КАЗАХСТАНСКИХ СОТРУДНИКОВ</v>
          </cell>
        </row>
        <row r="824">
          <cell r="A824" t="str">
            <v>9006218640</v>
          </cell>
          <cell r="B824">
            <v>9006218640</v>
          </cell>
          <cell r="C824" t="str">
            <v>TRAINING - RESERVOIR</v>
          </cell>
          <cell r="D824" t="str">
            <v>ОБУЧЕНИЕ-РЕЗЕРВУАРЫ</v>
          </cell>
        </row>
        <row r="825">
          <cell r="A825" t="str">
            <v>9006218650</v>
          </cell>
          <cell r="B825">
            <v>9006218650</v>
          </cell>
          <cell r="C825" t="str">
            <v>TRAINING -  OPERATOR</v>
          </cell>
          <cell r="D825" t="str">
            <v>ОБУЧЕНИЕ-ОПЕРАТОРЫ</v>
          </cell>
        </row>
        <row r="826">
          <cell r="A826" t="str">
            <v>9006218660</v>
          </cell>
          <cell r="B826">
            <v>9006218660</v>
          </cell>
          <cell r="C826" t="str">
            <v>TRAINING - SAFETY</v>
          </cell>
          <cell r="D826" t="str">
            <v>ОБУЧЕНИЕ-БЕЗОПАСНОСТЬ</v>
          </cell>
        </row>
        <row r="827">
          <cell r="A827" t="str">
            <v>9006218670</v>
          </cell>
          <cell r="B827">
            <v>9006218670</v>
          </cell>
          <cell r="C827" t="str">
            <v>TRAINING - MANAGEMENT</v>
          </cell>
          <cell r="D827" t="str">
            <v>ОБУЧЕНИЕ-МЕНЕДЖМЕНТ</v>
          </cell>
        </row>
        <row r="828">
          <cell r="A828" t="str">
            <v>9006218680</v>
          </cell>
          <cell r="B828">
            <v>9006218680</v>
          </cell>
          <cell r="C828" t="str">
            <v>TRAINING - DRILLING</v>
          </cell>
          <cell r="D828" t="str">
            <v>ОБУЧЕНИЕ-БУРЕНИЕ</v>
          </cell>
        </row>
        <row r="829">
          <cell r="A829" t="str">
            <v>9006218690</v>
          </cell>
          <cell r="B829">
            <v>9006218690</v>
          </cell>
          <cell r="C829" t="str">
            <v>TRAINING - OTHER</v>
          </cell>
          <cell r="D829" t="str">
            <v>ОБУЧЕНИЕ-ДРУГИЕ</v>
          </cell>
        </row>
        <row r="830">
          <cell r="A830" t="str">
            <v>9006218900</v>
          </cell>
          <cell r="B830">
            <v>9006218900</v>
          </cell>
          <cell r="C830" t="str">
            <v>SAFETY EXPENSES - OTHER</v>
          </cell>
          <cell r="D830" t="str">
            <v>РАСХОДЫ ПО ОБЕСПЕЧЕНИЮ БЕЗОПАСНОСТИ-ДРУГИЕ</v>
          </cell>
        </row>
        <row r="831">
          <cell r="A831" t="str">
            <v>9006218910</v>
          </cell>
          <cell r="B831">
            <v>9006218910</v>
          </cell>
          <cell r="C831" t="str">
            <v>SAFETY - PERSONAL PROTECTIVE EQUIPMENT</v>
          </cell>
          <cell r="D831" t="str">
            <v>СРЕДСТВА ИНДИВИДУАЛЬНОЙ ЗАЩИТЫ</v>
          </cell>
        </row>
        <row r="832">
          <cell r="A832" t="str">
            <v>9006218920</v>
          </cell>
          <cell r="B832">
            <v>9006218920</v>
          </cell>
          <cell r="C832" t="str">
            <v>SAFETY - EQUIPMENT &amp; MATERIALS</v>
          </cell>
          <cell r="D832" t="str">
            <v>СРЕДСТВА ЗАЩИТЫ И МАТЕРИАЛЫ</v>
          </cell>
        </row>
        <row r="833">
          <cell r="A833" t="str">
            <v>9006218930</v>
          </cell>
          <cell r="B833">
            <v>9006218930</v>
          </cell>
          <cell r="C833" t="str">
            <v>SAFETY - FIRE-FIGHTING SYSTEM EXPENSES</v>
          </cell>
          <cell r="D833" t="str">
            <v>РАСХОДЫ ПО ПОЖАРНОЙ БЕЗОПАСНОСТИ</v>
          </cell>
        </row>
        <row r="834">
          <cell r="A834" t="str">
            <v>9006219000</v>
          </cell>
          <cell r="B834">
            <v>9006219000</v>
          </cell>
          <cell r="C834" t="str">
            <v>TELEPHONE-LOCAL&amp;LONG DISTANCE</v>
          </cell>
          <cell r="D834" t="str">
            <v xml:space="preserve">ТЕЛЕФОН - МЕСТНЫЕ И МЕЖДУНАРОДНЫЕ ПЕРЕГОВОРЫ </v>
          </cell>
        </row>
        <row r="835">
          <cell r="A835" t="str">
            <v>9006219010</v>
          </cell>
          <cell r="B835">
            <v>9006219010</v>
          </cell>
          <cell r="C835" t="str">
            <v>MOBILE PHONE COSTS</v>
          </cell>
          <cell r="D835" t="str">
            <v>РАСХОДЫ ПО СОТОВОЙ СВЯЗИ</v>
          </cell>
        </row>
        <row r="836">
          <cell r="A836" t="str">
            <v>9006219020</v>
          </cell>
          <cell r="B836">
            <v>9006219020</v>
          </cell>
          <cell r="C836" t="str">
            <v>SATELLITE COMMUNICATIONS (INMARSAT)</v>
          </cell>
          <cell r="D836" t="str">
            <v>СПУТНИКОВАЯ СВЯЗЬ (ИНМАРСАТ)</v>
          </cell>
        </row>
        <row r="837">
          <cell r="A837" t="str">
            <v>9006219040</v>
          </cell>
          <cell r="B837">
            <v>9006219040</v>
          </cell>
          <cell r="C837" t="str">
            <v>E-MAIL&amp;INTERNET SERVICES</v>
          </cell>
          <cell r="D837" t="str">
            <v>УСЛУГИ ЭЛ. ПОЧТЫ И ИНТЕРНЕТ</v>
          </cell>
        </row>
        <row r="838">
          <cell r="A838" t="str">
            <v>9006219050</v>
          </cell>
          <cell r="B838">
            <v>9006219050</v>
          </cell>
          <cell r="C838" t="str">
            <v>RADIO-HF &amp; UHF</v>
          </cell>
          <cell r="D838" t="str">
            <v>РАДИОПРИЕМНИКИ - HF</v>
          </cell>
        </row>
        <row r="839">
          <cell r="A839" t="str">
            <v>9006219060</v>
          </cell>
          <cell r="B839">
            <v>9006219060</v>
          </cell>
          <cell r="C839" t="str">
            <v>COMMUNICATIONS EQUIPMENT - EXPENSED</v>
          </cell>
          <cell r="D839" t="str">
            <v>ОБОРУДОВАНИЕ СВЯЗИ - РАСХОДЫ</v>
          </cell>
        </row>
        <row r="840">
          <cell r="A840" t="str">
            <v>9006219070</v>
          </cell>
          <cell r="B840">
            <v>9006219070</v>
          </cell>
          <cell r="C840" t="str">
            <v>COMMUNICATIONS EQUIPMENT - MAINTENANCE</v>
          </cell>
          <cell r="D840" t="str">
            <v>ОБОРУДОВАНИЕ СВЯЗИ-ТЕХ.ОБСЛУЖИВАНИЕ</v>
          </cell>
        </row>
        <row r="841">
          <cell r="A841" t="str">
            <v>9006219200</v>
          </cell>
          <cell r="B841">
            <v>9006219200</v>
          </cell>
          <cell r="C841" t="str">
            <v>DATA COMMS&amp;LEASED LINE EXPENSE</v>
          </cell>
          <cell r="D841" t="str">
            <v>РАСХОДЫ ПО ПЕРЕДАЧЕ ДАННЫХ И АРЕНДОВАННОМУ КАНАЛУ</v>
          </cell>
        </row>
        <row r="842">
          <cell r="A842" t="str">
            <v>9006219300</v>
          </cell>
          <cell r="B842">
            <v>9006219300</v>
          </cell>
          <cell r="C842" t="str">
            <v>COMPUTER SERV|SUPPLS|SOFTWARE</v>
          </cell>
          <cell r="D842" t="str">
            <v>РАСХОДНЫЕ МАТЕРИАЛЫ ДЛЯ КОМПЬЮТЕРОВ, П/ОИ УСЛУГИ</v>
          </cell>
        </row>
        <row r="843">
          <cell r="A843" t="str">
            <v>9006219500</v>
          </cell>
          <cell r="B843">
            <v>9006219500</v>
          </cell>
          <cell r="C843" t="str">
            <v>OFFICE SUPPLIES</v>
          </cell>
          <cell r="D843" t="str">
            <v xml:space="preserve">ОФИСНЫЕ ПРИНАДЛЕЖНОСТИ </v>
          </cell>
        </row>
        <row r="844">
          <cell r="A844" t="str">
            <v>9006219600</v>
          </cell>
          <cell r="B844">
            <v>9006219600</v>
          </cell>
          <cell r="C844" t="str">
            <v>EXPENSED OFFICE EQUIPMENT</v>
          </cell>
          <cell r="D844" t="str">
            <v>СПИСАННОЕ ОФИСНОЕ ОБОРУДОВАНИЕ</v>
          </cell>
        </row>
        <row r="845">
          <cell r="A845" t="str">
            <v>9006219650</v>
          </cell>
          <cell r="B845">
            <v>9006219650</v>
          </cell>
          <cell r="C845" t="str">
            <v>OFFICE EQUIPMENT REPAIRS</v>
          </cell>
          <cell r="D845" t="str">
            <v>РЕМОНТ ОФИСНОГО ОБОРУДОВАНИЕ</v>
          </cell>
        </row>
        <row r="846">
          <cell r="A846" t="str">
            <v>9006219700</v>
          </cell>
          <cell r="B846">
            <v>9006219700</v>
          </cell>
          <cell r="C846" t="str">
            <v>UTILITIES</v>
          </cell>
          <cell r="D846" t="str">
            <v>КОММУНИКАЦИИ</v>
          </cell>
        </row>
        <row r="847">
          <cell r="A847" t="str">
            <v>9006219800</v>
          </cell>
          <cell r="B847">
            <v>9006219800</v>
          </cell>
          <cell r="C847" t="str">
            <v>MAPS&amp;LOGS PURCHASED</v>
          </cell>
          <cell r="D847" t="str">
            <v>ПРИОБРЕТЕНИЕКАРТ И КАРОТАЖНЫХ ДИАГРАММ</v>
          </cell>
        </row>
        <row r="848">
          <cell r="A848" t="str">
            <v>9006220200</v>
          </cell>
          <cell r="B848">
            <v>9006220200</v>
          </cell>
          <cell r="C848" t="str">
            <v>CUSTOMS&amp;CLEARING EXPENSE</v>
          </cell>
          <cell r="D848" t="str">
            <v>ТАМОЖЕННЫЕ ПРОЦЕДУРЫ</v>
          </cell>
        </row>
        <row r="849">
          <cell r="A849" t="str">
            <v>9006220400</v>
          </cell>
          <cell r="B849">
            <v>9006220400</v>
          </cell>
          <cell r="C849" t="str">
            <v>DEP. EXP. - PLANT SERVICE AND</v>
          </cell>
          <cell r="D849" t="str">
            <v>АМОРТИЗАЦИЯ УСЛУГИ ЗАВОДА И МОДЕРНИЗАЦИЯ</v>
          </cell>
        </row>
        <row r="850">
          <cell r="A850" t="str">
            <v>9006221510</v>
          </cell>
          <cell r="B850">
            <v>9006221510</v>
          </cell>
          <cell r="C850" t="str">
            <v>FUEL-GASOLINE</v>
          </cell>
          <cell r="D850" t="str">
            <v>ТОПЛИВО - БЕНЗИН</v>
          </cell>
        </row>
        <row r="851">
          <cell r="A851" t="str">
            <v>9006221520</v>
          </cell>
          <cell r="B851">
            <v>9006221520</v>
          </cell>
          <cell r="C851" t="str">
            <v>FUEL-DIESEL</v>
          </cell>
          <cell r="D851" t="str">
            <v>ТОПЛИВО - ДИЗЕЛЬ</v>
          </cell>
        </row>
        <row r="852">
          <cell r="A852" t="str">
            <v>9006221530</v>
          </cell>
          <cell r="B852">
            <v>9006221530</v>
          </cell>
          <cell r="C852" t="str">
            <v>FUEL - KEROSENE</v>
          </cell>
          <cell r="D852" t="str">
            <v>ТОПЛИВО-КЕРОСИН</v>
          </cell>
        </row>
        <row r="853">
          <cell r="A853" t="str">
            <v>9006221700</v>
          </cell>
          <cell r="B853">
            <v>9006221700</v>
          </cell>
          <cell r="C853" t="str">
            <v>ELECTRICAL POWER</v>
          </cell>
          <cell r="D853" t="str">
            <v>ЭЛЕКТРОСНАБЖЕНИЕ</v>
          </cell>
        </row>
        <row r="854">
          <cell r="A854" t="str">
            <v>9006221810</v>
          </cell>
          <cell r="B854">
            <v>9006221810</v>
          </cell>
          <cell r="C854" t="str">
            <v>WATER-TECHNICAL</v>
          </cell>
          <cell r="D854" t="str">
            <v>ВОДА - ТЕХНИЧЕСКАЯ</v>
          </cell>
        </row>
        <row r="855">
          <cell r="A855" t="str">
            <v>9006221820</v>
          </cell>
          <cell r="B855">
            <v>9006221820</v>
          </cell>
          <cell r="C855" t="str">
            <v>WATER-DRINKING</v>
          </cell>
          <cell r="D855" t="str">
            <v>ВОДА - ПИТЬЕВАЯ</v>
          </cell>
        </row>
        <row r="856">
          <cell r="A856" t="str">
            <v>9006222200</v>
          </cell>
          <cell r="B856">
            <v>9006222200</v>
          </cell>
          <cell r="C856" t="str">
            <v>LUBRICANTS</v>
          </cell>
          <cell r="D856" t="str">
            <v>СМАЗОЧНЫЕ МАСЛА</v>
          </cell>
        </row>
        <row r="857">
          <cell r="A857" t="str">
            <v>9006222900</v>
          </cell>
          <cell r="B857">
            <v>9006222900</v>
          </cell>
          <cell r="C857" t="str">
            <v>VEHICLE LEASING EXPENSES</v>
          </cell>
          <cell r="D857" t="str">
            <v>РАСХОДЫ ПО АРЕНДЕ ТРАНСПОРТА</v>
          </cell>
        </row>
        <row r="858">
          <cell r="A858" t="str">
            <v>9006223500</v>
          </cell>
          <cell r="B858">
            <v>9006223500</v>
          </cell>
          <cell r="C858" t="str">
            <v>SMALL TOOLS&amp;SUPPLIES</v>
          </cell>
          <cell r="D858" t="str">
            <v>ПРИБОРЫ И ПОСТАВКИ</v>
          </cell>
        </row>
        <row r="859">
          <cell r="A859" t="str">
            <v>9006223700</v>
          </cell>
          <cell r="B859">
            <v>9006223700</v>
          </cell>
          <cell r="C859" t="str">
            <v>SECURITY SERVICES</v>
          </cell>
          <cell r="D859" t="str">
            <v>УСЛУГИ ПО ОХРАНЕ</v>
          </cell>
        </row>
        <row r="860">
          <cell r="A860" t="str">
            <v>9006223710</v>
          </cell>
          <cell r="B860">
            <v>9006223710</v>
          </cell>
          <cell r="C860" t="str">
            <v>SERVICES - WELL INSPECTION (AK-BEREN)</v>
          </cell>
          <cell r="D860" t="str">
            <v>УСЛУГИ-ПРОВЕРКА СКВАЖИН (АК-БЕРЕН)</v>
          </cell>
        </row>
        <row r="861">
          <cell r="A861" t="str">
            <v>9006223720</v>
          </cell>
          <cell r="B861">
            <v>9006223720</v>
          </cell>
          <cell r="C861" t="str">
            <v>SERVICES - WELL ANALYSIS (PR, FLUID, LOGS)</v>
          </cell>
          <cell r="D861" t="str">
            <v>УСЛУГИ-ТЕСТИРОВАНИЕ СКВАЖИН (каротажи, восстановление давления, флюиды)</v>
          </cell>
        </row>
        <row r="862">
          <cell r="A862" t="str">
            <v>9006223730</v>
          </cell>
          <cell r="B862">
            <v>9006223730</v>
          </cell>
          <cell r="C862" t="str">
            <v>SERVICES - LABORATORY ANALYSIS (TSNIL)</v>
          </cell>
          <cell r="D862" t="str">
            <v>УСЛУГИ-ЛАБОРАТОРНЫЕ АНАЛИЗЫ (ЦНИЛ)</v>
          </cell>
        </row>
        <row r="863">
          <cell r="A863" t="str">
            <v>9006223740</v>
          </cell>
          <cell r="B863">
            <v>9006223740</v>
          </cell>
          <cell r="C863" t="str">
            <v>SERVICES - CREW CHANGE TRANSPORT</v>
          </cell>
          <cell r="D863" t="str">
            <v>УСЛУГИ- ТРАНСПОРТ ДЛЯ ПЕРЕВАХТОВКИ</v>
          </cell>
        </row>
        <row r="864">
          <cell r="A864" t="str">
            <v>9006223750</v>
          </cell>
          <cell r="B864">
            <v>9006223750</v>
          </cell>
          <cell r="C864" t="str">
            <v>SERVICES - TRANSLATORS</v>
          </cell>
          <cell r="D864" t="str">
            <v>УСЛУГИ-ПЕРЕВОДЧИКИ</v>
          </cell>
        </row>
        <row r="865">
          <cell r="A865" t="str">
            <v>9006223760</v>
          </cell>
          <cell r="B865">
            <v>9006223760</v>
          </cell>
          <cell r="C865" t="str">
            <v>SERVICES - CONTRACT LABOR</v>
          </cell>
          <cell r="D865" t="str">
            <v>УСЛУГИ-ТРУДОВЫЕ СОГЛАШЕНИЯ</v>
          </cell>
        </row>
        <row r="866">
          <cell r="A866" t="str">
            <v>9006223770</v>
          </cell>
          <cell r="B866">
            <v>9006223770</v>
          </cell>
          <cell r="C866" t="str">
            <v>SERVICES - OTHER</v>
          </cell>
          <cell r="D866" t="str">
            <v>УСЛУГИ-ДРУГИЕ</v>
          </cell>
        </row>
        <row r="867">
          <cell r="A867" t="str">
            <v>9006223780</v>
          </cell>
          <cell r="B867">
            <v>9006223780</v>
          </cell>
          <cell r="C867" t="str">
            <v>SERVICES - CAMP UPKEEP</v>
          </cell>
          <cell r="D867" t="str">
            <v>УСЛУГИ-СОДЕРЖАНИЕ ВАХТОВОГО ПОСЕЛКА</v>
          </cell>
        </row>
        <row r="868">
          <cell r="A868" t="str">
            <v>9006224500</v>
          </cell>
          <cell r="B868">
            <v>9006224500</v>
          </cell>
          <cell r="C868" t="str">
            <v>CLOSED</v>
          </cell>
          <cell r="D868" t="str">
            <v>ЗАКРЫТО</v>
          </cell>
        </row>
        <row r="869">
          <cell r="A869" t="str">
            <v>9006224510</v>
          </cell>
          <cell r="B869">
            <v>9006224510</v>
          </cell>
          <cell r="C869" t="str">
            <v>LOCOMOTIVE RENTALS</v>
          </cell>
          <cell r="D869" t="str">
            <v>АРЕНДА ЛОКОМОТИВА</v>
          </cell>
        </row>
        <row r="870">
          <cell r="A870" t="str">
            <v>9006224515</v>
          </cell>
          <cell r="B870">
            <v>9006224515</v>
          </cell>
          <cell r="C870" t="str">
            <v>RAILROAD CAR DELIVERY (FROM JUNCTION-12)</v>
          </cell>
          <cell r="D870" t="str">
            <v>ДОСТАВКА ВАГОНОВ (С 12 РАЗЪЕЗДА)</v>
          </cell>
        </row>
        <row r="871">
          <cell r="A871" t="str">
            <v>9006224520</v>
          </cell>
          <cell r="B871">
            <v>9006224520</v>
          </cell>
          <cell r="C871" t="str">
            <v>LOADING EQUIPMENT</v>
          </cell>
          <cell r="D871" t="str">
            <v>НАЛИВНОЕ ОБОРУДОВАНИЕ</v>
          </cell>
        </row>
        <row r="872">
          <cell r="A872" t="str">
            <v>9006224530</v>
          </cell>
          <cell r="B872">
            <v>9006224530</v>
          </cell>
          <cell r="C872" t="str">
            <v>INDEPENDANT INSPECTORS</v>
          </cell>
          <cell r="D872" t="str">
            <v>НЕЗАВИСИМЫЙ ИНСПЕКТОРАТ</v>
          </cell>
        </row>
        <row r="873">
          <cell r="A873" t="str">
            <v>9006224540</v>
          </cell>
          <cell r="B873">
            <v>9006224540</v>
          </cell>
          <cell r="C873" t="str">
            <v>LABORATORY FIELD SUPPORT</v>
          </cell>
          <cell r="D873" t="str">
            <v>СОДЕРЖАНИЕ ПРОМЫСЛОВОЙ ЛАБОРАТОРИИ</v>
          </cell>
        </row>
        <row r="874">
          <cell r="A874" t="str">
            <v>9006225200</v>
          </cell>
          <cell r="B874">
            <v>9006225200</v>
          </cell>
          <cell r="C874" t="str">
            <v>RENT - HVY VEHICLES - BULLDOZER</v>
          </cell>
          <cell r="D874" t="str">
            <v>АРЕНДА - ТЯЖЕЛОВЕСНЫЙ ТРАНСПОРТ-БУЛЬДОЗЕР</v>
          </cell>
        </row>
        <row r="875">
          <cell r="A875" t="str">
            <v>9006225210</v>
          </cell>
          <cell r="B875">
            <v>9006225210</v>
          </cell>
          <cell r="C875" t="str">
            <v>RENT - HVY VEHICLES - TRUCK/CRANE PACKAGE</v>
          </cell>
          <cell r="D875" t="str">
            <v>АРЕНДА-ТЯЖЕЛЫЙ ТРАНСПОРТ-АГРЕГАТ/КРАН</v>
          </cell>
        </row>
        <row r="876">
          <cell r="A876" t="str">
            <v>9006225220</v>
          </cell>
          <cell r="B876">
            <v>9006225220</v>
          </cell>
          <cell r="C876" t="str">
            <v>RENT - PUMP TRUCK, OTHER HVY EQUIP</v>
          </cell>
          <cell r="D876" t="str">
            <v>АРЕНДА-НАСОСНЫЙ АГРЕГАТ/ДРУГОЕ ТЯЖЕЛОЕ ОБОРУДОВНАИЕ</v>
          </cell>
        </row>
        <row r="877">
          <cell r="A877" t="str">
            <v>9006225230</v>
          </cell>
          <cell r="B877">
            <v>9006225230</v>
          </cell>
          <cell r="C877" t="str">
            <v>RENT - LIGHT VEHICLES</v>
          </cell>
          <cell r="D877" t="str">
            <v>АРЕНДА-ЛЕГКОВЫЕ АВТОМОБИЛИ</v>
          </cell>
        </row>
        <row r="878">
          <cell r="A878" t="str">
            <v>9006225240</v>
          </cell>
          <cell r="B878">
            <v>9006225240</v>
          </cell>
          <cell r="C878" t="str">
            <v>RENT - PUMPS/EQUIPMENT</v>
          </cell>
          <cell r="D878" t="str">
            <v>АРЕНДА-НАСОСЫ/ОБОРУДОВАНИЕ</v>
          </cell>
        </row>
        <row r="879">
          <cell r="A879" t="str">
            <v>9006225250</v>
          </cell>
          <cell r="B879">
            <v>9006225250</v>
          </cell>
          <cell r="C879" t="str">
            <v>RENT - OTHER</v>
          </cell>
          <cell r="D879" t="str">
            <v>АРЕНДА-ДРУГИЕ</v>
          </cell>
        </row>
        <row r="880">
          <cell r="A880" t="str">
            <v>9006230100</v>
          </cell>
          <cell r="B880">
            <v>9006230100</v>
          </cell>
          <cell r="C880" t="str">
            <v>CATERING - MEALS</v>
          </cell>
          <cell r="D880" t="str">
            <v>УСЛУГИ ПИТАНИЯ</v>
          </cell>
        </row>
        <row r="881">
          <cell r="A881" t="str">
            <v>9006230110</v>
          </cell>
          <cell r="B881">
            <v>9006230110</v>
          </cell>
          <cell r="C881" t="str">
            <v>CATERING - OTHERS</v>
          </cell>
          <cell r="D881" t="str">
            <v>ПИТАНИЕ-ДРУГИЕ</v>
          </cell>
        </row>
        <row r="882">
          <cell r="A882" t="str">
            <v>9006230200</v>
          </cell>
          <cell r="B882">
            <v>9006230200</v>
          </cell>
          <cell r="C882" t="str">
            <v>CLOSED</v>
          </cell>
          <cell r="D882" t="str">
            <v>ЗАКРЫТО</v>
          </cell>
        </row>
        <row r="883">
          <cell r="A883" t="str">
            <v>9006230600</v>
          </cell>
          <cell r="B883">
            <v>9006230600</v>
          </cell>
          <cell r="C883" t="str">
            <v>CHEMICALS DE-EMULSIFIER</v>
          </cell>
          <cell r="D883" t="str">
            <v>ХИМИКАТЫ - ДЕЭМУЛЬГАТОР</v>
          </cell>
        </row>
        <row r="884">
          <cell r="A884" t="str">
            <v>9006230700</v>
          </cell>
          <cell r="B884">
            <v>9006230700</v>
          </cell>
          <cell r="C884" t="str">
            <v>CHEMICALS CORROSION INHIBITOR</v>
          </cell>
          <cell r="D884" t="str">
            <v>ХИМИКАТЫ - АНТИКОРРОЗИЙНЫЙ ИНГИБИТОР</v>
          </cell>
        </row>
        <row r="885">
          <cell r="A885" t="str">
            <v>9006230710</v>
          </cell>
          <cell r="B885">
            <v>9006230710</v>
          </cell>
          <cell r="C885" t="str">
            <v>CHEMICALS - H2S NEUTRALIZER</v>
          </cell>
          <cell r="D885" t="str">
            <v>ХИМИКАТЫ-НЕЙТРАЛИЗАТОР H2S</v>
          </cell>
        </row>
        <row r="886">
          <cell r="A886" t="str">
            <v>9006230720</v>
          </cell>
          <cell r="B886">
            <v>9006230720</v>
          </cell>
          <cell r="C886" t="str">
            <v>CHEMICALS - BIOCIDE</v>
          </cell>
          <cell r="D886" t="str">
            <v>ХИМИКАТЫ-БИОЦИД</v>
          </cell>
        </row>
        <row r="887">
          <cell r="A887" t="str">
            <v>9006230730</v>
          </cell>
          <cell r="B887">
            <v>9006230730</v>
          </cell>
          <cell r="C887" t="str">
            <v>CHEMICALS - FOAMING AGENT</v>
          </cell>
          <cell r="D887" t="str">
            <v>ХИМИКАТЫ-ПЕННЫЙ ОБРАЗОВАТЕЛЬ</v>
          </cell>
        </row>
        <row r="888">
          <cell r="A888" t="str">
            <v>9006230740</v>
          </cell>
          <cell r="B888">
            <v>9006230740</v>
          </cell>
          <cell r="C888" t="str">
            <v>CHEMICALS - DEFOAMER</v>
          </cell>
          <cell r="D888" t="str">
            <v>ХИМИКАТЫ-ПЕНОГАСИТЕЛЬ</v>
          </cell>
        </row>
        <row r="889">
          <cell r="A889" t="str">
            <v>9006230800</v>
          </cell>
          <cell r="B889">
            <v>9006230800</v>
          </cell>
          <cell r="C889" t="str">
            <v>MATERIALS - CAMP SUPPORT</v>
          </cell>
          <cell r="D889" t="str">
            <v>МАТЕРИАЛЫ-СОДЕРЖАНИЕ ЛАГЕРЯ</v>
          </cell>
        </row>
        <row r="890">
          <cell r="A890" t="str">
            <v>9006230810</v>
          </cell>
          <cell r="B890">
            <v>9006230810</v>
          </cell>
          <cell r="C890" t="str">
            <v>MATERIALS - KITCHEN SUPPORT</v>
          </cell>
          <cell r="D890" t="str">
            <v>МАТЕРИАЛЫ-СОДЕРЖАНИЕ КУХНИ</v>
          </cell>
        </row>
        <row r="891">
          <cell r="A891" t="str">
            <v>9006230820</v>
          </cell>
          <cell r="B891">
            <v>9006230820</v>
          </cell>
          <cell r="C891" t="str">
            <v>MATERIALS - DOWNHOLE - WELL PUMPS (MOYNOS)</v>
          </cell>
          <cell r="D891" t="str">
            <v>МАТЕРИАЛЫ- СКВАЖИННЫЕ ЗАБОЙНЫЕ НАСОСЫ</v>
          </cell>
        </row>
        <row r="892">
          <cell r="A892" t="str">
            <v>9006230830</v>
          </cell>
          <cell r="B892">
            <v>9006230830</v>
          </cell>
          <cell r="C892" t="str">
            <v>MATERIALS - DOWNHOLE - TUBING</v>
          </cell>
          <cell r="D892" t="str">
            <v>МАТЕРИАЛЫ-ЗАБОЙ-НКТ</v>
          </cell>
        </row>
        <row r="893">
          <cell r="A893" t="str">
            <v>9006230840</v>
          </cell>
          <cell r="B893">
            <v>9006230840</v>
          </cell>
          <cell r="C893" t="str">
            <v>MATERIALS - DOWNHOLE - RODS</v>
          </cell>
          <cell r="D893" t="str">
            <v>МАТЕРИАЛЫ-ЗАБОЙ-ШТАНГИ</v>
          </cell>
        </row>
        <row r="894">
          <cell r="A894" t="str">
            <v>9006230850</v>
          </cell>
          <cell r="B894">
            <v>9006230850</v>
          </cell>
          <cell r="C894" t="str">
            <v>MATERIALS - DOWNHOLE - OTHER</v>
          </cell>
          <cell r="D894" t="str">
            <v>МАТЕРИАЛЫ-ЗАБОЙ-ДРУГИЕ</v>
          </cell>
        </row>
        <row r="895">
          <cell r="A895" t="str">
            <v>9006230860</v>
          </cell>
          <cell r="B895">
            <v>9006230860</v>
          </cell>
          <cell r="C895" t="str">
            <v>MATERIALS - LABORATORY</v>
          </cell>
          <cell r="D895" t="str">
            <v>МАТЕРИАЛЫ-ЛАБОРАТОРИЯ</v>
          </cell>
        </row>
        <row r="896">
          <cell r="A896" t="str">
            <v>9006230870</v>
          </cell>
          <cell r="B896">
            <v>9006230870</v>
          </cell>
          <cell r="C896" t="str">
            <v>RAILROAD TRACK MATERIALS</v>
          </cell>
          <cell r="D896" t="str">
            <v>МАТЕРИАЛЫ Ж/Д ПУТЕЙ</v>
          </cell>
        </row>
        <row r="897">
          <cell r="A897" t="str">
            <v>9006231000</v>
          </cell>
          <cell r="B897">
            <v>9006231000</v>
          </cell>
          <cell r="C897" t="str">
            <v>DEP. EXP. - WELL DRILLING AND</v>
          </cell>
          <cell r="D897" t="str">
            <v>АМОРТИЗАЦИЯ БУРЕНИЕ И ЗАКАНЧИВАНИЕ СКВАЖИН</v>
          </cell>
        </row>
        <row r="898">
          <cell r="A898" t="str">
            <v>9006231100</v>
          </cell>
          <cell r="B898">
            <v>9006231100</v>
          </cell>
          <cell r="C898" t="str">
            <v>DEP. EXP. - OTHER WELL DRILLIN</v>
          </cell>
          <cell r="D898" t="str">
            <v>РАСХОДЫ ПО СКЛАДАМ И ТРУБНОМУ СКЛАДУ</v>
          </cell>
        </row>
        <row r="899">
          <cell r="A899" t="str">
            <v>9006231400</v>
          </cell>
          <cell r="B899">
            <v>9006231400</v>
          </cell>
          <cell r="C899" t="str">
            <v>WORKOVER &amp; MAJOR EXP. JOBS</v>
          </cell>
          <cell r="D899" t="str">
            <v>РАСХОДЫ ПО КРС И ОСНОВНЫМ ЭКСПЛУАТАЦИОННЫМ РАБОТАМ</v>
          </cell>
        </row>
        <row r="900">
          <cell r="A900" t="str">
            <v>9006231500</v>
          </cell>
          <cell r="B900">
            <v>9006231500</v>
          </cell>
          <cell r="C900" t="str">
            <v>PULLING JOBS - PUMP, ROD TUBING REPAIRS</v>
          </cell>
          <cell r="D900" t="str">
            <v>РАБОТЫ ПО ИЗВЛЕЧЕНИЮ- НАСОСЫ, РЕМОНТ ШТАНГ НКТ</v>
          </cell>
        </row>
        <row r="901">
          <cell r="A901" t="str">
            <v>9006232000</v>
          </cell>
          <cell r="B901">
            <v>9006232000</v>
          </cell>
          <cell r="C901" t="str">
            <v>DEP. EXP. - CAPITALIZED LIFTIN</v>
          </cell>
          <cell r="D901" t="str">
            <v>АМОРТИЗАЦИЯ КАПИТАЛИЗИРОВАННЫЕ ЭКСПЛУАТАЦ-Е РАСХОДЫ</v>
          </cell>
        </row>
        <row r="902">
          <cell r="A902" t="str">
            <v>9006233000</v>
          </cell>
          <cell r="B902">
            <v>9006233000</v>
          </cell>
          <cell r="C902" t="str">
            <v>DEP. EXP. - WATER WELLS AND SY</v>
          </cell>
          <cell r="D902" t="str">
            <v>АМОРТИЗАЦИЯ ВОДОЗАБОРНЫЕ СКВАЖИНЫ И СИСТЕМЫ</v>
          </cell>
        </row>
        <row r="903">
          <cell r="A903" t="str">
            <v>9006233700</v>
          </cell>
          <cell r="B903">
            <v>9006233700</v>
          </cell>
          <cell r="C903" t="str">
            <v>MAINTENANCE - GZU'S</v>
          </cell>
          <cell r="D903" t="str">
            <v>ТЕХНИЧЕСКОЕ ОБСЛУЖИВАНИЕ -  ГЗУ</v>
          </cell>
        </row>
        <row r="904">
          <cell r="A904" t="str">
            <v>9006233900</v>
          </cell>
          <cell r="B904">
            <v>9006233900</v>
          </cell>
          <cell r="C904" t="str">
            <v>MAINTENANCE-CAMP&amp;WAREHOUSE</v>
          </cell>
          <cell r="D904" t="str">
            <v>ТЕХНИЧЕСКОЕ ОБСЛУЖИВАНИЕ - ПОСЕЛОК И СКЛАД</v>
          </cell>
        </row>
        <row r="905">
          <cell r="A905" t="str">
            <v>9006234000</v>
          </cell>
          <cell r="B905">
            <v>9006234000</v>
          </cell>
          <cell r="C905" t="str">
            <v>MAINTENANCE-ROADS&amp;EXCAVATIONS</v>
          </cell>
          <cell r="D905" t="str">
            <v>ТЕХНИЧЕСКОЕ ОБСЛУЖИВАНИЕ - ДОРОГИ И ЗЕМЛЯНЫЕ РАБОТЫ</v>
          </cell>
        </row>
        <row r="906">
          <cell r="A906" t="str">
            <v>9006234200</v>
          </cell>
          <cell r="B906">
            <v>9006234200</v>
          </cell>
          <cell r="C906" t="str">
            <v>MAINTENANCE - TERMINAL &amp; LOADING RACK</v>
          </cell>
          <cell r="D906" t="str">
            <v>ТЕХНИЧ..ОБСЛУЖИВАНИЕ - Ж/Д ТЕРМИНАЛ И НАЛИВНАЯ ЭСТАКАДА</v>
          </cell>
        </row>
        <row r="907">
          <cell r="A907" t="str">
            <v>9006234300</v>
          </cell>
          <cell r="B907">
            <v>9006234300</v>
          </cell>
          <cell r="C907" t="str">
            <v>MAINTENANCE - CPP</v>
          </cell>
          <cell r="D907" t="str">
            <v>ТЕХ.ОБСЛУЖИВАНИЕ УПН</v>
          </cell>
        </row>
        <row r="908">
          <cell r="A908" t="str">
            <v>9006234400</v>
          </cell>
          <cell r="B908">
            <v>9006234400</v>
          </cell>
          <cell r="C908" t="str">
            <v>MAINTENANCE - TANK FARM</v>
          </cell>
          <cell r="D908" t="str">
            <v>ТЕХ.ОБСЛУЖИВАНИЕ-РЕЗЕРВУАРНЫЙ ПАРК</v>
          </cell>
        </row>
        <row r="909">
          <cell r="A909" t="str">
            <v>9006234450</v>
          </cell>
          <cell r="B909">
            <v>9006234450</v>
          </cell>
          <cell r="C909" t="str">
            <v>RAILROAD TRACK MAINTENANCE</v>
          </cell>
          <cell r="D909" t="str">
            <v>ТЕХ.ОБСЛУЖИВАНИЕ Ж/Д</v>
          </cell>
        </row>
        <row r="910">
          <cell r="A910" t="str">
            <v>9006234500</v>
          </cell>
          <cell r="B910">
            <v>9006234500</v>
          </cell>
          <cell r="C910" t="str">
            <v>MAINTENANCE - WATERFLOOD/DISPOSAL SYSTEM</v>
          </cell>
          <cell r="D910" t="str">
            <v>ТЕХ.ОБСЛУЖИВАНИЕ-СИСТЕМА ОТКАЧКИ ПРИ ОБВОДНЕНИИ</v>
          </cell>
        </row>
        <row r="911">
          <cell r="A911" t="str">
            <v>9006234600</v>
          </cell>
          <cell r="B911">
            <v>9006234600</v>
          </cell>
          <cell r="C911" t="str">
            <v>MAINTENANCE - WELLS/FLOWLINES</v>
          </cell>
          <cell r="D911" t="str">
            <v>ТЕХ.ОБСЛУЖИВАНИЕ-СКВАЖИНЫ/ТРУБОПРОВОД</v>
          </cell>
        </row>
        <row r="912">
          <cell r="A912" t="str">
            <v>9006234700</v>
          </cell>
          <cell r="B912">
            <v>9006234700</v>
          </cell>
          <cell r="C912" t="str">
            <v>MAINTENANCE - MAIN COLLECTOR LINE</v>
          </cell>
          <cell r="D912" t="str">
            <v>ТЕХ.ОБСЛУЖИВАНИЕ-ГЛАВНАЯ КОЛЛЕКТОРНАЯ ЛИНИЯ</v>
          </cell>
        </row>
        <row r="913">
          <cell r="A913" t="str">
            <v>9006234800</v>
          </cell>
          <cell r="B913">
            <v>9006234800</v>
          </cell>
          <cell r="C913" t="str">
            <v>MAINTENANCE - POWER LINES / ELECTRICAL</v>
          </cell>
          <cell r="D913" t="str">
            <v>ТЕХ.ОБСЛУЖИВАНИЕ-ЛЭП</v>
          </cell>
        </row>
        <row r="914">
          <cell r="A914" t="str">
            <v>9006234900</v>
          </cell>
          <cell r="B914">
            <v>9006234900</v>
          </cell>
          <cell r="C914" t="str">
            <v>WEATHER ALLOWANCE</v>
          </cell>
          <cell r="D914" t="str">
            <v>СКИДКА ПО ПОГОДЕ</v>
          </cell>
        </row>
        <row r="915">
          <cell r="A915" t="str">
            <v>9006235400</v>
          </cell>
          <cell r="B915">
            <v>9006235400</v>
          </cell>
          <cell r="C915" t="str">
            <v>TESTS&amp;INSPECTIONS</v>
          </cell>
          <cell r="D915" t="str">
            <v>ТЕСТИРОВАНИЕ И ИНСПЕКЦИЯ</v>
          </cell>
        </row>
        <row r="916">
          <cell r="A916" t="str">
            <v>9006237000</v>
          </cell>
          <cell r="B916">
            <v>9006237000</v>
          </cell>
          <cell r="C916" t="str">
            <v>PLUG&amp;ABANDON COSTS</v>
          </cell>
          <cell r="D916" t="str">
            <v>ЗАТАРТЫ ПО ГЛУШЕНИЮ И ЛИКВИДАЦИИ СКВАЖИН</v>
          </cell>
        </row>
        <row r="917">
          <cell r="A917" t="str">
            <v>9006239100</v>
          </cell>
          <cell r="B917">
            <v>9006239100</v>
          </cell>
          <cell r="C917" t="str">
            <v>WAREHOUSE INVENTORY ADJUST</v>
          </cell>
          <cell r="D917" t="str">
            <v>РЕГУЛИРОВАНИЕ ТМЗ НА СКЛАДЕ</v>
          </cell>
        </row>
        <row r="918">
          <cell r="A918" t="str">
            <v>9006239500</v>
          </cell>
          <cell r="B918">
            <v>9006239500</v>
          </cell>
          <cell r="C918" t="str">
            <v>GAINS&amp;LOSSES ON SALE OF STOCK</v>
          </cell>
          <cell r="D918" t="str">
            <v>ДОХОД И УБЫТКИ ОТ РЕАЛИЗАЦИИ ЗАПАСОВ СКЛАДА</v>
          </cell>
        </row>
        <row r="919">
          <cell r="A919" t="str">
            <v>9006240000</v>
          </cell>
          <cell r="B919">
            <v>9006240000</v>
          </cell>
          <cell r="C919" t="str">
            <v>TAXES-PRODUCTION&amp;OPERATING</v>
          </cell>
          <cell r="D919" t="str">
            <v>НАЛОГИ - ПРОИЗВОДСТВЕННЫЕ И ОПЕРАЦИОННЫЕ</v>
          </cell>
        </row>
        <row r="920">
          <cell r="A920" t="str">
            <v>9006240100</v>
          </cell>
          <cell r="B920">
            <v>9006240100</v>
          </cell>
          <cell r="C920" t="str">
            <v>PROPERTY TAXES-PRODUCTN ASSETS</v>
          </cell>
          <cell r="D920" t="str">
            <v>ИМУЩЕСТВЕННЫЕ НАЛОГИ - СРЕДСТВА ПРОИЗВОДСТВА</v>
          </cell>
        </row>
        <row r="921">
          <cell r="A921" t="str">
            <v>9006240300</v>
          </cell>
          <cell r="B921">
            <v>9006240300</v>
          </cell>
          <cell r="C921" t="str">
            <v>EXCISE</v>
          </cell>
          <cell r="D921" t="str">
            <v>АКЦИЗ</v>
          </cell>
        </row>
        <row r="922">
          <cell r="A922" t="str">
            <v>9006240400</v>
          </cell>
          <cell r="B922">
            <v>9006240400</v>
          </cell>
          <cell r="C922" t="str">
            <v>KAZAKSTAN POPERTY TEXES-1%</v>
          </cell>
          <cell r="D922" t="str">
            <v>НАЛОГ НА ИМУШЕСТВО</v>
          </cell>
        </row>
        <row r="923">
          <cell r="A923" t="str">
            <v>9006240600</v>
          </cell>
          <cell r="B923">
            <v>9006240600</v>
          </cell>
          <cell r="C923" t="str">
            <v>DEP. EXP. - BUILDINGS AND CONS</v>
          </cell>
          <cell r="D923" t="str">
            <v>АМОРТИЗАЦИЯ ЗДАНИЯ И СООРУЖЕНИЙ</v>
          </cell>
        </row>
        <row r="924">
          <cell r="A924" t="str">
            <v>9006240700</v>
          </cell>
          <cell r="B924">
            <v>9006240700</v>
          </cell>
          <cell r="C924" t="str">
            <v>DEP. EXP. - OFFICE</v>
          </cell>
          <cell r="D924" t="str">
            <v>АМОРТИЗАЦИЯ ОФИС</v>
          </cell>
        </row>
        <row r="925">
          <cell r="A925" t="str">
            <v>9006240800</v>
          </cell>
          <cell r="B925">
            <v>9006240800</v>
          </cell>
          <cell r="C925" t="str">
            <v>DEP. EXP. - RAIL LOADING TERM.</v>
          </cell>
          <cell r="D925" t="str">
            <v>АМОРТИЗАЦИЯ НЕФТЕНАЛИВНОЙ ТЕРМИНАЛ И ПРИЛЕГ. ОБЪЕКТЫ</v>
          </cell>
        </row>
        <row r="926">
          <cell r="A926" t="str">
            <v>9006240900</v>
          </cell>
          <cell r="B926">
            <v>9006240900</v>
          </cell>
          <cell r="C926" t="str">
            <v>DEP. EXP. - FIELD CAMP AND FAC</v>
          </cell>
          <cell r="D926" t="str">
            <v xml:space="preserve"> АМОРТИЗАЦИЯВАХТОВЫЙ ПОСЕЛОК И ОБЪЕКТЫ</v>
          </cell>
        </row>
        <row r="927">
          <cell r="A927" t="str">
            <v>9006241000</v>
          </cell>
          <cell r="B927">
            <v>9006241000</v>
          </cell>
          <cell r="C927" t="str">
            <v>DEP. EXP. - WAREHOUSES</v>
          </cell>
          <cell r="D927" t="str">
            <v>АМОРТИЗАЦИЯ СКЛАД</v>
          </cell>
        </row>
        <row r="928">
          <cell r="A928" t="str">
            <v>9006241100</v>
          </cell>
          <cell r="B928">
            <v>9006241100</v>
          </cell>
          <cell r="C928" t="str">
            <v>DEP. EXP. - CONTROL ROOM</v>
          </cell>
          <cell r="D928" t="str">
            <v>АМОРТИЗАЦИЯ ОПЕРАТОРНАЯ</v>
          </cell>
        </row>
        <row r="929">
          <cell r="A929" t="str">
            <v>9006241200</v>
          </cell>
          <cell r="B929">
            <v>9006241200</v>
          </cell>
          <cell r="C929" t="str">
            <v>DEP. EXP. - FIRE FIGHTING</v>
          </cell>
          <cell r="D929" t="str">
            <v>АМОРТИЗАЦИЯ СИСТЕМА ПОЖАРОТУШЕНИЯ</v>
          </cell>
        </row>
        <row r="930">
          <cell r="A930" t="str">
            <v>9006241300</v>
          </cell>
          <cell r="B930">
            <v>9006241300</v>
          </cell>
          <cell r="C930" t="str">
            <v>DEP. EXP. - PUMP HOUSES</v>
          </cell>
          <cell r="D930" t="str">
            <v>АМОРТИЗАЦИЯ ЗДАНИЯ НАСОСНЫХ</v>
          </cell>
        </row>
        <row r="931">
          <cell r="A931" t="str">
            <v>9006241400</v>
          </cell>
          <cell r="B931">
            <v>9006241400</v>
          </cell>
          <cell r="C931" t="str">
            <v>DEP. EXP. - HEATING</v>
          </cell>
          <cell r="D931" t="str">
            <v>АМОРТИЗАЦИЯ КОТЕЛЬНЫЕ</v>
          </cell>
        </row>
        <row r="932">
          <cell r="A932" t="str">
            <v>9006241500</v>
          </cell>
          <cell r="B932">
            <v>9006241500</v>
          </cell>
          <cell r="C932" t="str">
            <v>DEP. EXP. - TANKS| OIL/GAS AND</v>
          </cell>
          <cell r="D932" t="str">
            <v>АМОРТИЗАЦИЯ РЕЗЕРВУАРЫ, ОБОРУДОВАНИЕ ДЛЯ ХРАН. НЕФТИ/ГАЗА</v>
          </cell>
        </row>
        <row r="933">
          <cell r="A933" t="str">
            <v>9006241600</v>
          </cell>
          <cell r="B933">
            <v>9006241600</v>
          </cell>
          <cell r="C933" t="str">
            <v>DEP. EXP. - PIPELINES</v>
          </cell>
          <cell r="D933" t="str">
            <v>АМОРТИЗАЦИЯ ТРУБОПРОВОДЫ</v>
          </cell>
        </row>
        <row r="934">
          <cell r="A934" t="str">
            <v>9006245010</v>
          </cell>
          <cell r="B934">
            <v>9006245010</v>
          </cell>
          <cell r="C934" t="str">
            <v>NON-REFUNDABLE VAT</v>
          </cell>
          <cell r="D934" t="str">
            <v>НДС</v>
          </cell>
        </row>
        <row r="935">
          <cell r="A935" t="str">
            <v>9006245015</v>
          </cell>
          <cell r="B935">
            <v>9006245015</v>
          </cell>
          <cell r="C935" t="str">
            <v>WITHOLDING TAXES</v>
          </cell>
          <cell r="D935" t="str">
            <v>НАЛОГ С НЕРЕЗИДЕНТОВ</v>
          </cell>
        </row>
        <row r="936">
          <cell r="A936" t="str">
            <v>9006245020</v>
          </cell>
          <cell r="B936">
            <v>9006245020</v>
          </cell>
          <cell r="C936" t="str">
            <v>PRODUCTION BONUS</v>
          </cell>
          <cell r="D936" t="str">
            <v>БОНУС ДОБЫЧИ</v>
          </cell>
        </row>
        <row r="937">
          <cell r="A937" t="str">
            <v>9006245030</v>
          </cell>
          <cell r="B937">
            <v>9006245030</v>
          </cell>
          <cell r="C937" t="str">
            <v>ROYALTIES</v>
          </cell>
          <cell r="D937" t="str">
            <v>РОЯЛТИ</v>
          </cell>
        </row>
        <row r="938">
          <cell r="A938" t="str">
            <v>9006245050</v>
          </cell>
          <cell r="B938">
            <v>9006245050</v>
          </cell>
          <cell r="C938" t="str">
            <v>CUSTOMS DUTIES</v>
          </cell>
          <cell r="D938" t="str">
            <v>ТАМОЖЕННЫЕ ПОШЛИНЫ</v>
          </cell>
        </row>
        <row r="939">
          <cell r="A939" t="str">
            <v>9006245060</v>
          </cell>
          <cell r="B939">
            <v>9006245060</v>
          </cell>
          <cell r="C939" t="str">
            <v>ECOLOGICAL TAX</v>
          </cell>
          <cell r="D939" t="str">
            <v>ЭКОЛОГИЧЕСКИЕ ВЫПЛАТЫ</v>
          </cell>
        </row>
        <row r="940">
          <cell r="A940" t="str">
            <v>9006245070</v>
          </cell>
          <cell r="B940">
            <v>9006245070</v>
          </cell>
          <cell r="C940" t="str">
            <v>ECOLOGICAL MONITORING</v>
          </cell>
          <cell r="D940" t="str">
            <v>ЭКОЛОГИЧЕСКИЙ МОНИТОРИНГ</v>
          </cell>
        </row>
        <row r="941">
          <cell r="A941" t="str">
            <v>9006245080</v>
          </cell>
          <cell r="B941">
            <v>9006245080</v>
          </cell>
          <cell r="C941" t="str">
            <v>ECOLOGICAL: OTHER ACTIVITIES</v>
          </cell>
          <cell r="D941" t="str">
            <v>ЭКОЛОГИЯ-ДРУГИЕ МЕРОПРИЯТИЯ</v>
          </cell>
        </row>
        <row r="942">
          <cell r="A942" t="str">
            <v>9006249010</v>
          </cell>
          <cell r="B942">
            <v>9006249010</v>
          </cell>
          <cell r="C942" t="str">
            <v xml:space="preserve"> AMORTIZATION OF INTANG</v>
          </cell>
          <cell r="D942" t="str">
            <v xml:space="preserve"> АМОРТИЗАЦИЯ НЕМАТЕРИАЛЬНЫХ АКТИВОВ</v>
          </cell>
        </row>
        <row r="943">
          <cell r="A943" t="str">
            <v>9006249020</v>
          </cell>
          <cell r="B943">
            <v>9006249020</v>
          </cell>
          <cell r="C943" t="str">
            <v xml:space="preserve"> AMORTISATION-LICENSES</v>
          </cell>
          <cell r="D943" t="str">
            <v xml:space="preserve"> АМОРТИЗАЦИЯ - ЛИЦЕНЗИОННЫЕ СОГЛАШЕНИЯ</v>
          </cell>
        </row>
        <row r="944">
          <cell r="A944" t="str">
            <v>9006249030</v>
          </cell>
          <cell r="B944">
            <v>9006249030</v>
          </cell>
          <cell r="C944" t="str">
            <v xml:space="preserve"> AMORTISATION-SOFTWARE</v>
          </cell>
          <cell r="D944" t="str">
            <v xml:space="preserve"> АМОРТИЗАЦИЯ - ПРОГРАММНОЕ ОБЕСПЕЧЕНИЕ</v>
          </cell>
        </row>
        <row r="945">
          <cell r="A945" t="str">
            <v>9006249040</v>
          </cell>
          <cell r="B945">
            <v>9006249040</v>
          </cell>
          <cell r="C945" t="str">
            <v xml:space="preserve"> AMORTISATION-PATENTS</v>
          </cell>
          <cell r="D945" t="str">
            <v xml:space="preserve"> АМОРТИЗАЦИЯ - ПАТЕНТЫ</v>
          </cell>
        </row>
        <row r="946">
          <cell r="A946" t="str">
            <v>9006249050</v>
          </cell>
          <cell r="B946">
            <v>9006249050</v>
          </cell>
          <cell r="C946" t="str">
            <v xml:space="preserve"> AMORT.-ORGANIZ COSTS</v>
          </cell>
          <cell r="D946" t="str">
            <v xml:space="preserve"> АМОРТИЗАЦИЯ - ОРГАНИЗАЦИОННЫЕ ЗАТРАТЫ</v>
          </cell>
        </row>
        <row r="947">
          <cell r="A947" t="str">
            <v>9006249060</v>
          </cell>
          <cell r="B947">
            <v>9006249060</v>
          </cell>
          <cell r="C947" t="str">
            <v xml:space="preserve"> AMORTISATION-GOODWILL</v>
          </cell>
          <cell r="D947" t="str">
            <v>АМОРТИЗАЦИЯ - GOODWILL</v>
          </cell>
        </row>
        <row r="948">
          <cell r="A948" t="str">
            <v>9006249070</v>
          </cell>
          <cell r="B948">
            <v>9006249070</v>
          </cell>
          <cell r="C948" t="str">
            <v xml:space="preserve"> AMORTISATION-OTHER</v>
          </cell>
          <cell r="D948" t="str">
            <v>ПРОЧАЯ АМОРТИЗАЦИЯ</v>
          </cell>
        </row>
        <row r="949">
          <cell r="A949" t="str">
            <v>9006250000</v>
          </cell>
          <cell r="B949">
            <v>9006250000</v>
          </cell>
          <cell r="C949" t="str">
            <v>DEPRECIATION|DEPLETION&amp;AMORTIZ</v>
          </cell>
          <cell r="D949" t="str">
            <v>АМОРТИЗАЦИЯ, ИЗНОС</v>
          </cell>
        </row>
        <row r="950">
          <cell r="A950" t="str">
            <v>9006250440</v>
          </cell>
          <cell r="B950">
            <v>9006250440</v>
          </cell>
          <cell r="C950" t="str">
            <v>DEPRECIATION-CAPITAL LEASES</v>
          </cell>
          <cell r="D950" t="str">
            <v>БОЙЛЕРЫ И НАГРЕВАТЕЛИ</v>
          </cell>
        </row>
        <row r="951">
          <cell r="A951" t="str">
            <v>9006250910</v>
          </cell>
          <cell r="B951">
            <v>9006250910</v>
          </cell>
          <cell r="C951" t="str">
            <v>DEP. EXP. - BOILERS AND HEATER</v>
          </cell>
          <cell r="D951" t="str">
            <v>АМОРТИЗАЦИЯ - КОТЛЫ И БОЙЛЕРЫ</v>
          </cell>
        </row>
        <row r="952">
          <cell r="A952" t="str">
            <v>9006250915</v>
          </cell>
          <cell r="B952">
            <v>9006250915</v>
          </cell>
          <cell r="C952" t="str">
            <v>DEP. EXP. - PUMPS AND COMPRESS</v>
          </cell>
          <cell r="D952" t="str">
            <v>НАСОСЫ И КОМПРЕССОРЫ</v>
          </cell>
        </row>
        <row r="953">
          <cell r="A953" t="str">
            <v>9006250916</v>
          </cell>
          <cell r="B953">
            <v>9006250916</v>
          </cell>
          <cell r="C953" t="str">
            <v>DEP. EXP. - WATER TANKS</v>
          </cell>
          <cell r="D953" t="str">
            <v>РЕЗЕРВУАРЫ ВОДЫ</v>
          </cell>
        </row>
        <row r="954">
          <cell r="A954" t="str">
            <v>9006250933</v>
          </cell>
          <cell r="B954">
            <v>9006250933</v>
          </cell>
          <cell r="C954" t="str">
            <v>DEP. EXP. - ELECT. GEN. &amp; POWE</v>
          </cell>
          <cell r="D954" t="str">
            <v>ЭЛЕКТРОГЕНЕРАТОРЫ И СИСТЕМЫ ПИТАНИЯ</v>
          </cell>
        </row>
        <row r="955">
          <cell r="A955" t="str">
            <v>9006250945</v>
          </cell>
          <cell r="B955">
            <v>9006250945</v>
          </cell>
          <cell r="C955" t="str">
            <v>DEP. EXP. - GATHERING SYSTEMS</v>
          </cell>
          <cell r="D955" t="str">
            <v>ГЗУ И ТРУБОПРОВОДЫ</v>
          </cell>
        </row>
        <row r="956">
          <cell r="A956" t="str">
            <v>9006250948</v>
          </cell>
          <cell r="B956">
            <v>9006250948</v>
          </cell>
          <cell r="C956" t="str">
            <v>DEP. EXP. - MEAS. &amp; REGULATING</v>
          </cell>
          <cell r="D956" t="str">
            <v>КОНТРОЛЬНО-ЗАМЕРНОЕ ОБОРУДОВАНИЕ</v>
          </cell>
        </row>
        <row r="957">
          <cell r="A957" t="str">
            <v>9006250972</v>
          </cell>
          <cell r="B957">
            <v>9006250972</v>
          </cell>
          <cell r="C957" t="str">
            <v>DEP. EXP. - TOOLS AND SERVICIN</v>
          </cell>
          <cell r="D957" t="str">
            <v>ИНСТРУМЕНТЫ И ОБОРУДОВАНИЕ ТЕХНИЧЕСКОГО ОБСЛУЖИВАНИЯ</v>
          </cell>
        </row>
        <row r="958">
          <cell r="A958" t="str">
            <v>9006251100</v>
          </cell>
          <cell r="B958">
            <v>9006251100</v>
          </cell>
          <cell r="C958" t="str">
            <v>DEP. EXP. - FIRE PROTECTION</v>
          </cell>
          <cell r="D958" t="str">
            <v>ОБОРУДОВАНИЕ ПОЖАРОТУШЕНИЯ</v>
          </cell>
        </row>
        <row r="959">
          <cell r="A959" t="str">
            <v>9006251510</v>
          </cell>
          <cell r="B959">
            <v>9006251510</v>
          </cell>
          <cell r="C959" t="str">
            <v>DEP. EXP. - CONSTRUCTION EQUIP</v>
          </cell>
          <cell r="D959" t="str">
            <v>СТРОИТЕЛЬНОЕ ОБОРУДОВАНИЕ</v>
          </cell>
        </row>
        <row r="960">
          <cell r="A960" t="str">
            <v>9006251520</v>
          </cell>
          <cell r="B960">
            <v>9006251520</v>
          </cell>
          <cell r="C960" t="str">
            <v>DEP. EXP. - CONSTRUCTION EQUIP</v>
          </cell>
          <cell r="D960" t="str">
            <v>ОБОРУДОВАНИЕ ДЛЯ ТЕХ. ОБСЛУЖИВАНИЯ</v>
          </cell>
        </row>
        <row r="961">
          <cell r="A961" t="str">
            <v>9006251600</v>
          </cell>
          <cell r="B961">
            <v>9006251600</v>
          </cell>
          <cell r="C961" t="str">
            <v>DEP. EXP. - LABORATORY EQUIPME</v>
          </cell>
          <cell r="D961" t="str">
            <v>ЛАБОРАТОРНОЕ ОБОРУДОВАНИЕ</v>
          </cell>
        </row>
        <row r="962">
          <cell r="A962" t="str">
            <v>9006251650</v>
          </cell>
          <cell r="B962">
            <v>9006251650</v>
          </cell>
          <cell r="C962" t="str">
            <v>DEP. EXP. - OTHER FIXED ASSETS</v>
          </cell>
          <cell r="D962" t="str">
            <v>ПРОЧИЕ ОСНОВНЫЕ СРЕДСТВА</v>
          </cell>
        </row>
        <row r="963">
          <cell r="A963" t="str">
            <v>9006251700</v>
          </cell>
          <cell r="B963">
            <v>9006251700</v>
          </cell>
          <cell r="C963" t="str">
            <v>DEP. EXP. - FURNITURE AND FIXT</v>
          </cell>
          <cell r="D963" t="str">
            <v>МЕБЕЛЬ И ПРИНАДЛЕЖНОСТИ</v>
          </cell>
        </row>
        <row r="964">
          <cell r="A964" t="str">
            <v>9006251800</v>
          </cell>
          <cell r="B964">
            <v>9006251800</v>
          </cell>
          <cell r="C964" t="str">
            <v>DEP. EXP. - TEL| FAX &amp; COMMS E</v>
          </cell>
          <cell r="D964" t="str">
            <v>ТЕЛЕФ/ФАКС. И ОБОРУД. ДЛЯ СВЯЗИ</v>
          </cell>
        </row>
        <row r="965">
          <cell r="A965" t="str">
            <v>9006251900</v>
          </cell>
          <cell r="B965">
            <v>9006251900</v>
          </cell>
          <cell r="C965" t="str">
            <v>DEP. EXP. - TANKS| CYL. AND FU</v>
          </cell>
          <cell r="D965" t="str">
            <v>РЕЗЕРВУАРЫ, ЦИЛИНДРЫ И ТОПЛИВНЫЕ СИСТЕМЫ</v>
          </cell>
        </row>
        <row r="966">
          <cell r="A966" t="str">
            <v>9006252000</v>
          </cell>
          <cell r="B966">
            <v>9006252000</v>
          </cell>
          <cell r="C966" t="str">
            <v>DEP. EXP. - COMPUTERS AND PRIN</v>
          </cell>
          <cell r="D966" t="str">
            <v>КОМПЬЮТЕРЫ И ПРИНТЕРЫ</v>
          </cell>
        </row>
        <row r="967">
          <cell r="A967" t="str">
            <v>9006252200</v>
          </cell>
          <cell r="B967">
            <v>9006252200</v>
          </cell>
          <cell r="C967" t="str">
            <v>DEP. EXP. - PRODUCT STORAGE AN</v>
          </cell>
          <cell r="D967" t="str">
            <v>ХРАНЕНИЕ И РАСПРЕДЕЛЕНИЕ ТОВАРОВ</v>
          </cell>
        </row>
        <row r="968">
          <cell r="A968" t="str">
            <v>9006252300</v>
          </cell>
          <cell r="B968">
            <v>9006252300</v>
          </cell>
          <cell r="C968" t="str">
            <v>DEP. EXP. - TRUCKS AND TRACTOR</v>
          </cell>
          <cell r="D968" t="str">
            <v>ГРУЗОВИКИ И ТРАКТОРА</v>
          </cell>
        </row>
        <row r="969">
          <cell r="A969" t="str">
            <v>9006252400</v>
          </cell>
          <cell r="B969">
            <v>9006252400</v>
          </cell>
          <cell r="C969" t="str">
            <v>DEP. EXP. - PASSENGER AUTOS</v>
          </cell>
          <cell r="D969" t="str">
            <v>ПАССАЖИРСКИЕ АВТОМОБИЛИ</v>
          </cell>
        </row>
        <row r="970">
          <cell r="A970" t="str">
            <v>9006252600</v>
          </cell>
          <cell r="B970">
            <v>9006252600</v>
          </cell>
          <cell r="C970" t="str">
            <v>DEP. EXP. - FURN. / APPLIANCES</v>
          </cell>
          <cell r="D970" t="str">
            <v>МЕБЕЛЬ И БЫТ. ПРИБ. - ДЛЯ КВАРТИР</v>
          </cell>
        </row>
        <row r="971">
          <cell r="A971" t="str">
            <v>9006252700</v>
          </cell>
          <cell r="B971">
            <v>9006252700</v>
          </cell>
          <cell r="C971" t="str">
            <v>DEP. EXP. - ELECTRIC GENERATOR</v>
          </cell>
          <cell r="D971" t="str">
            <v>ЭЛЕКТРОГЕНЕРАТОРЫ</v>
          </cell>
        </row>
        <row r="972">
          <cell r="A972" t="str">
            <v>9006252800</v>
          </cell>
          <cell r="B972">
            <v>9006252800</v>
          </cell>
          <cell r="C972" t="str">
            <v>DEP. EXP. - SAFETY EQUIPMENT</v>
          </cell>
          <cell r="D972" t="str">
            <v>ОБ. ДЛЯ ОБЕСП. БЕЗОПАС. РАБОТ</v>
          </cell>
        </row>
        <row r="973">
          <cell r="A973" t="str">
            <v>9006261000</v>
          </cell>
          <cell r="B973">
            <v>9006261000</v>
          </cell>
          <cell r="C973" t="str">
            <v>DEP. EXP. -  PIPELINE COSTS</v>
          </cell>
          <cell r="D973" t="str">
            <v xml:space="preserve">КАПИТАЛИЗИРУЕМЫЕ ЗАТРАТЫ НА ТРУБОПРОВОД </v>
          </cell>
        </row>
        <row r="974">
          <cell r="A974" t="str">
            <v>9006261100</v>
          </cell>
          <cell r="B974">
            <v>9006261100</v>
          </cell>
          <cell r="C974" t="str">
            <v>DEP. EXP. - TERMINAL</v>
          </cell>
          <cell r="D974" t="str">
            <v>ТЕРМИНАЛ</v>
          </cell>
        </row>
        <row r="975">
          <cell r="A975" t="str">
            <v>9006261110</v>
          </cell>
          <cell r="B975">
            <v>9006261110</v>
          </cell>
          <cell r="C975" t="str">
            <v>DEP. EXP. - TANK FARM</v>
          </cell>
          <cell r="D975" t="str">
            <v>РЕЗЕРВУАРНЫЙ ПАРК</v>
          </cell>
        </row>
        <row r="976">
          <cell r="A976" t="str">
            <v>9006261120</v>
          </cell>
          <cell r="B976">
            <v>9006261120</v>
          </cell>
          <cell r="C976" t="str">
            <v>DEP. EXP. - RAIL DISCHARGE PLA</v>
          </cell>
          <cell r="D976" t="str">
            <v>ЖЕЛЕЗНОДОРОЖНАЯ НАЛИВНАЯ ЭСТАКАДА</v>
          </cell>
        </row>
        <row r="977">
          <cell r="A977" t="str">
            <v>9006261200</v>
          </cell>
          <cell r="B977">
            <v>9006261200</v>
          </cell>
          <cell r="C977" t="str">
            <v>DEP. EXP. - PUMP STATION</v>
          </cell>
          <cell r="D977" t="str">
            <v>НАСОСНАЯ</v>
          </cell>
        </row>
        <row r="978">
          <cell r="A978" t="str">
            <v>9006261210</v>
          </cell>
          <cell r="B978">
            <v>9006261210</v>
          </cell>
          <cell r="C978" t="str">
            <v>DEP. EXP. - BOILERS AND HEATER</v>
          </cell>
          <cell r="D978" t="str">
            <v>КОТЛЫ И БОЙЛЕРЫ</v>
          </cell>
        </row>
        <row r="979">
          <cell r="A979" t="str">
            <v>9006261220</v>
          </cell>
          <cell r="B979">
            <v>9006261220</v>
          </cell>
          <cell r="C979" t="str">
            <v>DEP. EXP. - METERING SYSTEMS</v>
          </cell>
          <cell r="D979" t="str">
            <v>ЗАМЕРНЫЕ УСТАНОВКИ</v>
          </cell>
        </row>
        <row r="980">
          <cell r="A980" t="str">
            <v>9006261230</v>
          </cell>
          <cell r="B980">
            <v>9006261230</v>
          </cell>
          <cell r="C980" t="str">
            <v>DEP. EXP. - FIRE FIGHTING</v>
          </cell>
          <cell r="D980" t="str">
            <v>СИСТЕМЫ ПОЖАРОТУШЕНИЯ</v>
          </cell>
        </row>
        <row r="981">
          <cell r="A981" t="str">
            <v>9006261240</v>
          </cell>
          <cell r="B981">
            <v>9006261240</v>
          </cell>
          <cell r="C981" t="str">
            <v>DEP. EXP. - CONTROL ROOM</v>
          </cell>
          <cell r="D981" t="str">
            <v>ОПЕРАТОРНАЯ</v>
          </cell>
        </row>
        <row r="982">
          <cell r="A982" t="str">
            <v>9006261250</v>
          </cell>
          <cell r="B982">
            <v>9006261250</v>
          </cell>
          <cell r="C982" t="str">
            <v>DEP. EXP. - ELECT SUPPLY &amp; POW</v>
          </cell>
          <cell r="D982" t="str">
            <v>ПОДАЧА ЭЛЕКТРОПИТАНИЯ И ЛЭП</v>
          </cell>
        </row>
        <row r="983">
          <cell r="A983" t="str">
            <v>9006261260</v>
          </cell>
          <cell r="B983">
            <v>9006261260</v>
          </cell>
          <cell r="C983" t="str">
            <v>DEP. EXP. - FUEL| WATER SEWERA</v>
          </cell>
          <cell r="D983" t="str">
            <v>СИСТЕМЫ ПОДАЧИ ТОПЛИВА, ВДЫ И КАНАЛИЗАЦИЯ</v>
          </cell>
        </row>
        <row r="984">
          <cell r="A984" t="str">
            <v>9006261300</v>
          </cell>
          <cell r="B984">
            <v>9006261300</v>
          </cell>
          <cell r="C984" t="str">
            <v>DEP. EXP. - PIPELINES</v>
          </cell>
          <cell r="D984" t="str">
            <v>ТРУБОПРОВОДЫ</v>
          </cell>
        </row>
        <row r="985">
          <cell r="A985" t="str">
            <v>9006261400</v>
          </cell>
          <cell r="B985">
            <v>9006261400</v>
          </cell>
          <cell r="C985" t="str">
            <v>DEP. EXP. - ROADS</v>
          </cell>
          <cell r="D985" t="str">
            <v>ДОРОГИ</v>
          </cell>
        </row>
        <row r="986">
          <cell r="A986" t="str">
            <v>9006261900</v>
          </cell>
          <cell r="B986">
            <v>9006261900</v>
          </cell>
          <cell r="C986" t="str">
            <v>DEP. EXP. - OTHER PIPELINE COS</v>
          </cell>
          <cell r="D986" t="str">
            <v>ПРОЧИЕ ЗАТРАТЫ НА ТРУБОПРОВОД</v>
          </cell>
        </row>
        <row r="987">
          <cell r="A987" t="str">
            <v>9006299221</v>
          </cell>
          <cell r="B987">
            <v>9006299221</v>
          </cell>
          <cell r="C987" t="str">
            <v>CLOSE FROM 900 TO 221</v>
          </cell>
          <cell r="D987" t="str">
            <v>ЗАКРЫТИЕ С 900 НА 221 СТ.</v>
          </cell>
        </row>
        <row r="988">
          <cell r="A988" t="str">
            <v>9056200000</v>
          </cell>
          <cell r="B988">
            <v>9056200000</v>
          </cell>
          <cell r="C988" t="str">
            <v>OTH. PRODUCTION EXP. - LIQUIDA</v>
          </cell>
          <cell r="D988" t="str">
            <v>ПРОЧИЕ ПРОИЗВ. РАСХОДЫ - ЛИКВИДЦИОННЫЙ ФОНД</v>
          </cell>
        </row>
        <row r="989">
          <cell r="A989" t="str">
            <v>9407500000</v>
          </cell>
          <cell r="B989">
            <v>9407500000</v>
          </cell>
          <cell r="C989" t="str">
            <v>CHARITABLE CONTRIBUTIONS</v>
          </cell>
          <cell r="D989" t="str">
            <v>СОЦИАЛЬНАЯ СФЕРА</v>
          </cell>
        </row>
        <row r="990">
          <cell r="A990" t="str">
            <v>9417500000</v>
          </cell>
          <cell r="B990">
            <v>9417500000</v>
          </cell>
          <cell r="C990" t="str">
            <v>MATERIALS</v>
          </cell>
          <cell r="D990" t="str">
            <v>МАТЕРИАЛЫ</v>
          </cell>
        </row>
        <row r="991">
          <cell r="A991" t="str">
            <v>9427500000</v>
          </cell>
          <cell r="B991">
            <v>9427500000</v>
          </cell>
          <cell r="C991" t="str">
            <v>LABOR</v>
          </cell>
          <cell r="D991" t="str">
            <v>ОПЛАТА ТРУДА РАБОТНИКОВ</v>
          </cell>
        </row>
        <row r="992">
          <cell r="A992" t="str">
            <v>9437500000</v>
          </cell>
          <cell r="B992">
            <v>9437500000</v>
          </cell>
          <cell r="C992" t="str">
            <v>PAYROLL BENEFITS</v>
          </cell>
          <cell r="D992" t="str">
            <v>ОТЧИСЛЕНИЯ ОТ ОПЛАТЫ ТРУДА</v>
          </cell>
        </row>
        <row r="993">
          <cell r="A993" t="str">
            <v>9447500000</v>
          </cell>
          <cell r="B993">
            <v>9447500000</v>
          </cell>
          <cell r="C993" t="str">
            <v>UTILITIES</v>
          </cell>
          <cell r="D993" t="str">
            <v>КОММУНАЛЬНЫЕ УСЛУГИ</v>
          </cell>
        </row>
        <row r="994">
          <cell r="A994" t="str">
            <v>9457500000</v>
          </cell>
          <cell r="B994">
            <v>9457500000</v>
          </cell>
          <cell r="C994" t="str">
            <v>FIXED ASSET REPAIRS</v>
          </cell>
          <cell r="D994" t="str">
            <v>РЕМОНТ ОСНОВНЫХ СРЕДСТВ</v>
          </cell>
        </row>
        <row r="995">
          <cell r="A995" t="str">
            <v>9467500000</v>
          </cell>
          <cell r="B995">
            <v>9467500000</v>
          </cell>
          <cell r="C995" t="str">
            <v>DEPREC OF F.ASSETS&amp;INTANGIBLES</v>
          </cell>
          <cell r="D995" t="str">
            <v>ИЗНОС ОСНОВНЫХ СРЕДСТВ И АМОРТИЗАЦИЯ НЕМАТЕР. АКТИВОВ</v>
          </cell>
        </row>
        <row r="996">
          <cell r="A996" t="str">
            <v>9477500000</v>
          </cell>
          <cell r="B996">
            <v>9477500000</v>
          </cell>
          <cell r="C996" t="str">
            <v>LEASE PAYMENTS</v>
          </cell>
          <cell r="D996" t="str">
            <v>АРЕНДНАЯ ПЛАТА</v>
          </cell>
        </row>
        <row r="997">
          <cell r="A997" t="str">
            <v>9487500000</v>
          </cell>
          <cell r="B997">
            <v>9487500000</v>
          </cell>
          <cell r="C997" t="str">
            <v>OTHER CHARITABLE CONTRIBUTIONS</v>
          </cell>
          <cell r="D997" t="str">
            <v>ПРОЧИЕ</v>
          </cell>
        </row>
        <row r="998">
          <cell r="A998" t="str">
            <v>9707500000</v>
          </cell>
          <cell r="B998">
            <v>9707500000</v>
          </cell>
          <cell r="C998" t="str">
            <v>KZT - ADJUSTMENTS</v>
          </cell>
          <cell r="D998" t="str">
            <v>КзТ - РЕГУЛИРОВАНИЕ</v>
          </cell>
        </row>
        <row r="999">
          <cell r="A999" t="str">
            <v>9807500000</v>
          </cell>
          <cell r="B999">
            <v>9807500000</v>
          </cell>
          <cell r="C999" t="str">
            <v>GAAP EXCHANGE DIFFERENCES</v>
          </cell>
          <cell r="D999" t="str">
            <v>КУРСОВАЯ РАЗНИЦА - GAAP</v>
          </cell>
        </row>
        <row r="1000">
          <cell r="A1000" t="str">
            <v>9999999999</v>
          </cell>
          <cell r="B1000">
            <v>9999999999</v>
          </cell>
          <cell r="C1000" t="str">
            <v>RETAINED EARNINGS CONTRA</v>
          </cell>
          <cell r="D1000" t="str">
            <v>НЕРАСПРЕДЕЛЕННАЯ ПРИБЫЛЬ - ОТРИЦАТЕЛЬНАЯ</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7_22"/>
      <sheetName val="СНГ"/>
      <sheetName val="Германия"/>
      <sheetName val="Украина"/>
      <sheetName val="Казахстан"/>
      <sheetName val="Раздел6"/>
      <sheetName val="Контроль"/>
      <sheetName val="Banks"/>
      <sheetName val="Модуль1"/>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ил 6.1."/>
      <sheetName val="Прил 6.2."/>
      <sheetName val="Прил 6.3."/>
      <sheetName val="Прил 6.4."/>
      <sheetName val="Юр лица(руб)"/>
      <sheetName val="Юр лица(вал)"/>
      <sheetName val="Предприниматели(руб)"/>
      <sheetName val="Предприниматели(вал)"/>
      <sheetName val="население(руб)"/>
      <sheetName val="население(вал)"/>
      <sheetName val="МБК(руб)"/>
      <sheetName val="МБК(вал)"/>
      <sheetName val="векселя(руб)"/>
      <sheetName val="векселя(вал)"/>
      <sheetName val="РВПС (руб)"/>
      <sheetName val="РВПС (вал)"/>
      <sheetName val="Резерв по проч опер"/>
      <sheetName val="CALC_Q"/>
      <sheetName val="Заголовки"/>
      <sheetName val="Приложение 7.1"/>
      <sheetName val="Приложение 7.5"/>
      <sheetName val="Приложение 7.5.1"/>
      <sheetName val="Контрольные показатели"/>
      <sheetName val="Инфо"/>
      <sheetName val="Контрольные"/>
      <sheetName val="Остатки"/>
      <sheetName val="Клиенты"/>
      <sheetName val="Рубли"/>
      <sheetName val="Валюта"/>
      <sheetName val="Итого"/>
      <sheetName val="Финплан"/>
      <sheetName val="Показатели"/>
      <sheetName val="Кредиты"/>
      <sheetName val="Комиссия_символы"/>
      <sheetName val="5_1"/>
      <sheetName val="5_2"/>
      <sheetName val="5_3"/>
      <sheetName val="5_4"/>
      <sheetName val="5_7"/>
      <sheetName val="5_8"/>
      <sheetName val="Рубли_пр"/>
      <sheetName val="Валюта_пр"/>
      <sheetName val="Контроль с прошлой датой_руб"/>
      <sheetName val="Контроль с прошлой датой_вал"/>
      <sheetName val="Контроль с прошлой датой_сумма"/>
      <sheetName val="Контроль с балансом"/>
      <sheetName val="Контроль с FNVKLAD"/>
      <sheetName val="Справочно"/>
      <sheetName val="XLR_NoRangeSheet"/>
      <sheetName val="4_1"/>
      <sheetName val="прочтите перед заполнением"/>
      <sheetName val="Прил 4"/>
      <sheetName val="прод цб"/>
      <sheetName val="контроль"/>
      <sheetName val="акт-пас"/>
      <sheetName val="Прил 1.1.1. (Cобс_ср)"/>
      <sheetName val="Прил 1.1.2. (пр акт)"/>
      <sheetName val="Прил 1.1.3. (пр пас)"/>
      <sheetName val="Прил 1 "/>
      <sheetName val="план. бал. (рубли)"/>
      <sheetName val="план. бал.(доллар)"/>
      <sheetName val="план. бал. (евро)"/>
      <sheetName val="план. бал. (золото)"/>
      <sheetName val="план. бал.  (ИТОГО)"/>
      <sheetName val="Прил 1.5.1. (реал курс раз)"/>
      <sheetName val="комиссия"/>
      <sheetName val="фин. рез. "/>
      <sheetName val="Н 4"/>
      <sheetName val="Прил 1.5.2. (пр дох)"/>
      <sheetName val="Прил 1.5.4. (износ)"/>
      <sheetName val=" Прил 1.5.3. (нал)"/>
      <sheetName val="Прил 1.5.5. (пр расх)"/>
      <sheetName val="прочие перер расходы"/>
      <sheetName val="прочие перер доходы"/>
      <sheetName val="вклады_руб."/>
      <sheetName val="вклады_долл."/>
      <sheetName val="вклады_евро"/>
      <sheetName val="вклады_ ОМС "/>
      <sheetName val="РВПС"/>
      <sheetName val="% кред юр лиц"/>
      <sheetName val="% кред физ лиц"/>
      <sheetName val="капитал"/>
      <sheetName val="Прил 1.7"/>
      <sheetName val="курс"/>
      <sheetName val="Конец"/>
      <sheetName val="Прогноз нормативов"/>
      <sheetName val="Показатели норм"/>
      <sheetName val="прив-разм"/>
      <sheetName val="отчет"/>
      <sheetName val="Показатель"/>
      <sheetName val="Комментарии"/>
      <sheetName val="#ССЫЛКА"/>
      <sheetName val="пред. отч."/>
      <sheetName val="тек. отч."/>
      <sheetName val="ПРОВЕРКИ"/>
      <sheetName val="Прил 3"/>
      <sheetName val="XLRpt_TempSheet"/>
      <sheetName val="Info"/>
      <sheetName val="5,11"/>
      <sheetName val="СНГ"/>
      <sheetName val="Германия"/>
      <sheetName val="Казахстан"/>
      <sheetName val="Украина"/>
      <sheetName val="18.02.11"/>
      <sheetName val="08.02"/>
      <sheetName val=" 01.02"/>
      <sheetName val="Прил_6_1_"/>
      <sheetName val="Прил_6_2_"/>
      <sheetName val="Прил_6_3_"/>
      <sheetName val="Прил_6_4_"/>
      <sheetName val="Юр_лица(руб)"/>
      <sheetName val="Юр_лица(вал)"/>
      <sheetName val="РВПС_(руб)"/>
      <sheetName val="РВПС_(вал)"/>
      <sheetName val="Резерв_по_проч_опер"/>
      <sheetName val="Приложение_7_1"/>
      <sheetName val="Приложение_7_5"/>
      <sheetName val="Приложение_7_5_1"/>
      <sheetName val="Контрольные_показатели"/>
      <sheetName val="Контроль_с_прошлой_датой_руб"/>
      <sheetName val="Контроль_с_прошлой_датой_вал"/>
      <sheetName val="Контроль_с_прошлой_датой_сумма"/>
      <sheetName val="Контроль_с_балансом"/>
      <sheetName val="Контроль_с_FNVKLAD"/>
      <sheetName val="прочтите_перед_заполнением"/>
      <sheetName val="Прил_4"/>
      <sheetName val="прод_цб"/>
      <sheetName val="Прил_1_1_1__(Cобс_ср)"/>
      <sheetName val="Прил_1_1_2__(пр_акт)"/>
      <sheetName val="Прил_1_1_3__(пр_пас)"/>
      <sheetName val="Прил_1_"/>
      <sheetName val="план__бал__(рубли)"/>
      <sheetName val="план__бал_(доллар)"/>
      <sheetName val="план__бал__(евро)"/>
      <sheetName val="план__бал__(золото)"/>
      <sheetName val="план__бал___(ИТОГО)"/>
      <sheetName val="Прил_1_5_1__(реал_курс_раз)"/>
      <sheetName val="фин__рез__"/>
      <sheetName val="Н_4"/>
      <sheetName val="Прил_1_5_2__(пр_дох)"/>
      <sheetName val="Прил_1_5_4__(износ)"/>
      <sheetName val="_Прил_1_5_3__(нал)"/>
      <sheetName val="Прил_1_5_5__(пр_расх)"/>
      <sheetName val="прочие_перер_расходы"/>
      <sheetName val="прочие_перер_доходы"/>
      <sheetName val="вклады_руб_"/>
      <sheetName val="вклады_долл_"/>
      <sheetName val="вклады__ОМС_"/>
      <sheetName val="%_кред_юр_лиц"/>
      <sheetName val="%_кред_физ_лиц"/>
      <sheetName val="Прил_1_7"/>
      <sheetName val="Прогноз_нормативов"/>
      <sheetName val="Показатели_норм"/>
      <sheetName val="пред__отч_"/>
      <sheetName val="тек__отч_"/>
      <sheetName val="Прил_3"/>
      <sheetName val="F7_22"/>
      <sheetName val="Obaly"/>
      <sheetName val="Standing_data"/>
      <sheetName val="Standing data"/>
      <sheetName val="Rates"/>
      <sheetName val="Anlagevermögen"/>
    </sheetNames>
    <definedNames>
      <definedName name="ClearBalans" sheetId="0"/>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sheetData sheetId="93"/>
      <sheetData sheetId="94"/>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sheetName val="ИСХ"/>
      <sheetName val="переоценка"/>
      <sheetName val="Доходный"/>
      <sheetName val="Сбаланс"/>
      <sheetName val="Стратег"/>
      <sheetName val="Калпошки_Стратег"/>
      <sheetName val="Калпошки_ИнвестЛ"/>
      <sheetName val="Портф_анализ"/>
      <sheetName val="Динамика"/>
      <sheetName val="Результат"/>
      <sheetName val="T'Capital"/>
      <sheetName val="ИВ"/>
      <sheetName val="Алатау"/>
      <sheetName val="Финансист"/>
      <sheetName val="НП"/>
      <sheetName val="Инвест"/>
      <sheetName val="СИ"/>
      <sheetName val="Профи"/>
      <sheetName val="Перспектива"/>
      <sheetName val="Вектор"/>
      <sheetName val="Кристалл"/>
      <sheetName val="Стратегия"/>
      <sheetName val="Статус"/>
      <sheetName val="Спутник"/>
      <sheetName val="ИП"/>
      <sheetName val="Фортуна"/>
      <sheetName val="Надежный"/>
      <sheetName val="Универсальный"/>
      <sheetName val="Капитал"/>
      <sheetName val="Табыс"/>
      <sheetName val="Деньги_Доходный"/>
      <sheetName val="Деньги_Сбаланс"/>
      <sheetName val="Деньги_Стратег"/>
      <sheetName val="Деньги_Ткап"/>
      <sheetName val="Прил 6.1."/>
    </sheetNames>
    <sheetDataSet>
      <sheetData sheetId="0" refreshError="1"/>
      <sheetData sheetId="1" refreshError="1"/>
      <sheetData sheetId="2" refreshError="1"/>
      <sheetData sheetId="3" refreshError="1">
        <row r="3">
          <cell r="N3">
            <v>39388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48">
          <cell r="AG48">
            <v>239097.44999999509</v>
          </cell>
        </row>
        <row r="53">
          <cell r="AL53">
            <v>290931.90999999997</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
      <sheetName val="10-1"/>
      <sheetName val="SMSTemp"/>
      <sheetName val="CPI"/>
      <sheetName val="Sheet1"/>
      <sheetName val="Info"/>
      <sheetName val="yO302.1"/>
      <sheetName val="co_code"/>
      <sheetName val="Cash Flow - 2004 Workings"/>
      <sheetName val="UNITPRICES"/>
      <sheetName val="- 1 -"/>
      <sheetName val="UOG_TB"/>
      <sheetName val="definitions"/>
      <sheetName val="Sales for 2001"/>
      <sheetName val="GAAP TB 31.12.01  detail p&amp;l"/>
      <sheetName val="Actuals Input"/>
      <sheetName val="Arna billing - 2001"/>
      <sheetName val="д.7.001"/>
      <sheetName val="Виды оплат"/>
      <sheetName val="Цеха"/>
      <sheetName val="Catalogue"/>
      <sheetName val="demir kzt"/>
      <sheetName val="Cash Flow - CY Workings"/>
      <sheetName val="FS-97"/>
      <sheetName val="Summary"/>
      <sheetName val="Ural med"/>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TB"/>
      <sheetName val="PR CN"/>
      <sheetName val="CA"/>
      <sheetName val="FES"/>
      <sheetName val="Фортуна"/>
      <sheetName val="Доходный"/>
      <sheetName val="СИ"/>
      <sheetName val="yO302_1"/>
      <sheetName val="Cash_Flow_-_2004_Workings"/>
      <sheetName val="-_1_-"/>
      <sheetName val="Sales_for_2001"/>
      <sheetName val="GAAP_TB_31_12_01__detail_p&amp;l"/>
      <sheetName val="д_7_001"/>
      <sheetName val="Виды_оплат"/>
      <sheetName val="demir_kzt"/>
      <sheetName val="Cash_Flow_-_CY_Workings"/>
      <sheetName val="book adjustments"/>
      <sheetName val="CO_10"/>
      <sheetName val="CO_14"/>
      <sheetName val="CO_15"/>
      <sheetName val="CO_23"/>
      <sheetName val="CO_24"/>
      <sheetName val="CO_25"/>
      <sheetName val="CO_28"/>
      <sheetName val="CO_29"/>
      <sheetName val="CO_8"/>
      <sheetName val="CO_9"/>
      <sheetName val="Variables"/>
      <sheetName val="Production"/>
      <sheetName val="Conditions "/>
      <sheetName val="Parameters"/>
    </sheetNames>
    <sheetDataSet>
      <sheetData sheetId="0">
        <row r="3">
          <cell r="B3" t="str">
            <v>Arna</v>
          </cell>
        </row>
      </sheetData>
      <sheetData sheetId="1">
        <row r="3">
          <cell r="B3" t="str">
            <v>Arna</v>
          </cell>
        </row>
      </sheetData>
      <sheetData sheetId="2">
        <row r="3">
          <cell r="B3" t="str">
            <v>Arna</v>
          </cell>
        </row>
        <row r="30">
          <cell r="B30">
            <v>1307518.6400001969</v>
          </cell>
        </row>
        <row r="31">
          <cell r="B31">
            <v>0</v>
          </cell>
        </row>
        <row r="32">
          <cell r="B32">
            <v>1307518.6400001969</v>
          </cell>
        </row>
        <row r="33">
          <cell r="B33">
            <v>31999</v>
          </cell>
        </row>
        <row r="34">
          <cell r="B34">
            <v>15</v>
          </cell>
        </row>
        <row r="35">
          <cell r="B35">
            <v>87167.909333346455</v>
          </cell>
        </row>
        <row r="36">
          <cell r="B36">
            <v>61501</v>
          </cell>
        </row>
        <row r="37">
          <cell r="B37">
            <v>0</v>
          </cell>
        </row>
        <row r="38">
          <cell r="B38">
            <v>0</v>
          </cell>
        </row>
        <row r="39">
          <cell r="B39">
            <v>0</v>
          </cell>
        </row>
        <row r="40">
          <cell r="B40">
            <v>1307518.6400001969</v>
          </cell>
        </row>
        <row r="42">
          <cell r="B42">
            <v>1307518.6400001969</v>
          </cell>
        </row>
        <row r="50">
          <cell r="B50">
            <v>0</v>
          </cell>
        </row>
        <row r="51">
          <cell r="B51">
            <v>31999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sheetData sheetId="61" refreshError="1"/>
      <sheetData sheetId="62"/>
      <sheetData sheetId="63"/>
      <sheetData sheetId="64"/>
      <sheetData sheetId="65"/>
      <sheetData sheetId="66"/>
      <sheetData sheetId="67"/>
      <sheetData sheetId="68"/>
      <sheetData sheetId="69"/>
      <sheetData sheetId="70"/>
      <sheetData sheetId="71"/>
      <sheetData sheetId="72" refreshError="1"/>
      <sheetData sheetId="73" refreshError="1"/>
      <sheetData sheetId="74" refreshError="1"/>
      <sheetData sheetId="7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 val="Changes"/>
      <sheetName val="FS-97"/>
      <sheetName val="RJE 97"/>
      <sheetName val="FS-98"/>
      <sheetName val="RJE 98"/>
      <sheetName val="Equity roll 98"/>
      <sheetName val="FS-99"/>
      <sheetName val="AJE 99"/>
      <sheetName val="RJE 99"/>
      <sheetName val="Equity roll 99"/>
      <sheetName val="FS_97"/>
      <sheetName val="Loans_010107"/>
      <sheetName val="yO302.1"/>
      <sheetName val="Sheet1"/>
      <sheetName val="U2.1010"/>
      <sheetName val="SMSTemp"/>
      <sheetName val="F-1,2,3_97"/>
      <sheetName val="База"/>
      <sheetName val="Anlagevermögen"/>
      <sheetName val="2002"/>
      <sheetName val="Combined"/>
      <sheetName val="HKM RTC Crude costs"/>
      <sheetName val="Contents"/>
      <sheetName val="客戶清單customer list"/>
      <sheetName val="JobDetails"/>
      <sheetName val="Cash Flow - 2004 Workings"/>
      <sheetName val="Income Statement"/>
      <sheetName val="Ratios"/>
      <sheetName val="Balance Sheet"/>
      <sheetName val="ЯНВАРЬ"/>
      <sheetName val="Tabeller"/>
      <sheetName val="Bal Sheet"/>
      <sheetName val="Data"/>
      <sheetName val="Bal Sheet 2322.1"/>
      <sheetName val="1 класс"/>
      <sheetName val="2 класс"/>
      <sheetName val="3 класс"/>
      <sheetName val="4 класс"/>
      <sheetName val="5 класс"/>
      <sheetName val="группа"/>
      <sheetName val="Workings"/>
      <sheetName val="Macroeconomic Assumptions"/>
      <sheetName val="misc"/>
      <sheetName val="RestrVB"/>
      <sheetName val="Threshold Table"/>
      <sheetName val="Chart"/>
      <sheetName val="Prelim Cost"/>
      <sheetName val="FAB별"/>
      <sheetName val="I-Index"/>
      <sheetName val="Карточки"/>
      <sheetName val="Hidden"/>
      <sheetName val="RJE_97"/>
      <sheetName val="RJE_98"/>
      <sheetName val="Equity_roll_98"/>
      <sheetName val="AJE_99"/>
      <sheetName val="RJE_99"/>
      <sheetName val="Equity_roll_99"/>
      <sheetName val="КР з.ч"/>
      <sheetName val="Summary of Misstatements"/>
      <sheetName val="RJE_971"/>
      <sheetName val="RJE_981"/>
      <sheetName val="Equity_roll_981"/>
      <sheetName val="AJE_991"/>
      <sheetName val="RJE_991"/>
      <sheetName val="Equity_roll_991"/>
      <sheetName val="RestrMicro"/>
      <sheetName val="RestrSprint"/>
      <sheetName val="Employee"/>
      <sheetName val="Проводки'02"/>
      <sheetName val="01.01.05"/>
      <sheetName val="Cash CCI Detail"/>
      <sheetName val="std tabel"/>
      <sheetName val="Currencies"/>
      <sheetName val="cover"/>
      <sheetName val="gvl"/>
      <sheetName val="1. Market rates"/>
      <sheetName val="EVA"/>
      <sheetName val="Info"/>
      <sheetName val="yO302_1"/>
      <sheetName val="Income_Statement"/>
      <sheetName val="HKM_RTC_Crude_costs"/>
      <sheetName val="U2_1010"/>
      <sheetName val="客戶清單customer_list"/>
      <sheetName val="Cash_Flow_-_2004_Workings"/>
      <sheetName val="Balance_Sheet"/>
      <sheetName val="Bal_Sheet"/>
      <sheetName val="Bal_Sheet_2322_1"/>
      <sheetName val="1_класс"/>
      <sheetName val="2_класс"/>
      <sheetName val="3_класс"/>
      <sheetName val="4_класс"/>
      <sheetName val="5_класс"/>
      <sheetName val="Macroeconomic_Assumptions"/>
      <sheetName val="Threshold_Table"/>
      <sheetName val="Prelim_Cost"/>
      <sheetName val="RJE_972"/>
      <sheetName val="RJE_982"/>
      <sheetName val="Equity_roll_982"/>
      <sheetName val="AJE_992"/>
      <sheetName val="RJE_992"/>
      <sheetName val="Equity_roll_992"/>
      <sheetName val="КР_з_ч"/>
      <sheetName val="Summary_of_Misstatements"/>
      <sheetName val="Cash_CCI_Detail"/>
      <sheetName val="std_tabel"/>
      <sheetName val="RJE_973"/>
      <sheetName val="RJE_983"/>
      <sheetName val="Equity_roll_983"/>
      <sheetName val="AJE_993"/>
      <sheetName val="RJE_993"/>
      <sheetName val="Equity_roll_993"/>
      <sheetName val="yO302_11"/>
      <sheetName val="Income_Statement1"/>
      <sheetName val="Bal_Sheet1"/>
      <sheetName val="Bal_Sheet_2322_11"/>
      <sheetName val="U2_10101"/>
      <sheetName val="客戶清單customer_list1"/>
      <sheetName val="HKM_RTC_Crude_costs1"/>
      <sheetName val="1_класс1"/>
      <sheetName val="2_класс1"/>
      <sheetName val="3_класс1"/>
      <sheetName val="4_класс1"/>
      <sheetName val="5_класс1"/>
      <sheetName val="Cash_Flow_-_2004_Workings1"/>
      <sheetName val="Balance_Sheet1"/>
      <sheetName val="Macroeconomic_Assumptions1"/>
      <sheetName val="Threshold_Table1"/>
      <sheetName val="Prelim_Cost1"/>
      <sheetName val="std_tabel1"/>
      <sheetName val="КР_з_ч1"/>
      <sheetName val="Summary_of_Misstatements1"/>
      <sheetName val="Cash_CCI_Detail1"/>
      <sheetName val="01_01_051"/>
      <sheetName val="01_01_05"/>
      <sheetName val="Assumptions"/>
      <sheetName val="1 квартал"/>
      <sheetName val="GL Acc Links"/>
      <sheetName val="P9-BS by Co"/>
      <sheetName val="Rev"/>
      <sheetName val="COGS"/>
      <sheetName val="SCORECARD"/>
      <sheetName val="RJE_974"/>
      <sheetName val="RJE_984"/>
      <sheetName val="Equity_roll_984"/>
      <sheetName val="AJE_994"/>
      <sheetName val="RJE_994"/>
      <sheetName val="Equity_roll_994"/>
      <sheetName val="RJE_975"/>
      <sheetName val="RJE_985"/>
      <sheetName val="Equity_roll_985"/>
      <sheetName val="AJE_995"/>
      <sheetName val="RJE_995"/>
      <sheetName val="Equity_roll_995"/>
      <sheetName val="RJE_976"/>
      <sheetName val="RJE_986"/>
      <sheetName val="Equity_roll_986"/>
      <sheetName val="AJE_996"/>
      <sheetName val="RJE_996"/>
      <sheetName val="Equity_roll_996"/>
      <sheetName val="RJE_977"/>
      <sheetName val="RJE_987"/>
      <sheetName val="Equity_roll_987"/>
      <sheetName val="AJE_997"/>
      <sheetName val="RJE_997"/>
      <sheetName val="Equity_roll_997"/>
      <sheetName val="RJE_9710"/>
      <sheetName val="RJE_9810"/>
      <sheetName val="Equity_roll_9810"/>
      <sheetName val="AJE_9910"/>
      <sheetName val="RJE_9910"/>
      <sheetName val="Equity_roll_9910"/>
      <sheetName val="RJE_978"/>
      <sheetName val="RJE_988"/>
      <sheetName val="Equity_roll_988"/>
      <sheetName val="AJE_998"/>
      <sheetName val="RJE_998"/>
      <sheetName val="Equity_roll_998"/>
      <sheetName val="RJE_979"/>
      <sheetName val="RJE_989"/>
      <sheetName val="Equity_roll_989"/>
      <sheetName val="AJE_999"/>
      <sheetName val="RJE_999"/>
      <sheetName val="Equity_roll_999"/>
      <sheetName val="RJE_9712"/>
      <sheetName val="RJE_9812"/>
      <sheetName val="Equity_roll_9812"/>
      <sheetName val="AJE_9912"/>
      <sheetName val="RJE_9912"/>
      <sheetName val="Equity_roll_9912"/>
      <sheetName val="RJE_9711"/>
      <sheetName val="RJE_9811"/>
      <sheetName val="Equity_roll_9811"/>
      <sheetName val="AJE_9911"/>
      <sheetName val="RJE_9911"/>
      <sheetName val="Equity_roll_9911"/>
      <sheetName val="RJE_9715"/>
      <sheetName val="RJE_9815"/>
      <sheetName val="Equity_roll_9815"/>
      <sheetName val="AJE_9915"/>
      <sheetName val="RJE_9915"/>
      <sheetName val="Equity_roll_9915"/>
      <sheetName val="RJE_9713"/>
      <sheetName val="RJE_9813"/>
      <sheetName val="Equity_roll_9813"/>
      <sheetName val="AJE_9913"/>
      <sheetName val="RJE_9913"/>
      <sheetName val="Equity_roll_9913"/>
      <sheetName val="RJE_9714"/>
      <sheetName val="RJE_9814"/>
      <sheetName val="Equity_roll_9814"/>
      <sheetName val="AJE_9914"/>
      <sheetName val="RJE_9914"/>
      <sheetName val="Equity_roll_9914"/>
      <sheetName val="Параметры"/>
      <sheetName val="Israel (TASE&amp;NASDAQ)"/>
      <sheetName val="ПП"/>
      <sheetName val="ВидHFГП"/>
      <sheetName val="ВидТаГП"/>
      <sheetName val="ВидNbГП"/>
      <sheetName val="Lists"/>
      <sheetName val="ToPrint"/>
      <sheetName val=""/>
      <sheetName val="3-SAP Entity Codes"/>
      <sheetName val="EQUIPMENT TYPE"/>
      <sheetName val="WBS"/>
      <sheetName val="analiz"/>
      <sheetName val="özet"/>
    </sheetNames>
    <sheetDataSet>
      <sheetData sheetId="0" refreshError="1"/>
      <sheetData sheetId="1">
        <row r="90">
          <cell r="BA90">
            <v>4405391</v>
          </cell>
        </row>
      </sheetData>
      <sheetData sheetId="2" refreshError="1">
        <row r="90">
          <cell r="BA90">
            <v>4405391</v>
          </cell>
        </row>
      </sheetData>
      <sheetData sheetId="3">
        <row r="90">
          <cell r="BA90">
            <v>4405391</v>
          </cell>
        </row>
      </sheetData>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sheetData sheetId="80">
        <row r="90">
          <cell r="BA90">
            <v>4405391</v>
          </cell>
        </row>
      </sheetData>
      <sheetData sheetId="81">
        <row r="90">
          <cell r="BA90">
            <v>4405391</v>
          </cell>
        </row>
      </sheetData>
      <sheetData sheetId="82">
        <row r="90">
          <cell r="BA90">
            <v>4405391</v>
          </cell>
        </row>
      </sheetData>
      <sheetData sheetId="83">
        <row r="90">
          <cell r="BA90">
            <v>4405391</v>
          </cell>
        </row>
      </sheetData>
      <sheetData sheetId="84">
        <row r="90">
          <cell r="BA90">
            <v>4405391</v>
          </cell>
        </row>
      </sheetData>
      <sheetData sheetId="85"/>
      <sheetData sheetId="86">
        <row r="90">
          <cell r="BA90">
            <v>4405391</v>
          </cell>
        </row>
      </sheetData>
      <sheetData sheetId="87">
        <row r="90">
          <cell r="BA90">
            <v>4405391</v>
          </cell>
        </row>
      </sheetData>
      <sheetData sheetId="88">
        <row r="90">
          <cell r="BA90">
            <v>4405391</v>
          </cell>
        </row>
      </sheetData>
      <sheetData sheetId="89">
        <row r="90">
          <cell r="BA90">
            <v>4405391</v>
          </cell>
        </row>
      </sheetData>
      <sheetData sheetId="90">
        <row r="90">
          <cell r="BA90">
            <v>4405391</v>
          </cell>
        </row>
      </sheetData>
      <sheetData sheetId="91">
        <row r="90">
          <cell r="BA90">
            <v>4405391</v>
          </cell>
        </row>
      </sheetData>
      <sheetData sheetId="92">
        <row r="90">
          <cell r="BA90">
            <v>4405391</v>
          </cell>
        </row>
      </sheetData>
      <sheetData sheetId="93">
        <row r="90">
          <cell r="BA90">
            <v>4405391</v>
          </cell>
        </row>
      </sheetData>
      <sheetData sheetId="94">
        <row r="90">
          <cell r="BA90">
            <v>4405391</v>
          </cell>
        </row>
      </sheetData>
      <sheetData sheetId="95"/>
      <sheetData sheetId="96">
        <row r="90">
          <cell r="BA90">
            <v>4405391</v>
          </cell>
        </row>
      </sheetData>
      <sheetData sheetId="97">
        <row r="90">
          <cell r="BA90">
            <v>4405391</v>
          </cell>
        </row>
      </sheetData>
      <sheetData sheetId="98"/>
      <sheetData sheetId="99">
        <row r="90">
          <cell r="BA90">
            <v>4405391</v>
          </cell>
        </row>
      </sheetData>
      <sheetData sheetId="100">
        <row r="90">
          <cell r="BA90">
            <v>4405391</v>
          </cell>
        </row>
      </sheetData>
      <sheetData sheetId="101">
        <row r="90">
          <cell r="BA90">
            <v>4405391</v>
          </cell>
        </row>
      </sheetData>
      <sheetData sheetId="102"/>
      <sheetData sheetId="103"/>
      <sheetData sheetId="104"/>
      <sheetData sheetId="105"/>
      <sheetData sheetId="106">
        <row r="90">
          <cell r="BA90">
            <v>4405391</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refreshError="1"/>
      <sheetData sheetId="136" refreshError="1"/>
      <sheetData sheetId="137" refreshError="1"/>
      <sheetData sheetId="138" refreshError="1"/>
      <sheetData sheetId="139" refreshError="1"/>
      <sheetData sheetId="140" refreshError="1"/>
      <sheetData sheetId="141" refreshError="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_23.10"/>
      <sheetName val="коды"/>
      <sheetName val="оквэд"/>
    </sheetNames>
    <sheetDataSet>
      <sheetData sheetId="0" refreshError="1"/>
      <sheetData sheetId="1">
        <row r="2">
          <cell r="A2" t="str">
            <v>ЗМ</v>
          </cell>
        </row>
        <row r="3">
          <cell r="A3" t="str">
            <v>КЛ</v>
          </cell>
        </row>
        <row r="4">
          <cell r="A4" t="str">
            <v>ТР</v>
          </cell>
        </row>
        <row r="7">
          <cell r="A7">
            <v>0</v>
          </cell>
        </row>
        <row r="8">
          <cell r="A8">
            <v>1</v>
          </cell>
        </row>
        <row r="11">
          <cell r="A11">
            <v>1</v>
          </cell>
        </row>
        <row r="12">
          <cell r="A12">
            <v>2</v>
          </cell>
        </row>
        <row r="13">
          <cell r="A13">
            <v>5</v>
          </cell>
        </row>
        <row r="14">
          <cell r="A14">
            <v>6</v>
          </cell>
        </row>
        <row r="17">
          <cell r="A17">
            <v>2</v>
          </cell>
        </row>
        <row r="18">
          <cell r="A18">
            <v>3</v>
          </cell>
        </row>
        <row r="19">
          <cell r="A19">
            <v>4</v>
          </cell>
        </row>
        <row r="20">
          <cell r="A20">
            <v>5</v>
          </cell>
        </row>
        <row r="21">
          <cell r="A21">
            <v>6</v>
          </cell>
        </row>
        <row r="22">
          <cell r="A22">
            <v>7</v>
          </cell>
        </row>
        <row r="23">
          <cell r="A23">
            <v>8</v>
          </cell>
        </row>
        <row r="26">
          <cell r="A26">
            <v>0</v>
          </cell>
        </row>
        <row r="27">
          <cell r="A27">
            <v>1</v>
          </cell>
        </row>
        <row r="30">
          <cell r="A30">
            <v>1</v>
          </cell>
        </row>
        <row r="31">
          <cell r="A31">
            <v>2</v>
          </cell>
        </row>
        <row r="32">
          <cell r="A32">
            <v>3</v>
          </cell>
        </row>
        <row r="33">
          <cell r="A33">
            <v>4</v>
          </cell>
        </row>
        <row r="34">
          <cell r="A34">
            <v>5</v>
          </cell>
        </row>
        <row r="35">
          <cell r="A35">
            <v>6</v>
          </cell>
        </row>
        <row r="36">
          <cell r="A36">
            <v>7</v>
          </cell>
        </row>
        <row r="37">
          <cell r="A37">
            <v>8</v>
          </cell>
        </row>
        <row r="38">
          <cell r="A38">
            <v>9</v>
          </cell>
        </row>
        <row r="39">
          <cell r="A39">
            <v>10</v>
          </cell>
        </row>
        <row r="42">
          <cell r="A42" t="str">
            <v>коммерческое кредитование</v>
          </cell>
        </row>
        <row r="43">
          <cell r="A43" t="str">
            <v>проектное финансирование</v>
          </cell>
        </row>
        <row r="44">
          <cell r="A44" t="str">
            <v>инвестиционное кредитование</v>
          </cell>
        </row>
        <row r="45">
          <cell r="A45" t="str">
            <v>прочие</v>
          </cell>
        </row>
        <row r="48">
          <cell r="A48">
            <v>643</v>
          </cell>
        </row>
        <row r="49">
          <cell r="A49" t="str">
            <v>804</v>
          </cell>
        </row>
        <row r="50">
          <cell r="A50" t="str">
            <v>398</v>
          </cell>
        </row>
        <row r="51">
          <cell r="A51" t="str">
            <v>112</v>
          </cell>
        </row>
        <row r="52">
          <cell r="A52" t="str">
            <v>840</v>
          </cell>
        </row>
        <row r="53">
          <cell r="A53" t="str">
            <v>978</v>
          </cell>
        </row>
        <row r="54">
          <cell r="A54" t="str">
            <v>756</v>
          </cell>
        </row>
        <row r="55">
          <cell r="A55" t="str">
            <v>826</v>
          </cell>
        </row>
        <row r="56">
          <cell r="A56" t="str">
            <v>949</v>
          </cell>
        </row>
        <row r="57">
          <cell r="A57" t="str">
            <v>000</v>
          </cell>
        </row>
        <row r="60">
          <cell r="A60" t="str">
            <v>ПП</v>
          </cell>
        </row>
        <row r="61">
          <cell r="A61" t="str">
            <v>ВП</v>
          </cell>
        </row>
        <row r="62">
          <cell r="A62" t="str">
            <v>ПР</v>
          </cell>
        </row>
        <row r="65">
          <cell r="A65">
            <v>1</v>
          </cell>
        </row>
        <row r="66">
          <cell r="A66">
            <v>2</v>
          </cell>
        </row>
        <row r="67">
          <cell r="A67">
            <v>3</v>
          </cell>
        </row>
        <row r="68">
          <cell r="A68">
            <v>4</v>
          </cell>
        </row>
        <row r="69">
          <cell r="A69">
            <v>5</v>
          </cell>
        </row>
        <row r="70">
          <cell r="A70">
            <v>6</v>
          </cell>
        </row>
        <row r="73">
          <cell r="A73">
            <v>1</v>
          </cell>
        </row>
        <row r="74">
          <cell r="A74">
            <v>2</v>
          </cell>
        </row>
        <row r="75">
          <cell r="A75">
            <v>3</v>
          </cell>
        </row>
        <row r="76">
          <cell r="A76">
            <v>4</v>
          </cell>
        </row>
        <row r="77">
          <cell r="A77">
            <v>5</v>
          </cell>
        </row>
        <row r="80">
          <cell r="A80">
            <v>1</v>
          </cell>
        </row>
        <row r="81">
          <cell r="A81">
            <v>2</v>
          </cell>
        </row>
        <row r="85">
          <cell r="A85">
            <v>1.1000000000000001</v>
          </cell>
        </row>
        <row r="86">
          <cell r="A86">
            <v>1.2</v>
          </cell>
        </row>
        <row r="87">
          <cell r="A87">
            <v>1.3</v>
          </cell>
        </row>
        <row r="88">
          <cell r="A88">
            <v>1.4</v>
          </cell>
        </row>
        <row r="89">
          <cell r="A89">
            <v>1.5</v>
          </cell>
        </row>
        <row r="90">
          <cell r="A90">
            <v>1.6</v>
          </cell>
        </row>
        <row r="91">
          <cell r="A91">
            <v>1.7</v>
          </cell>
        </row>
        <row r="92">
          <cell r="A92">
            <v>1.8</v>
          </cell>
        </row>
        <row r="93">
          <cell r="A93">
            <v>1.9</v>
          </cell>
        </row>
        <row r="94">
          <cell r="A94">
            <v>1.1000000000000001</v>
          </cell>
        </row>
        <row r="95">
          <cell r="A95">
            <v>1.1100000000000001</v>
          </cell>
        </row>
        <row r="96">
          <cell r="A96">
            <v>1.1200000000000001</v>
          </cell>
        </row>
        <row r="97">
          <cell r="A97">
            <v>1.1299999999999999</v>
          </cell>
        </row>
        <row r="98">
          <cell r="A98">
            <v>1.1399999999999999</v>
          </cell>
        </row>
        <row r="99">
          <cell r="A99">
            <v>1.1499999999999999</v>
          </cell>
        </row>
        <row r="100">
          <cell r="A100">
            <v>1.1599999999999999</v>
          </cell>
        </row>
        <row r="101">
          <cell r="A101">
            <v>1.17</v>
          </cell>
        </row>
        <row r="102">
          <cell r="A102">
            <v>1.18</v>
          </cell>
        </row>
        <row r="104">
          <cell r="A104">
            <v>2.1</v>
          </cell>
        </row>
        <row r="105">
          <cell r="A105">
            <v>2.2000000000000002</v>
          </cell>
        </row>
        <row r="106">
          <cell r="A106">
            <v>2.2999999999999998</v>
          </cell>
        </row>
        <row r="107">
          <cell r="A107">
            <v>2.4</v>
          </cell>
        </row>
        <row r="108">
          <cell r="A108">
            <v>2.5</v>
          </cell>
        </row>
        <row r="109">
          <cell r="A109">
            <v>2.6</v>
          </cell>
        </row>
        <row r="110">
          <cell r="A110">
            <v>2.7</v>
          </cell>
        </row>
        <row r="111">
          <cell r="A111">
            <v>2.8</v>
          </cell>
        </row>
        <row r="112">
          <cell r="A112">
            <v>2.9</v>
          </cell>
        </row>
        <row r="113">
          <cell r="A113">
            <v>2.1</v>
          </cell>
        </row>
        <row r="114">
          <cell r="A114">
            <v>2.11</v>
          </cell>
        </row>
        <row r="115">
          <cell r="A115">
            <v>2.12</v>
          </cell>
        </row>
        <row r="116">
          <cell r="A116">
            <v>2.13</v>
          </cell>
        </row>
      </sheetData>
      <sheetData sheetId="2">
        <row r="2">
          <cell r="A2" t="str">
            <v xml:space="preserve">01       </v>
          </cell>
        </row>
        <row r="3">
          <cell r="A3" t="str">
            <v xml:space="preserve">01.11    </v>
          </cell>
        </row>
        <row r="4">
          <cell r="A4" t="str">
            <v xml:space="preserve">01.11.1  </v>
          </cell>
        </row>
        <row r="5">
          <cell r="A5" t="str">
            <v xml:space="preserve">01.11.2  </v>
          </cell>
        </row>
        <row r="6">
          <cell r="A6" t="str">
            <v xml:space="preserve">01.11.3  </v>
          </cell>
        </row>
        <row r="7">
          <cell r="A7" t="str">
            <v xml:space="preserve">01.11.4  </v>
          </cell>
        </row>
        <row r="8">
          <cell r="A8" t="str">
            <v xml:space="preserve">01.11.5  </v>
          </cell>
        </row>
        <row r="9">
          <cell r="A9" t="str">
            <v xml:space="preserve">01.11.6  </v>
          </cell>
        </row>
        <row r="10">
          <cell r="A10" t="str">
            <v xml:space="preserve">01.11.7  </v>
          </cell>
        </row>
        <row r="11">
          <cell r="A11" t="str">
            <v xml:space="preserve">01.11.8  </v>
          </cell>
        </row>
        <row r="12">
          <cell r="A12" t="str">
            <v xml:space="preserve">01.12    </v>
          </cell>
        </row>
        <row r="13">
          <cell r="A13" t="str">
            <v xml:space="preserve">01.12.1  </v>
          </cell>
        </row>
        <row r="14">
          <cell r="A14" t="str">
            <v xml:space="preserve">01.12.2  </v>
          </cell>
        </row>
        <row r="15">
          <cell r="A15" t="str">
            <v xml:space="preserve">01.12.3  </v>
          </cell>
        </row>
        <row r="16">
          <cell r="A16" t="str">
            <v xml:space="preserve">01.12.31 </v>
          </cell>
        </row>
        <row r="17">
          <cell r="A17" t="str">
            <v xml:space="preserve">01.12.32 </v>
          </cell>
        </row>
        <row r="18">
          <cell r="A18" t="str">
            <v xml:space="preserve">01.13    </v>
          </cell>
        </row>
        <row r="19">
          <cell r="A19" t="str">
            <v xml:space="preserve">01.13.1  </v>
          </cell>
        </row>
        <row r="20">
          <cell r="A20" t="str">
            <v xml:space="preserve">01.13.2  </v>
          </cell>
        </row>
        <row r="21">
          <cell r="A21" t="str">
            <v xml:space="preserve">01.13.21 </v>
          </cell>
        </row>
        <row r="22">
          <cell r="A22" t="str">
            <v xml:space="preserve">01.13.22 </v>
          </cell>
        </row>
        <row r="23">
          <cell r="A23" t="str">
            <v xml:space="preserve">01.13.23 </v>
          </cell>
        </row>
        <row r="24">
          <cell r="A24" t="str">
            <v xml:space="preserve">01.13.24 </v>
          </cell>
        </row>
        <row r="25">
          <cell r="A25" t="str">
            <v xml:space="preserve">01.13.3  </v>
          </cell>
        </row>
        <row r="26">
          <cell r="A26" t="str">
            <v xml:space="preserve">01.13.4  </v>
          </cell>
        </row>
        <row r="27">
          <cell r="A27" t="str">
            <v xml:space="preserve">01.2     </v>
          </cell>
        </row>
        <row r="28">
          <cell r="A28" t="str">
            <v xml:space="preserve">01.21    </v>
          </cell>
        </row>
        <row r="29">
          <cell r="A29" t="str">
            <v xml:space="preserve">01.22    </v>
          </cell>
        </row>
        <row r="30">
          <cell r="A30" t="str">
            <v xml:space="preserve">01.22.1  </v>
          </cell>
        </row>
        <row r="31">
          <cell r="A31" t="str">
            <v xml:space="preserve">01.22.2  </v>
          </cell>
        </row>
        <row r="32">
          <cell r="A32" t="str">
            <v xml:space="preserve">01.23    </v>
          </cell>
        </row>
        <row r="33">
          <cell r="A33" t="str">
            <v xml:space="preserve">01.24    </v>
          </cell>
        </row>
        <row r="34">
          <cell r="A34" t="str">
            <v xml:space="preserve">01.25    </v>
          </cell>
        </row>
        <row r="35">
          <cell r="A35" t="str">
            <v xml:space="preserve">01.25.1  </v>
          </cell>
        </row>
        <row r="36">
          <cell r="A36" t="str">
            <v xml:space="preserve">01.25.2  </v>
          </cell>
        </row>
        <row r="37">
          <cell r="A37" t="str">
            <v xml:space="preserve">01.25.3  </v>
          </cell>
        </row>
        <row r="38">
          <cell r="A38" t="str">
            <v xml:space="preserve">01.25.4  </v>
          </cell>
        </row>
        <row r="39">
          <cell r="A39" t="str">
            <v xml:space="preserve">01.25.5  </v>
          </cell>
        </row>
        <row r="40">
          <cell r="A40" t="str">
            <v xml:space="preserve">01.25.6  </v>
          </cell>
        </row>
        <row r="41">
          <cell r="A41" t="str">
            <v xml:space="preserve">01.25.7  </v>
          </cell>
        </row>
        <row r="42">
          <cell r="A42" t="str">
            <v xml:space="preserve">01.25.8  </v>
          </cell>
        </row>
        <row r="43">
          <cell r="A43" t="str">
            <v xml:space="preserve">01.25.81 </v>
          </cell>
        </row>
        <row r="44">
          <cell r="A44" t="str">
            <v xml:space="preserve">01.25.82 </v>
          </cell>
        </row>
        <row r="45">
          <cell r="A45" t="str">
            <v xml:space="preserve">01.25.9  </v>
          </cell>
        </row>
        <row r="46">
          <cell r="A46" t="str">
            <v xml:space="preserve">01.3     </v>
          </cell>
        </row>
        <row r="47">
          <cell r="A47" t="str">
            <v xml:space="preserve">01.30    </v>
          </cell>
        </row>
        <row r="48">
          <cell r="A48" t="str">
            <v xml:space="preserve">01.4     </v>
          </cell>
        </row>
        <row r="49">
          <cell r="A49" t="str">
            <v xml:space="preserve">01.41    </v>
          </cell>
        </row>
        <row r="50">
          <cell r="A50" t="str">
            <v xml:space="preserve">01.41.1  </v>
          </cell>
        </row>
        <row r="51">
          <cell r="A51" t="str">
            <v xml:space="preserve">01.41.2  </v>
          </cell>
        </row>
        <row r="52">
          <cell r="A52" t="str">
            <v xml:space="preserve">01.41.3  </v>
          </cell>
        </row>
        <row r="53">
          <cell r="A53" t="str">
            <v xml:space="preserve">01.42    </v>
          </cell>
        </row>
        <row r="54">
          <cell r="A54" t="str">
            <v xml:space="preserve">01.5     </v>
          </cell>
        </row>
        <row r="55">
          <cell r="A55" t="str">
            <v xml:space="preserve">01.50    </v>
          </cell>
        </row>
        <row r="56">
          <cell r="A56" t="str">
            <v xml:space="preserve">02       </v>
          </cell>
        </row>
        <row r="57">
          <cell r="A57" t="str">
            <v xml:space="preserve">02.0     </v>
          </cell>
        </row>
        <row r="58">
          <cell r="A58" t="str">
            <v xml:space="preserve">02.01    </v>
          </cell>
        </row>
        <row r="59">
          <cell r="A59" t="str">
            <v xml:space="preserve">02.01.1  </v>
          </cell>
        </row>
        <row r="60">
          <cell r="A60" t="str">
            <v xml:space="preserve">02.01.2  </v>
          </cell>
        </row>
        <row r="61">
          <cell r="A61" t="str">
            <v xml:space="preserve">02.01.5  </v>
          </cell>
        </row>
        <row r="62">
          <cell r="A62" t="str">
            <v xml:space="preserve">02.01.6  </v>
          </cell>
        </row>
        <row r="63">
          <cell r="A63" t="str">
            <v xml:space="preserve">02.01.61 </v>
          </cell>
        </row>
        <row r="64">
          <cell r="A64" t="str">
            <v xml:space="preserve">02.01.69 </v>
          </cell>
        </row>
        <row r="65">
          <cell r="A65" t="str">
            <v xml:space="preserve">02.02    </v>
          </cell>
        </row>
        <row r="66">
          <cell r="A66" t="str">
            <v xml:space="preserve">02.02.1  </v>
          </cell>
        </row>
        <row r="67">
          <cell r="A67" t="str">
            <v xml:space="preserve">02.02.2  </v>
          </cell>
        </row>
        <row r="68">
          <cell r="A68" t="str">
            <v xml:space="preserve">05       </v>
          </cell>
        </row>
        <row r="69">
          <cell r="A69" t="str">
            <v xml:space="preserve">05.0     </v>
          </cell>
        </row>
        <row r="70">
          <cell r="A70" t="str">
            <v xml:space="preserve">05.01    </v>
          </cell>
        </row>
        <row r="71">
          <cell r="A71" t="str">
            <v xml:space="preserve">05.01.1  </v>
          </cell>
        </row>
        <row r="72">
          <cell r="A72" t="str">
            <v xml:space="preserve">05.01.11 </v>
          </cell>
        </row>
        <row r="73">
          <cell r="A73" t="str">
            <v xml:space="preserve">05.01.12 </v>
          </cell>
        </row>
        <row r="74">
          <cell r="A74" t="str">
            <v xml:space="preserve">05.01.2  </v>
          </cell>
        </row>
        <row r="75">
          <cell r="A75" t="str">
            <v xml:space="preserve">05.01.21 </v>
          </cell>
        </row>
        <row r="76">
          <cell r="A76" t="str">
            <v xml:space="preserve">05.01.22 </v>
          </cell>
        </row>
        <row r="77">
          <cell r="A77" t="str">
            <v xml:space="preserve">05.01.3  </v>
          </cell>
        </row>
        <row r="78">
          <cell r="A78" t="str">
            <v xml:space="preserve">05.02    </v>
          </cell>
        </row>
        <row r="79">
          <cell r="A79" t="str">
            <v xml:space="preserve">05.02.1  </v>
          </cell>
        </row>
        <row r="80">
          <cell r="A80" t="str">
            <v xml:space="preserve">05.02.11 </v>
          </cell>
        </row>
        <row r="81">
          <cell r="A81" t="str">
            <v xml:space="preserve">05.02.12 </v>
          </cell>
        </row>
        <row r="82">
          <cell r="A82" t="str">
            <v xml:space="preserve">05.02.2  </v>
          </cell>
        </row>
        <row r="83">
          <cell r="A83" t="str">
            <v xml:space="preserve">10       </v>
          </cell>
        </row>
        <row r="84">
          <cell r="A84" t="str">
            <v xml:space="preserve">10.1     </v>
          </cell>
        </row>
        <row r="85">
          <cell r="A85" t="str">
            <v xml:space="preserve">10.10    </v>
          </cell>
        </row>
        <row r="86">
          <cell r="A86" t="str">
            <v xml:space="preserve">10.10.1  </v>
          </cell>
        </row>
        <row r="87">
          <cell r="A87" t="str">
            <v xml:space="preserve">10.10.11 </v>
          </cell>
        </row>
        <row r="88">
          <cell r="A88" t="str">
            <v xml:space="preserve">10.10.12 </v>
          </cell>
        </row>
        <row r="89">
          <cell r="A89" t="str">
            <v xml:space="preserve">10.10.2  </v>
          </cell>
        </row>
        <row r="90">
          <cell r="A90" t="str">
            <v xml:space="preserve">10.10.21 </v>
          </cell>
        </row>
        <row r="91">
          <cell r="A91" t="str">
            <v xml:space="preserve">10.10.22 </v>
          </cell>
        </row>
        <row r="92">
          <cell r="A92" t="str">
            <v xml:space="preserve">10.2     </v>
          </cell>
        </row>
        <row r="93">
          <cell r="A93" t="str">
            <v xml:space="preserve">10.20    </v>
          </cell>
        </row>
        <row r="94">
          <cell r="A94" t="str">
            <v xml:space="preserve">10.20.1  </v>
          </cell>
        </row>
        <row r="95">
          <cell r="A95" t="str">
            <v xml:space="preserve">10.20.11 </v>
          </cell>
        </row>
        <row r="96">
          <cell r="A96" t="str">
            <v xml:space="preserve">10.20.12 </v>
          </cell>
        </row>
        <row r="97">
          <cell r="A97" t="str">
            <v xml:space="preserve">10.20.2  </v>
          </cell>
        </row>
        <row r="98">
          <cell r="A98" t="str">
            <v xml:space="preserve">10.20.21 </v>
          </cell>
        </row>
        <row r="99">
          <cell r="A99" t="str">
            <v xml:space="preserve">10.20.22 </v>
          </cell>
        </row>
        <row r="100">
          <cell r="A100" t="str">
            <v xml:space="preserve">10.3     </v>
          </cell>
        </row>
        <row r="101">
          <cell r="A101" t="str">
            <v xml:space="preserve">10.30    </v>
          </cell>
        </row>
        <row r="102">
          <cell r="A102" t="str">
            <v xml:space="preserve">10.30.1  </v>
          </cell>
        </row>
        <row r="103">
          <cell r="A103" t="str">
            <v xml:space="preserve">10.30.2  </v>
          </cell>
        </row>
        <row r="104">
          <cell r="A104" t="str">
            <v xml:space="preserve">11       </v>
          </cell>
        </row>
        <row r="105">
          <cell r="A105" t="str">
            <v xml:space="preserve">11.1     </v>
          </cell>
        </row>
        <row r="106">
          <cell r="A106" t="str">
            <v xml:space="preserve">11.10    </v>
          </cell>
        </row>
        <row r="107">
          <cell r="A107" t="str">
            <v xml:space="preserve">11.10.1  </v>
          </cell>
        </row>
        <row r="108">
          <cell r="A108" t="str">
            <v xml:space="preserve">11.10.11 </v>
          </cell>
        </row>
        <row r="109">
          <cell r="A109" t="str">
            <v xml:space="preserve">11.10.12 </v>
          </cell>
        </row>
        <row r="110">
          <cell r="A110" t="str">
            <v xml:space="preserve">11.10.13 </v>
          </cell>
        </row>
        <row r="111">
          <cell r="A111" t="str">
            <v xml:space="preserve">11.10.2  </v>
          </cell>
        </row>
        <row r="112">
          <cell r="A112" t="str">
            <v xml:space="preserve">11.10.3  </v>
          </cell>
        </row>
        <row r="113">
          <cell r="A113" t="str">
            <v xml:space="preserve">11.2     </v>
          </cell>
        </row>
        <row r="114">
          <cell r="A114" t="str">
            <v xml:space="preserve">11.20    </v>
          </cell>
        </row>
        <row r="115">
          <cell r="A115" t="str">
            <v xml:space="preserve">11.20.1  </v>
          </cell>
        </row>
        <row r="116">
          <cell r="A116" t="str">
            <v xml:space="preserve">11.20.2  </v>
          </cell>
        </row>
        <row r="117">
          <cell r="A117" t="str">
            <v xml:space="preserve">11.20.3  </v>
          </cell>
        </row>
        <row r="118">
          <cell r="A118" t="str">
            <v xml:space="preserve">11.20.4  </v>
          </cell>
        </row>
        <row r="119">
          <cell r="A119" t="str">
            <v xml:space="preserve">12       </v>
          </cell>
        </row>
        <row r="120">
          <cell r="A120" t="str">
            <v xml:space="preserve">12.0     </v>
          </cell>
        </row>
        <row r="121">
          <cell r="A121" t="str">
            <v xml:space="preserve">12.00    </v>
          </cell>
        </row>
        <row r="122">
          <cell r="A122" t="str">
            <v xml:space="preserve">12.00.1  </v>
          </cell>
        </row>
        <row r="123">
          <cell r="A123" t="str">
            <v xml:space="preserve">12.00.11 </v>
          </cell>
        </row>
        <row r="124">
          <cell r="A124" t="str">
            <v xml:space="preserve">12.00.12 </v>
          </cell>
        </row>
        <row r="125">
          <cell r="A125" t="str">
            <v xml:space="preserve">12.00.2  </v>
          </cell>
        </row>
        <row r="126">
          <cell r="A126" t="str">
            <v xml:space="preserve">13       </v>
          </cell>
        </row>
        <row r="127">
          <cell r="A127" t="str">
            <v xml:space="preserve">13.1     </v>
          </cell>
        </row>
        <row r="128">
          <cell r="A128" t="str">
            <v xml:space="preserve">13.10    </v>
          </cell>
        </row>
        <row r="129">
          <cell r="A129" t="str">
            <v xml:space="preserve">13.10.1  </v>
          </cell>
        </row>
        <row r="130">
          <cell r="A130" t="str">
            <v xml:space="preserve">13.10.2  </v>
          </cell>
        </row>
        <row r="131">
          <cell r="A131" t="str">
            <v xml:space="preserve">13.2     </v>
          </cell>
        </row>
        <row r="132">
          <cell r="A132" t="str">
            <v xml:space="preserve">13.20    </v>
          </cell>
        </row>
        <row r="133">
          <cell r="A133" t="str">
            <v xml:space="preserve">13.20.1  </v>
          </cell>
        </row>
        <row r="134">
          <cell r="A134" t="str">
            <v xml:space="preserve">13.20.2  </v>
          </cell>
        </row>
        <row r="135">
          <cell r="A135" t="str">
            <v xml:space="preserve">13.20.3  </v>
          </cell>
        </row>
        <row r="136">
          <cell r="A136" t="str">
            <v xml:space="preserve">13.20.31 </v>
          </cell>
        </row>
        <row r="137">
          <cell r="A137" t="str">
            <v xml:space="preserve">13.20.32 </v>
          </cell>
        </row>
        <row r="138">
          <cell r="A138" t="str">
            <v xml:space="preserve">13.20.33 </v>
          </cell>
        </row>
        <row r="139">
          <cell r="A139" t="str">
            <v xml:space="preserve">13.20.4  </v>
          </cell>
        </row>
        <row r="140">
          <cell r="A140" t="str">
            <v xml:space="preserve">13.20.41 </v>
          </cell>
        </row>
        <row r="141">
          <cell r="A141" t="str">
            <v xml:space="preserve">13.20.42 </v>
          </cell>
        </row>
        <row r="142">
          <cell r="A142" t="str">
            <v xml:space="preserve">13.20.5  </v>
          </cell>
        </row>
        <row r="143">
          <cell r="A143" t="str">
            <v xml:space="preserve">13.20.6  </v>
          </cell>
        </row>
        <row r="144">
          <cell r="A144" t="str">
            <v xml:space="preserve">13.20.7  </v>
          </cell>
        </row>
        <row r="145">
          <cell r="A145" t="str">
            <v xml:space="preserve">13.20.8  </v>
          </cell>
        </row>
        <row r="146">
          <cell r="A146" t="str">
            <v xml:space="preserve">13.20.9  </v>
          </cell>
        </row>
        <row r="147">
          <cell r="A147" t="str">
            <v xml:space="preserve">14       </v>
          </cell>
        </row>
        <row r="148">
          <cell r="A148" t="str">
            <v xml:space="preserve">14.1     </v>
          </cell>
        </row>
        <row r="149">
          <cell r="A149" t="str">
            <v xml:space="preserve">14.11    </v>
          </cell>
        </row>
        <row r="150">
          <cell r="A150" t="str">
            <v xml:space="preserve">14.12    </v>
          </cell>
        </row>
        <row r="151">
          <cell r="A151" t="str">
            <v xml:space="preserve">14.13    </v>
          </cell>
        </row>
        <row r="152">
          <cell r="A152" t="str">
            <v xml:space="preserve">14.2     </v>
          </cell>
        </row>
        <row r="153">
          <cell r="A153" t="str">
            <v xml:space="preserve">14.21    </v>
          </cell>
        </row>
        <row r="154">
          <cell r="A154" t="str">
            <v xml:space="preserve">14.22    </v>
          </cell>
        </row>
        <row r="155">
          <cell r="A155" t="str">
            <v xml:space="preserve">14.3     </v>
          </cell>
        </row>
        <row r="156">
          <cell r="A156" t="str">
            <v xml:space="preserve">14.30    </v>
          </cell>
        </row>
        <row r="157">
          <cell r="A157" t="str">
            <v xml:space="preserve">14.4     </v>
          </cell>
        </row>
        <row r="158">
          <cell r="A158" t="str">
            <v xml:space="preserve">14.40    </v>
          </cell>
        </row>
        <row r="159">
          <cell r="A159" t="str">
            <v xml:space="preserve">14.5     </v>
          </cell>
        </row>
        <row r="160">
          <cell r="A160" t="str">
            <v xml:space="preserve">14.50    </v>
          </cell>
        </row>
        <row r="161">
          <cell r="A161" t="str">
            <v xml:space="preserve">14.50.1  </v>
          </cell>
        </row>
        <row r="162">
          <cell r="A162" t="str">
            <v xml:space="preserve">14.50.2  </v>
          </cell>
        </row>
        <row r="163">
          <cell r="A163" t="str">
            <v xml:space="preserve">14.50.21 </v>
          </cell>
        </row>
        <row r="164">
          <cell r="A164" t="str">
            <v xml:space="preserve">14.50.22 </v>
          </cell>
        </row>
        <row r="165">
          <cell r="A165" t="str">
            <v xml:space="preserve">14.50.23 </v>
          </cell>
        </row>
        <row r="166">
          <cell r="A166" t="str">
            <v xml:space="preserve">14.50.24 </v>
          </cell>
        </row>
        <row r="167">
          <cell r="A167" t="str">
            <v xml:space="preserve">14.50.25 </v>
          </cell>
        </row>
        <row r="168">
          <cell r="A168" t="str">
            <v xml:space="preserve">14.50.26 </v>
          </cell>
        </row>
        <row r="169">
          <cell r="A169" t="str">
            <v xml:space="preserve">14.50.27 </v>
          </cell>
        </row>
        <row r="170">
          <cell r="A170" t="str">
            <v xml:space="preserve">14.50.28 </v>
          </cell>
        </row>
        <row r="171">
          <cell r="A171" t="str">
            <v xml:space="preserve">14.50.29 </v>
          </cell>
        </row>
        <row r="172">
          <cell r="A172" t="str">
            <v xml:space="preserve">15       </v>
          </cell>
        </row>
        <row r="173">
          <cell r="A173" t="str">
            <v xml:space="preserve">15.1     </v>
          </cell>
        </row>
        <row r="174">
          <cell r="A174" t="str">
            <v xml:space="preserve">15.11    </v>
          </cell>
        </row>
        <row r="175">
          <cell r="A175" t="str">
            <v xml:space="preserve">15.11.1  </v>
          </cell>
        </row>
        <row r="176">
          <cell r="A176" t="str">
            <v xml:space="preserve">15.11.2  </v>
          </cell>
        </row>
        <row r="177">
          <cell r="A177" t="str">
            <v xml:space="preserve">15.11.3  </v>
          </cell>
        </row>
        <row r="178">
          <cell r="A178" t="str">
            <v xml:space="preserve">15.11.4  </v>
          </cell>
        </row>
        <row r="179">
          <cell r="A179" t="str">
            <v xml:space="preserve">15.12    </v>
          </cell>
        </row>
        <row r="180">
          <cell r="A180" t="str">
            <v xml:space="preserve">15.12.1  </v>
          </cell>
        </row>
        <row r="181">
          <cell r="A181" t="str">
            <v xml:space="preserve">15.12.2  </v>
          </cell>
        </row>
        <row r="182">
          <cell r="A182" t="str">
            <v xml:space="preserve">15.13    </v>
          </cell>
        </row>
        <row r="183">
          <cell r="A183" t="str">
            <v xml:space="preserve">15.13.1  </v>
          </cell>
        </row>
        <row r="184">
          <cell r="A184" t="str">
            <v xml:space="preserve">15.13.9  </v>
          </cell>
        </row>
        <row r="185">
          <cell r="A185" t="str">
            <v xml:space="preserve">15.2     </v>
          </cell>
        </row>
        <row r="186">
          <cell r="A186" t="str">
            <v xml:space="preserve">15.20    </v>
          </cell>
        </row>
        <row r="187">
          <cell r="A187" t="str">
            <v xml:space="preserve">15.3     </v>
          </cell>
        </row>
        <row r="188">
          <cell r="A188" t="str">
            <v xml:space="preserve">15.31    </v>
          </cell>
        </row>
        <row r="189">
          <cell r="A189" t="str">
            <v xml:space="preserve">15.32    </v>
          </cell>
        </row>
        <row r="190">
          <cell r="A190" t="str">
            <v xml:space="preserve">15.33    </v>
          </cell>
        </row>
        <row r="191">
          <cell r="A191" t="str">
            <v xml:space="preserve">15.33.1  </v>
          </cell>
        </row>
        <row r="192">
          <cell r="A192" t="str">
            <v xml:space="preserve">15.33.2  </v>
          </cell>
        </row>
        <row r="193">
          <cell r="A193" t="str">
            <v xml:space="preserve">15.33.9  </v>
          </cell>
        </row>
        <row r="194">
          <cell r="A194" t="str">
            <v xml:space="preserve">15.4     </v>
          </cell>
        </row>
        <row r="195">
          <cell r="A195" t="str">
            <v xml:space="preserve">15.41    </v>
          </cell>
        </row>
        <row r="196">
          <cell r="A196" t="str">
            <v xml:space="preserve">15.41.1  </v>
          </cell>
        </row>
        <row r="197">
          <cell r="A197" t="str">
            <v xml:space="preserve">15.41.2  </v>
          </cell>
        </row>
        <row r="198">
          <cell r="A198" t="str">
            <v xml:space="preserve">15.42    </v>
          </cell>
        </row>
        <row r="199">
          <cell r="A199" t="str">
            <v xml:space="preserve">15.42.1  </v>
          </cell>
        </row>
        <row r="200">
          <cell r="A200" t="str">
            <v xml:space="preserve">15.42.2  </v>
          </cell>
        </row>
        <row r="201">
          <cell r="A201" t="str">
            <v xml:space="preserve">15.43    </v>
          </cell>
        </row>
        <row r="202">
          <cell r="A202" t="str">
            <v xml:space="preserve">15.43.1  </v>
          </cell>
        </row>
        <row r="203">
          <cell r="A203" t="str">
            <v xml:space="preserve">15.43.2  </v>
          </cell>
        </row>
        <row r="204">
          <cell r="A204" t="str">
            <v xml:space="preserve">15.5     </v>
          </cell>
        </row>
        <row r="205">
          <cell r="A205" t="str">
            <v xml:space="preserve">15.51    </v>
          </cell>
        </row>
        <row r="206">
          <cell r="A206" t="str">
            <v xml:space="preserve">15.51.1  </v>
          </cell>
        </row>
        <row r="207">
          <cell r="A207" t="str">
            <v xml:space="preserve">15.51.11 </v>
          </cell>
        </row>
        <row r="208">
          <cell r="A208" t="str">
            <v xml:space="preserve">15.51.12 </v>
          </cell>
        </row>
        <row r="209">
          <cell r="A209" t="str">
            <v xml:space="preserve">15.51.13 </v>
          </cell>
        </row>
        <row r="210">
          <cell r="A210" t="str">
            <v xml:space="preserve">15.51.14 </v>
          </cell>
        </row>
        <row r="211">
          <cell r="A211" t="str">
            <v xml:space="preserve">15.51.2  </v>
          </cell>
        </row>
        <row r="212">
          <cell r="A212" t="str">
            <v xml:space="preserve">15.51.3  </v>
          </cell>
        </row>
        <row r="213">
          <cell r="A213" t="str">
            <v xml:space="preserve">15.51.4  </v>
          </cell>
        </row>
        <row r="214">
          <cell r="A214" t="str">
            <v xml:space="preserve">15.51.5  </v>
          </cell>
        </row>
        <row r="215">
          <cell r="A215" t="str">
            <v xml:space="preserve">15.52    </v>
          </cell>
        </row>
        <row r="216">
          <cell r="A216" t="str">
            <v xml:space="preserve">15.6     </v>
          </cell>
        </row>
        <row r="217">
          <cell r="A217" t="str">
            <v xml:space="preserve">15.61    </v>
          </cell>
        </row>
        <row r="218">
          <cell r="A218" t="str">
            <v xml:space="preserve">15.61.1  </v>
          </cell>
        </row>
        <row r="219">
          <cell r="A219" t="str">
            <v xml:space="preserve">15.61.2  </v>
          </cell>
        </row>
        <row r="220">
          <cell r="A220" t="str">
            <v xml:space="preserve">15.61.3  </v>
          </cell>
        </row>
        <row r="221">
          <cell r="A221" t="str">
            <v xml:space="preserve">15.62    </v>
          </cell>
        </row>
        <row r="222">
          <cell r="A222" t="str">
            <v xml:space="preserve">15.62.1  </v>
          </cell>
        </row>
        <row r="223">
          <cell r="A223" t="str">
            <v xml:space="preserve">15.62.2  </v>
          </cell>
        </row>
        <row r="224">
          <cell r="A224" t="str">
            <v xml:space="preserve">15.7     </v>
          </cell>
        </row>
        <row r="225">
          <cell r="A225" t="str">
            <v xml:space="preserve">15.71    </v>
          </cell>
        </row>
        <row r="226">
          <cell r="A226" t="str">
            <v xml:space="preserve">15.71.1  </v>
          </cell>
        </row>
        <row r="227">
          <cell r="A227" t="str">
            <v xml:space="preserve">15.71.2  </v>
          </cell>
        </row>
        <row r="228">
          <cell r="A228" t="str">
            <v xml:space="preserve">15.72    </v>
          </cell>
        </row>
        <row r="229">
          <cell r="A229" t="str">
            <v xml:space="preserve">15.8     </v>
          </cell>
        </row>
        <row r="230">
          <cell r="A230" t="str">
            <v xml:space="preserve">15.81    </v>
          </cell>
        </row>
        <row r="231">
          <cell r="A231" t="str">
            <v xml:space="preserve">15.82    </v>
          </cell>
        </row>
        <row r="232">
          <cell r="A232" t="str">
            <v xml:space="preserve">15.83    </v>
          </cell>
        </row>
        <row r="233">
          <cell r="A233" t="str">
            <v xml:space="preserve">15.84    </v>
          </cell>
        </row>
        <row r="234">
          <cell r="A234" t="str">
            <v xml:space="preserve">15.84.1  </v>
          </cell>
        </row>
        <row r="235">
          <cell r="A235" t="str">
            <v xml:space="preserve">15.84.2  </v>
          </cell>
        </row>
        <row r="236">
          <cell r="A236" t="str">
            <v xml:space="preserve">15.85    </v>
          </cell>
        </row>
        <row r="237">
          <cell r="A237" t="str">
            <v xml:space="preserve">15.86    </v>
          </cell>
        </row>
        <row r="238">
          <cell r="A238" t="str">
            <v xml:space="preserve">15.87    </v>
          </cell>
        </row>
        <row r="239">
          <cell r="A239" t="str">
            <v xml:space="preserve">15.88    </v>
          </cell>
        </row>
        <row r="240">
          <cell r="A240" t="str">
            <v xml:space="preserve">15.89    </v>
          </cell>
        </row>
        <row r="241">
          <cell r="A241" t="str">
            <v xml:space="preserve">15.89.1  </v>
          </cell>
        </row>
        <row r="242">
          <cell r="A242" t="str">
            <v xml:space="preserve">15.89.2  </v>
          </cell>
        </row>
        <row r="243">
          <cell r="A243" t="str">
            <v xml:space="preserve">15.89.3  </v>
          </cell>
        </row>
        <row r="244">
          <cell r="A244" t="str">
            <v xml:space="preserve">15.9     </v>
          </cell>
        </row>
        <row r="245">
          <cell r="A245" t="str">
            <v xml:space="preserve">15.91    </v>
          </cell>
        </row>
        <row r="246">
          <cell r="A246" t="str">
            <v xml:space="preserve">15.92    </v>
          </cell>
        </row>
        <row r="247">
          <cell r="A247" t="str">
            <v xml:space="preserve">15.93    </v>
          </cell>
        </row>
        <row r="248">
          <cell r="A248" t="str">
            <v xml:space="preserve">15.94    </v>
          </cell>
        </row>
        <row r="249">
          <cell r="A249" t="str">
            <v xml:space="preserve">15.95    </v>
          </cell>
        </row>
        <row r="250">
          <cell r="A250" t="str">
            <v xml:space="preserve">15.96    </v>
          </cell>
        </row>
        <row r="251">
          <cell r="A251" t="str">
            <v xml:space="preserve">15.97    </v>
          </cell>
        </row>
        <row r="252">
          <cell r="A252" t="str">
            <v xml:space="preserve">15.98    </v>
          </cell>
        </row>
        <row r="253">
          <cell r="A253" t="str">
            <v xml:space="preserve">15.98.1  </v>
          </cell>
        </row>
        <row r="254">
          <cell r="A254" t="str">
            <v xml:space="preserve">15.98.2  </v>
          </cell>
        </row>
        <row r="255">
          <cell r="A255" t="str">
            <v xml:space="preserve">16       </v>
          </cell>
        </row>
        <row r="256">
          <cell r="A256" t="str">
            <v xml:space="preserve">16.0     </v>
          </cell>
        </row>
        <row r="257">
          <cell r="A257" t="str">
            <v xml:space="preserve">16.00    </v>
          </cell>
        </row>
        <row r="258">
          <cell r="A258" t="str">
            <v xml:space="preserve">17       </v>
          </cell>
        </row>
        <row r="259">
          <cell r="A259" t="str">
            <v xml:space="preserve">17.1     </v>
          </cell>
        </row>
        <row r="260">
          <cell r="A260" t="str">
            <v xml:space="preserve">17.11    </v>
          </cell>
        </row>
        <row r="261">
          <cell r="A261" t="str">
            <v xml:space="preserve">17.12    </v>
          </cell>
        </row>
        <row r="262">
          <cell r="A262" t="str">
            <v xml:space="preserve">17.13    </v>
          </cell>
        </row>
        <row r="263">
          <cell r="A263" t="str">
            <v xml:space="preserve">17.14    </v>
          </cell>
        </row>
        <row r="264">
          <cell r="A264" t="str">
            <v xml:space="preserve">17.15    </v>
          </cell>
        </row>
        <row r="265">
          <cell r="A265" t="str">
            <v xml:space="preserve">17.16    </v>
          </cell>
        </row>
        <row r="266">
          <cell r="A266" t="str">
            <v xml:space="preserve">17.17    </v>
          </cell>
        </row>
        <row r="267">
          <cell r="A267" t="str">
            <v xml:space="preserve">17.2     </v>
          </cell>
        </row>
        <row r="268">
          <cell r="A268" t="str">
            <v xml:space="preserve">17.21    </v>
          </cell>
        </row>
        <row r="269">
          <cell r="A269" t="str">
            <v xml:space="preserve">17.22    </v>
          </cell>
        </row>
        <row r="270">
          <cell r="A270" t="str">
            <v xml:space="preserve">17.23    </v>
          </cell>
        </row>
        <row r="271">
          <cell r="A271" t="str">
            <v xml:space="preserve">17.24    </v>
          </cell>
        </row>
        <row r="272">
          <cell r="A272" t="str">
            <v xml:space="preserve">17.25    </v>
          </cell>
        </row>
        <row r="273">
          <cell r="A273" t="str">
            <v xml:space="preserve">17.3     </v>
          </cell>
        </row>
        <row r="274">
          <cell r="A274" t="str">
            <v xml:space="preserve">17.30    </v>
          </cell>
        </row>
        <row r="275">
          <cell r="A275" t="str">
            <v xml:space="preserve">17.4     </v>
          </cell>
        </row>
        <row r="276">
          <cell r="A276" t="str">
            <v xml:space="preserve">17.40    </v>
          </cell>
        </row>
        <row r="277">
          <cell r="A277" t="str">
            <v xml:space="preserve">17.5     </v>
          </cell>
        </row>
        <row r="278">
          <cell r="A278" t="str">
            <v xml:space="preserve">17.51    </v>
          </cell>
        </row>
        <row r="279">
          <cell r="A279" t="str">
            <v xml:space="preserve">17.52    </v>
          </cell>
        </row>
        <row r="280">
          <cell r="A280" t="str">
            <v xml:space="preserve">17.53    </v>
          </cell>
        </row>
        <row r="281">
          <cell r="A281" t="str">
            <v xml:space="preserve">17.54    </v>
          </cell>
        </row>
        <row r="282">
          <cell r="A282" t="str">
            <v xml:space="preserve">17.54.1  </v>
          </cell>
        </row>
        <row r="283">
          <cell r="A283" t="str">
            <v xml:space="preserve">17.54.2  </v>
          </cell>
        </row>
        <row r="284">
          <cell r="A284" t="str">
            <v xml:space="preserve">17.54.3  </v>
          </cell>
        </row>
        <row r="285">
          <cell r="A285" t="str">
            <v xml:space="preserve">17.6     </v>
          </cell>
        </row>
        <row r="286">
          <cell r="A286" t="str">
            <v xml:space="preserve">17.60    </v>
          </cell>
        </row>
        <row r="287">
          <cell r="A287" t="str">
            <v xml:space="preserve">17.7     </v>
          </cell>
        </row>
        <row r="288">
          <cell r="A288" t="str">
            <v xml:space="preserve">17.71    </v>
          </cell>
        </row>
        <row r="289">
          <cell r="A289" t="str">
            <v xml:space="preserve">17.72    </v>
          </cell>
        </row>
        <row r="290">
          <cell r="A290" t="str">
            <v xml:space="preserve">18       </v>
          </cell>
        </row>
        <row r="291">
          <cell r="A291" t="str">
            <v xml:space="preserve">18.1     </v>
          </cell>
        </row>
        <row r="292">
          <cell r="A292" t="str">
            <v xml:space="preserve">18.10    </v>
          </cell>
        </row>
        <row r="293">
          <cell r="A293" t="str">
            <v xml:space="preserve">18.2     </v>
          </cell>
        </row>
        <row r="294">
          <cell r="A294" t="str">
            <v xml:space="preserve">18.21    </v>
          </cell>
        </row>
        <row r="295">
          <cell r="A295" t="str">
            <v xml:space="preserve">18.22    </v>
          </cell>
        </row>
        <row r="296">
          <cell r="A296" t="str">
            <v xml:space="preserve">18.22.1  </v>
          </cell>
        </row>
        <row r="297">
          <cell r="A297" t="str">
            <v xml:space="preserve">18.22.2  </v>
          </cell>
        </row>
        <row r="298">
          <cell r="A298" t="str">
            <v xml:space="preserve">18.22.3  </v>
          </cell>
        </row>
        <row r="299">
          <cell r="A299" t="str">
            <v xml:space="preserve">18.23    </v>
          </cell>
        </row>
        <row r="300">
          <cell r="A300" t="str">
            <v xml:space="preserve">18.23.1  </v>
          </cell>
        </row>
        <row r="301">
          <cell r="A301" t="str">
            <v xml:space="preserve">18.23.2  </v>
          </cell>
        </row>
        <row r="302">
          <cell r="A302" t="str">
            <v xml:space="preserve">18.24    </v>
          </cell>
        </row>
        <row r="303">
          <cell r="A303" t="str">
            <v xml:space="preserve">18.24.1  </v>
          </cell>
        </row>
        <row r="304">
          <cell r="A304" t="str">
            <v xml:space="preserve">18.24.11 </v>
          </cell>
        </row>
        <row r="305">
          <cell r="A305" t="str">
            <v xml:space="preserve">18.24.12 </v>
          </cell>
        </row>
        <row r="306">
          <cell r="A306" t="str">
            <v xml:space="preserve">18.24.13 </v>
          </cell>
        </row>
        <row r="307">
          <cell r="A307" t="str">
            <v xml:space="preserve">18.24.14 </v>
          </cell>
        </row>
        <row r="308">
          <cell r="A308" t="str">
            <v xml:space="preserve">18.24.2  </v>
          </cell>
        </row>
        <row r="309">
          <cell r="A309" t="str">
            <v xml:space="preserve">18.24.21 </v>
          </cell>
        </row>
        <row r="310">
          <cell r="A310" t="str">
            <v xml:space="preserve">18.24.22 </v>
          </cell>
        </row>
        <row r="311">
          <cell r="A311" t="str">
            <v xml:space="preserve">18.24.23 </v>
          </cell>
        </row>
        <row r="312">
          <cell r="A312" t="str">
            <v xml:space="preserve">18.24.3  </v>
          </cell>
        </row>
        <row r="313">
          <cell r="A313" t="str">
            <v xml:space="preserve">18.24.31 </v>
          </cell>
        </row>
        <row r="314">
          <cell r="A314" t="str">
            <v xml:space="preserve">18.24.32 </v>
          </cell>
        </row>
        <row r="315">
          <cell r="A315" t="str">
            <v xml:space="preserve">18.24.4  </v>
          </cell>
        </row>
        <row r="316">
          <cell r="A316" t="str">
            <v xml:space="preserve">18.3     </v>
          </cell>
        </row>
        <row r="317">
          <cell r="A317" t="str">
            <v xml:space="preserve">18.30    </v>
          </cell>
        </row>
        <row r="318">
          <cell r="A318" t="str">
            <v xml:space="preserve">18.30.1  </v>
          </cell>
        </row>
        <row r="319">
          <cell r="A319" t="str">
            <v xml:space="preserve">18.30.2  </v>
          </cell>
        </row>
        <row r="320">
          <cell r="A320" t="str">
            <v xml:space="preserve">18.30.3  </v>
          </cell>
        </row>
        <row r="321">
          <cell r="A321" t="str">
            <v xml:space="preserve">18.30.31 </v>
          </cell>
        </row>
        <row r="322">
          <cell r="A322" t="str">
            <v xml:space="preserve">18.30.32 </v>
          </cell>
        </row>
        <row r="323">
          <cell r="A323" t="str">
            <v xml:space="preserve">19       </v>
          </cell>
        </row>
        <row r="324">
          <cell r="A324" t="str">
            <v xml:space="preserve">19.1     </v>
          </cell>
        </row>
        <row r="325">
          <cell r="A325" t="str">
            <v xml:space="preserve">19.10    </v>
          </cell>
        </row>
        <row r="326">
          <cell r="A326" t="str">
            <v xml:space="preserve">19.2     </v>
          </cell>
        </row>
        <row r="327">
          <cell r="A327" t="str">
            <v xml:space="preserve">19.20    </v>
          </cell>
        </row>
        <row r="328">
          <cell r="A328" t="str">
            <v xml:space="preserve">19.3     </v>
          </cell>
        </row>
        <row r="329">
          <cell r="A329" t="str">
            <v xml:space="preserve">19.30    </v>
          </cell>
        </row>
        <row r="330">
          <cell r="A330" t="str">
            <v xml:space="preserve">20       </v>
          </cell>
        </row>
        <row r="331">
          <cell r="A331" t="str">
            <v xml:space="preserve">20.1     </v>
          </cell>
        </row>
        <row r="332">
          <cell r="A332" t="str">
            <v xml:space="preserve">20.10    </v>
          </cell>
        </row>
        <row r="333">
          <cell r="A333" t="str">
            <v xml:space="preserve">20.10.1  </v>
          </cell>
        </row>
        <row r="334">
          <cell r="A334" t="str">
            <v xml:space="preserve">20.10.2  </v>
          </cell>
        </row>
        <row r="335">
          <cell r="A335" t="str">
            <v xml:space="preserve">20.10.3  </v>
          </cell>
        </row>
        <row r="336">
          <cell r="A336" t="str">
            <v xml:space="preserve">20.10.9  </v>
          </cell>
        </row>
        <row r="337">
          <cell r="A337" t="str">
            <v xml:space="preserve">20.2     </v>
          </cell>
        </row>
        <row r="338">
          <cell r="A338" t="str">
            <v xml:space="preserve">20.20    </v>
          </cell>
        </row>
        <row r="339">
          <cell r="A339" t="str">
            <v xml:space="preserve">20.20.1  </v>
          </cell>
        </row>
        <row r="340">
          <cell r="A340" t="str">
            <v xml:space="preserve">20.20.2  </v>
          </cell>
        </row>
        <row r="341">
          <cell r="A341" t="str">
            <v xml:space="preserve">20.20.21 </v>
          </cell>
        </row>
        <row r="342">
          <cell r="A342" t="str">
            <v xml:space="preserve">20.20.22 </v>
          </cell>
        </row>
        <row r="343">
          <cell r="A343" t="str">
            <v xml:space="preserve">20.3     </v>
          </cell>
        </row>
        <row r="344">
          <cell r="A344" t="str">
            <v xml:space="preserve">20.30    </v>
          </cell>
        </row>
        <row r="345">
          <cell r="A345" t="str">
            <v xml:space="preserve">20.30.1  </v>
          </cell>
        </row>
        <row r="346">
          <cell r="A346" t="str">
            <v xml:space="preserve">20.30.2  </v>
          </cell>
        </row>
        <row r="347">
          <cell r="A347" t="str">
            <v xml:space="preserve">20.4     </v>
          </cell>
        </row>
        <row r="348">
          <cell r="A348" t="str">
            <v xml:space="preserve">20.40    </v>
          </cell>
        </row>
        <row r="349">
          <cell r="A349" t="str">
            <v xml:space="preserve">20.5     </v>
          </cell>
        </row>
        <row r="350">
          <cell r="A350" t="str">
            <v xml:space="preserve">20.51    </v>
          </cell>
        </row>
        <row r="351">
          <cell r="A351" t="str">
            <v xml:space="preserve">20.51.1  </v>
          </cell>
        </row>
        <row r="352">
          <cell r="A352" t="str">
            <v xml:space="preserve">20.51.2  </v>
          </cell>
        </row>
        <row r="353">
          <cell r="A353" t="str">
            <v xml:space="preserve">20.51.3  </v>
          </cell>
        </row>
        <row r="354">
          <cell r="A354" t="str">
            <v xml:space="preserve">20.51.4  </v>
          </cell>
        </row>
        <row r="355">
          <cell r="A355" t="str">
            <v xml:space="preserve">20.52    </v>
          </cell>
        </row>
        <row r="356">
          <cell r="A356" t="str">
            <v xml:space="preserve">21       </v>
          </cell>
        </row>
        <row r="357">
          <cell r="A357" t="str">
            <v xml:space="preserve">21.1     </v>
          </cell>
        </row>
        <row r="358">
          <cell r="A358" t="str">
            <v xml:space="preserve">21.11    </v>
          </cell>
        </row>
        <row r="359">
          <cell r="A359" t="str">
            <v xml:space="preserve">21.12    </v>
          </cell>
        </row>
        <row r="360">
          <cell r="A360" t="str">
            <v xml:space="preserve">21.2     </v>
          </cell>
        </row>
        <row r="361">
          <cell r="A361" t="str">
            <v xml:space="preserve">21.21    </v>
          </cell>
        </row>
        <row r="362">
          <cell r="A362" t="str">
            <v xml:space="preserve">21.22    </v>
          </cell>
        </row>
        <row r="363">
          <cell r="A363" t="str">
            <v xml:space="preserve">21.23    </v>
          </cell>
        </row>
        <row r="364">
          <cell r="A364" t="str">
            <v xml:space="preserve">21.24    </v>
          </cell>
        </row>
        <row r="365">
          <cell r="A365" t="str">
            <v xml:space="preserve">21.25    </v>
          </cell>
        </row>
        <row r="366">
          <cell r="A366" t="str">
            <v xml:space="preserve">22       </v>
          </cell>
        </row>
        <row r="367">
          <cell r="A367" t="str">
            <v xml:space="preserve">22.1     </v>
          </cell>
        </row>
        <row r="368">
          <cell r="A368" t="str">
            <v xml:space="preserve">22.11    </v>
          </cell>
        </row>
        <row r="369">
          <cell r="A369" t="str">
            <v xml:space="preserve">22.11.1  </v>
          </cell>
        </row>
        <row r="370">
          <cell r="A370" t="str">
            <v xml:space="preserve">22.11.2  </v>
          </cell>
        </row>
        <row r="371">
          <cell r="A371" t="str">
            <v xml:space="preserve">22.11.3  </v>
          </cell>
        </row>
        <row r="372">
          <cell r="A372" t="str">
            <v xml:space="preserve">22.12    </v>
          </cell>
        </row>
        <row r="373">
          <cell r="A373" t="str">
            <v xml:space="preserve">22.13    </v>
          </cell>
        </row>
        <row r="374">
          <cell r="A374" t="str">
            <v xml:space="preserve">22.14    </v>
          </cell>
        </row>
        <row r="375">
          <cell r="A375" t="str">
            <v xml:space="preserve">22.15    </v>
          </cell>
        </row>
        <row r="376">
          <cell r="A376" t="str">
            <v xml:space="preserve">22.2     </v>
          </cell>
        </row>
        <row r="377">
          <cell r="A377" t="str">
            <v xml:space="preserve">22.21    </v>
          </cell>
        </row>
        <row r="378">
          <cell r="A378" t="str">
            <v xml:space="preserve">22.22    </v>
          </cell>
        </row>
        <row r="379">
          <cell r="A379" t="str">
            <v xml:space="preserve">22.23    </v>
          </cell>
        </row>
        <row r="380">
          <cell r="A380" t="str">
            <v xml:space="preserve">22.24    </v>
          </cell>
        </row>
        <row r="381">
          <cell r="A381" t="str">
            <v xml:space="preserve">22.25    </v>
          </cell>
        </row>
        <row r="382">
          <cell r="A382" t="str">
            <v xml:space="preserve">22.3     </v>
          </cell>
        </row>
        <row r="383">
          <cell r="A383" t="str">
            <v xml:space="preserve">22.31    </v>
          </cell>
        </row>
        <row r="384">
          <cell r="A384" t="str">
            <v xml:space="preserve">22.32    </v>
          </cell>
        </row>
        <row r="385">
          <cell r="A385" t="str">
            <v xml:space="preserve">22.33    </v>
          </cell>
        </row>
        <row r="386">
          <cell r="A386" t="str">
            <v xml:space="preserve">23       </v>
          </cell>
        </row>
        <row r="387">
          <cell r="A387" t="str">
            <v xml:space="preserve">23.1     </v>
          </cell>
        </row>
        <row r="388">
          <cell r="A388" t="str">
            <v xml:space="preserve">23.10    </v>
          </cell>
        </row>
        <row r="389">
          <cell r="A389" t="str">
            <v xml:space="preserve">23.2     </v>
          </cell>
        </row>
        <row r="390">
          <cell r="A390" t="str">
            <v xml:space="preserve">23.20    </v>
          </cell>
        </row>
        <row r="391">
          <cell r="A391" t="str">
            <v xml:space="preserve">23.3     </v>
          </cell>
        </row>
        <row r="392">
          <cell r="A392" t="str">
            <v xml:space="preserve">23.30    </v>
          </cell>
        </row>
        <row r="393">
          <cell r="A393" t="str">
            <v xml:space="preserve">24       </v>
          </cell>
        </row>
        <row r="394">
          <cell r="A394" t="str">
            <v xml:space="preserve">24.1     </v>
          </cell>
        </row>
        <row r="395">
          <cell r="A395" t="str">
            <v xml:space="preserve">24.11    </v>
          </cell>
        </row>
        <row r="396">
          <cell r="A396" t="str">
            <v xml:space="preserve">24.12    </v>
          </cell>
        </row>
        <row r="397">
          <cell r="A397" t="str">
            <v xml:space="preserve">24.13    </v>
          </cell>
        </row>
        <row r="398">
          <cell r="A398" t="str">
            <v xml:space="preserve">24.14    </v>
          </cell>
        </row>
        <row r="399">
          <cell r="A399" t="str">
            <v xml:space="preserve">24.14.1  </v>
          </cell>
        </row>
        <row r="400">
          <cell r="A400" t="str">
            <v xml:space="preserve">24.14.2  </v>
          </cell>
        </row>
        <row r="401">
          <cell r="A401" t="str">
            <v xml:space="preserve">24.15    </v>
          </cell>
        </row>
        <row r="402">
          <cell r="A402" t="str">
            <v xml:space="preserve">24.16    </v>
          </cell>
        </row>
        <row r="403">
          <cell r="A403" t="str">
            <v xml:space="preserve">24.17    </v>
          </cell>
        </row>
        <row r="404">
          <cell r="A404" t="str">
            <v xml:space="preserve">24.2     </v>
          </cell>
        </row>
        <row r="405">
          <cell r="A405" t="str">
            <v xml:space="preserve">24.20    </v>
          </cell>
        </row>
        <row r="406">
          <cell r="A406" t="str">
            <v xml:space="preserve">24.3     </v>
          </cell>
        </row>
        <row r="407">
          <cell r="A407" t="str">
            <v xml:space="preserve">24.30    </v>
          </cell>
        </row>
        <row r="408">
          <cell r="A408" t="str">
            <v xml:space="preserve">24.30.1  </v>
          </cell>
        </row>
        <row r="409">
          <cell r="A409" t="str">
            <v xml:space="preserve">24.30.2  </v>
          </cell>
        </row>
        <row r="410">
          <cell r="A410" t="str">
            <v xml:space="preserve">24.4     </v>
          </cell>
        </row>
        <row r="411">
          <cell r="A411" t="str">
            <v xml:space="preserve">24.41    </v>
          </cell>
        </row>
        <row r="412">
          <cell r="A412" t="str">
            <v xml:space="preserve">24.42    </v>
          </cell>
        </row>
        <row r="413">
          <cell r="A413" t="str">
            <v xml:space="preserve">24.42.1  </v>
          </cell>
        </row>
        <row r="414">
          <cell r="A414" t="str">
            <v xml:space="preserve">24.42.2  </v>
          </cell>
        </row>
        <row r="415">
          <cell r="A415" t="str">
            <v xml:space="preserve">24.5     </v>
          </cell>
        </row>
        <row r="416">
          <cell r="A416" t="str">
            <v xml:space="preserve">24.51    </v>
          </cell>
        </row>
        <row r="417">
          <cell r="A417" t="str">
            <v xml:space="preserve">24.51.1  </v>
          </cell>
        </row>
        <row r="418">
          <cell r="A418" t="str">
            <v xml:space="preserve">24.51.2  </v>
          </cell>
        </row>
        <row r="419">
          <cell r="A419" t="str">
            <v xml:space="preserve">24.51.3  </v>
          </cell>
        </row>
        <row r="420">
          <cell r="A420" t="str">
            <v xml:space="preserve">24.51.4  </v>
          </cell>
        </row>
        <row r="421">
          <cell r="A421" t="str">
            <v xml:space="preserve">24.52    </v>
          </cell>
        </row>
        <row r="422">
          <cell r="A422" t="str">
            <v xml:space="preserve">24.6     </v>
          </cell>
        </row>
        <row r="423">
          <cell r="A423" t="str">
            <v xml:space="preserve">24.61    </v>
          </cell>
        </row>
        <row r="424">
          <cell r="A424" t="str">
            <v xml:space="preserve">24.62    </v>
          </cell>
        </row>
        <row r="425">
          <cell r="A425" t="str">
            <v xml:space="preserve">24.63    </v>
          </cell>
        </row>
        <row r="426">
          <cell r="A426" t="str">
            <v xml:space="preserve">24.64    </v>
          </cell>
        </row>
        <row r="427">
          <cell r="A427" t="str">
            <v xml:space="preserve">24.65    </v>
          </cell>
        </row>
        <row r="428">
          <cell r="A428" t="str">
            <v xml:space="preserve">24.66    </v>
          </cell>
        </row>
        <row r="429">
          <cell r="A429" t="str">
            <v xml:space="preserve">24.66.1  </v>
          </cell>
        </row>
        <row r="430">
          <cell r="A430" t="str">
            <v xml:space="preserve">24.66.2  </v>
          </cell>
        </row>
        <row r="431">
          <cell r="A431" t="str">
            <v xml:space="preserve">24.66.3  </v>
          </cell>
        </row>
        <row r="432">
          <cell r="A432" t="str">
            <v xml:space="preserve">24.66.4  </v>
          </cell>
        </row>
        <row r="433">
          <cell r="A433" t="str">
            <v xml:space="preserve">24.7     </v>
          </cell>
        </row>
        <row r="434">
          <cell r="A434" t="str">
            <v xml:space="preserve">24.70    </v>
          </cell>
        </row>
        <row r="435">
          <cell r="A435" t="str">
            <v xml:space="preserve">25       </v>
          </cell>
        </row>
        <row r="436">
          <cell r="A436" t="str">
            <v xml:space="preserve">25.1     </v>
          </cell>
        </row>
        <row r="437">
          <cell r="A437" t="str">
            <v xml:space="preserve">25.11    </v>
          </cell>
        </row>
        <row r="438">
          <cell r="A438" t="str">
            <v xml:space="preserve">25.12    </v>
          </cell>
        </row>
        <row r="439">
          <cell r="A439" t="str">
            <v xml:space="preserve">25.13    </v>
          </cell>
        </row>
        <row r="440">
          <cell r="A440" t="str">
            <v xml:space="preserve">25.13.1  </v>
          </cell>
        </row>
        <row r="441">
          <cell r="A441" t="str">
            <v xml:space="preserve">25.13.2  </v>
          </cell>
        </row>
        <row r="442">
          <cell r="A442" t="str">
            <v xml:space="preserve">25.13.3  </v>
          </cell>
        </row>
        <row r="443">
          <cell r="A443" t="str">
            <v xml:space="preserve">25.13.4  </v>
          </cell>
        </row>
        <row r="444">
          <cell r="A444" t="str">
            <v xml:space="preserve">25.13.5  </v>
          </cell>
        </row>
        <row r="445">
          <cell r="A445" t="str">
            <v xml:space="preserve">25.13.6  </v>
          </cell>
        </row>
        <row r="446">
          <cell r="A446" t="str">
            <v xml:space="preserve">25.13.7  </v>
          </cell>
        </row>
        <row r="447">
          <cell r="A447" t="str">
            <v xml:space="preserve">25.2     </v>
          </cell>
        </row>
        <row r="448">
          <cell r="A448" t="str">
            <v xml:space="preserve">25.21    </v>
          </cell>
        </row>
        <row r="449">
          <cell r="A449" t="str">
            <v xml:space="preserve">25.22    </v>
          </cell>
        </row>
        <row r="450">
          <cell r="A450" t="str">
            <v xml:space="preserve">25.23    </v>
          </cell>
        </row>
        <row r="451">
          <cell r="A451" t="str">
            <v xml:space="preserve">25.24    </v>
          </cell>
        </row>
        <row r="452">
          <cell r="A452" t="str">
            <v xml:space="preserve">25.24.1  </v>
          </cell>
        </row>
        <row r="453">
          <cell r="A453" t="str">
            <v xml:space="preserve">25.24.2  </v>
          </cell>
        </row>
        <row r="454">
          <cell r="A454" t="str">
            <v xml:space="preserve">25.24.9  </v>
          </cell>
        </row>
        <row r="455">
          <cell r="A455" t="str">
            <v xml:space="preserve">26       </v>
          </cell>
        </row>
        <row r="456">
          <cell r="A456" t="str">
            <v xml:space="preserve">26.1     </v>
          </cell>
        </row>
        <row r="457">
          <cell r="A457" t="str">
            <v xml:space="preserve">26.11    </v>
          </cell>
        </row>
        <row r="458">
          <cell r="A458" t="str">
            <v xml:space="preserve">26.12    </v>
          </cell>
        </row>
        <row r="459">
          <cell r="A459" t="str">
            <v xml:space="preserve">26.13    </v>
          </cell>
        </row>
        <row r="460">
          <cell r="A460" t="str">
            <v xml:space="preserve">26.14    </v>
          </cell>
        </row>
        <row r="461">
          <cell r="A461" t="str">
            <v xml:space="preserve">26.15    </v>
          </cell>
        </row>
        <row r="462">
          <cell r="A462" t="str">
            <v xml:space="preserve">26.15.1  </v>
          </cell>
        </row>
        <row r="463">
          <cell r="A463" t="str">
            <v xml:space="preserve">26.15.2  </v>
          </cell>
        </row>
        <row r="464">
          <cell r="A464" t="str">
            <v xml:space="preserve">26.15.3  </v>
          </cell>
        </row>
        <row r="465">
          <cell r="A465" t="str">
            <v xml:space="preserve">26.15.4  </v>
          </cell>
        </row>
        <row r="466">
          <cell r="A466" t="str">
            <v xml:space="preserve">26.15.5  </v>
          </cell>
        </row>
        <row r="467">
          <cell r="A467" t="str">
            <v xml:space="preserve">26.15.6  </v>
          </cell>
        </row>
        <row r="468">
          <cell r="A468" t="str">
            <v xml:space="preserve">26.15.7  </v>
          </cell>
        </row>
        <row r="469">
          <cell r="A469" t="str">
            <v xml:space="preserve">26.15.8  </v>
          </cell>
        </row>
        <row r="470">
          <cell r="A470" t="str">
            <v xml:space="preserve">26.15.81 </v>
          </cell>
        </row>
        <row r="471">
          <cell r="A471" t="str">
            <v xml:space="preserve">26.15.82 </v>
          </cell>
        </row>
        <row r="472">
          <cell r="A472" t="str">
            <v xml:space="preserve">26.15.83 </v>
          </cell>
        </row>
        <row r="473">
          <cell r="A473" t="str">
            <v xml:space="preserve">26.15.84 </v>
          </cell>
        </row>
        <row r="474">
          <cell r="A474" t="str">
            <v xml:space="preserve">26.15.85 </v>
          </cell>
        </row>
        <row r="475">
          <cell r="A475" t="str">
            <v xml:space="preserve">26.2     </v>
          </cell>
        </row>
        <row r="476">
          <cell r="A476" t="str">
            <v xml:space="preserve">26.21    </v>
          </cell>
        </row>
        <row r="477">
          <cell r="A477" t="str">
            <v xml:space="preserve">26.22    </v>
          </cell>
        </row>
        <row r="478">
          <cell r="A478" t="str">
            <v xml:space="preserve">26.23    </v>
          </cell>
        </row>
        <row r="479">
          <cell r="A479" t="str">
            <v xml:space="preserve">26.24    </v>
          </cell>
        </row>
        <row r="480">
          <cell r="A480" t="str">
            <v xml:space="preserve">26.25    </v>
          </cell>
        </row>
        <row r="481">
          <cell r="A481" t="str">
            <v xml:space="preserve">26.26    </v>
          </cell>
        </row>
        <row r="482">
          <cell r="A482" t="str">
            <v xml:space="preserve">26.3     </v>
          </cell>
        </row>
        <row r="483">
          <cell r="A483" t="str">
            <v xml:space="preserve">26.30    </v>
          </cell>
        </row>
        <row r="484">
          <cell r="A484" t="str">
            <v xml:space="preserve">26.4     </v>
          </cell>
        </row>
        <row r="485">
          <cell r="A485" t="str">
            <v xml:space="preserve">26.40    </v>
          </cell>
        </row>
        <row r="486">
          <cell r="A486" t="str">
            <v xml:space="preserve">26.5     </v>
          </cell>
        </row>
        <row r="487">
          <cell r="A487" t="str">
            <v xml:space="preserve">26.51    </v>
          </cell>
        </row>
        <row r="488">
          <cell r="A488" t="str">
            <v xml:space="preserve">26.52    </v>
          </cell>
        </row>
        <row r="489">
          <cell r="A489" t="str">
            <v xml:space="preserve">26.53    </v>
          </cell>
        </row>
        <row r="490">
          <cell r="A490" t="str">
            <v xml:space="preserve">26.6     </v>
          </cell>
        </row>
        <row r="491">
          <cell r="A491" t="str">
            <v xml:space="preserve">26.61    </v>
          </cell>
        </row>
        <row r="492">
          <cell r="A492" t="str">
            <v xml:space="preserve">26.62    </v>
          </cell>
        </row>
        <row r="493">
          <cell r="A493" t="str">
            <v xml:space="preserve">26.63    </v>
          </cell>
        </row>
        <row r="494">
          <cell r="A494" t="str">
            <v xml:space="preserve">26.64    </v>
          </cell>
        </row>
        <row r="495">
          <cell r="A495" t="str">
            <v xml:space="preserve">26.65    </v>
          </cell>
        </row>
        <row r="496">
          <cell r="A496" t="str">
            <v xml:space="preserve">26.66    </v>
          </cell>
        </row>
        <row r="497">
          <cell r="A497" t="str">
            <v xml:space="preserve">26.7     </v>
          </cell>
        </row>
        <row r="498">
          <cell r="A498" t="str">
            <v xml:space="preserve">26.70    </v>
          </cell>
        </row>
        <row r="499">
          <cell r="A499" t="str">
            <v xml:space="preserve">26.70.1  </v>
          </cell>
        </row>
        <row r="500">
          <cell r="A500" t="str">
            <v xml:space="preserve">26.70.2  </v>
          </cell>
        </row>
        <row r="501">
          <cell r="A501" t="str">
            <v xml:space="preserve">26.70.3  </v>
          </cell>
        </row>
        <row r="502">
          <cell r="A502" t="str">
            <v xml:space="preserve">26.8     </v>
          </cell>
        </row>
        <row r="503">
          <cell r="A503" t="str">
            <v xml:space="preserve">26.81    </v>
          </cell>
        </row>
        <row r="504">
          <cell r="A504" t="str">
            <v xml:space="preserve">26.82    </v>
          </cell>
        </row>
        <row r="505">
          <cell r="A505" t="str">
            <v xml:space="preserve">26.82.1  </v>
          </cell>
        </row>
        <row r="506">
          <cell r="A506" t="str">
            <v xml:space="preserve">26.82.2  </v>
          </cell>
        </row>
        <row r="507">
          <cell r="A507" t="str">
            <v xml:space="preserve">26.82.3  </v>
          </cell>
        </row>
        <row r="508">
          <cell r="A508" t="str">
            <v xml:space="preserve">26.82.4  </v>
          </cell>
        </row>
        <row r="509">
          <cell r="A509" t="str">
            <v xml:space="preserve">26.82.5  </v>
          </cell>
        </row>
        <row r="510">
          <cell r="A510" t="str">
            <v xml:space="preserve">26.82.6  </v>
          </cell>
        </row>
        <row r="511">
          <cell r="A511" t="str">
            <v xml:space="preserve">27       </v>
          </cell>
        </row>
        <row r="512">
          <cell r="A512" t="str">
            <v xml:space="preserve">27.1     </v>
          </cell>
        </row>
        <row r="513">
          <cell r="A513" t="str">
            <v xml:space="preserve">27.11    </v>
          </cell>
        </row>
        <row r="514">
          <cell r="A514" t="str">
            <v xml:space="preserve">27.12    </v>
          </cell>
        </row>
        <row r="515">
          <cell r="A515" t="str">
            <v xml:space="preserve">27.13    </v>
          </cell>
        </row>
        <row r="516">
          <cell r="A516" t="str">
            <v xml:space="preserve">27.14    </v>
          </cell>
        </row>
        <row r="517">
          <cell r="A517" t="str">
            <v xml:space="preserve">27.15    </v>
          </cell>
        </row>
        <row r="518">
          <cell r="A518" t="str">
            <v xml:space="preserve">27.16    </v>
          </cell>
        </row>
        <row r="519">
          <cell r="A519" t="str">
            <v xml:space="preserve">27.16.1  </v>
          </cell>
        </row>
        <row r="520">
          <cell r="A520" t="str">
            <v xml:space="preserve">27.16.2  </v>
          </cell>
        </row>
        <row r="521">
          <cell r="A521" t="str">
            <v xml:space="preserve">27.17    </v>
          </cell>
        </row>
        <row r="522">
          <cell r="A522" t="str">
            <v xml:space="preserve">27.2     </v>
          </cell>
        </row>
        <row r="523">
          <cell r="A523" t="str">
            <v xml:space="preserve">27.21    </v>
          </cell>
        </row>
        <row r="524">
          <cell r="A524" t="str">
            <v xml:space="preserve">27.22    </v>
          </cell>
        </row>
        <row r="525">
          <cell r="A525" t="str">
            <v xml:space="preserve">27.3     </v>
          </cell>
        </row>
        <row r="526">
          <cell r="A526" t="str">
            <v xml:space="preserve">27.31    </v>
          </cell>
        </row>
        <row r="527">
          <cell r="A527" t="str">
            <v xml:space="preserve">27.32    </v>
          </cell>
        </row>
        <row r="528">
          <cell r="A528" t="str">
            <v xml:space="preserve">27.33    </v>
          </cell>
        </row>
        <row r="529">
          <cell r="A529" t="str">
            <v xml:space="preserve">27.34    </v>
          </cell>
        </row>
        <row r="530">
          <cell r="A530" t="str">
            <v xml:space="preserve">27.35    </v>
          </cell>
        </row>
        <row r="531">
          <cell r="A531" t="str">
            <v xml:space="preserve">27.35.1  </v>
          </cell>
        </row>
        <row r="532">
          <cell r="A532" t="str">
            <v xml:space="preserve">27.35.2  </v>
          </cell>
        </row>
        <row r="533">
          <cell r="A533" t="str">
            <v xml:space="preserve">27.35.3  </v>
          </cell>
        </row>
        <row r="534">
          <cell r="A534" t="str">
            <v xml:space="preserve">27.4     </v>
          </cell>
        </row>
        <row r="535">
          <cell r="A535" t="str">
            <v xml:space="preserve">27.41    </v>
          </cell>
        </row>
        <row r="536">
          <cell r="A536" t="str">
            <v xml:space="preserve">27.42    </v>
          </cell>
        </row>
        <row r="537">
          <cell r="A537" t="str">
            <v xml:space="preserve">27.42.1  </v>
          </cell>
        </row>
        <row r="538">
          <cell r="A538" t="str">
            <v xml:space="preserve">27.42.11 </v>
          </cell>
        </row>
        <row r="539">
          <cell r="A539" t="str">
            <v xml:space="preserve">27.42.12 </v>
          </cell>
        </row>
        <row r="540">
          <cell r="A540" t="str">
            <v xml:space="preserve">27.42.2  </v>
          </cell>
        </row>
        <row r="541">
          <cell r="A541" t="str">
            <v xml:space="preserve">27.42.3  </v>
          </cell>
        </row>
        <row r="542">
          <cell r="A542" t="str">
            <v xml:space="preserve">27.42.4  </v>
          </cell>
        </row>
        <row r="543">
          <cell r="A543" t="str">
            <v xml:space="preserve">27.42.5  </v>
          </cell>
        </row>
        <row r="544">
          <cell r="A544" t="str">
            <v xml:space="preserve">27.43    </v>
          </cell>
        </row>
        <row r="545">
          <cell r="A545" t="str">
            <v xml:space="preserve">27.44    </v>
          </cell>
        </row>
        <row r="546">
          <cell r="A546" t="str">
            <v xml:space="preserve">27.45    </v>
          </cell>
        </row>
        <row r="547">
          <cell r="A547" t="str">
            <v xml:space="preserve">27.5     </v>
          </cell>
        </row>
        <row r="548">
          <cell r="A548" t="str">
            <v xml:space="preserve">27.51    </v>
          </cell>
        </row>
        <row r="549">
          <cell r="A549" t="str">
            <v xml:space="preserve">27.52    </v>
          </cell>
        </row>
        <row r="550">
          <cell r="A550" t="str">
            <v xml:space="preserve">27.53    </v>
          </cell>
        </row>
        <row r="551">
          <cell r="A551" t="str">
            <v xml:space="preserve">27.54    </v>
          </cell>
        </row>
        <row r="552">
          <cell r="A552" t="str">
            <v xml:space="preserve">28       </v>
          </cell>
        </row>
        <row r="553">
          <cell r="A553" t="str">
            <v xml:space="preserve">28.1     </v>
          </cell>
        </row>
        <row r="554">
          <cell r="A554" t="str">
            <v xml:space="preserve">28.11    </v>
          </cell>
        </row>
        <row r="555">
          <cell r="A555" t="str">
            <v xml:space="preserve">28.12    </v>
          </cell>
        </row>
        <row r="556">
          <cell r="A556" t="str">
            <v xml:space="preserve">28.2     </v>
          </cell>
        </row>
        <row r="557">
          <cell r="A557" t="str">
            <v xml:space="preserve">28.21    </v>
          </cell>
        </row>
        <row r="558">
          <cell r="A558" t="str">
            <v xml:space="preserve">28.22    </v>
          </cell>
        </row>
        <row r="559">
          <cell r="A559" t="str">
            <v xml:space="preserve">28.22.1  </v>
          </cell>
        </row>
        <row r="560">
          <cell r="A560" t="str">
            <v xml:space="preserve">28.22.2  </v>
          </cell>
        </row>
        <row r="561">
          <cell r="A561" t="str">
            <v xml:space="preserve">28.22.9  </v>
          </cell>
        </row>
        <row r="562">
          <cell r="A562" t="str">
            <v xml:space="preserve">28.3     </v>
          </cell>
        </row>
        <row r="563">
          <cell r="A563" t="str">
            <v xml:space="preserve">28.30    </v>
          </cell>
        </row>
        <row r="564">
          <cell r="A564" t="str">
            <v xml:space="preserve">28.30.1  </v>
          </cell>
        </row>
        <row r="565">
          <cell r="A565" t="str">
            <v xml:space="preserve">28.30.2  </v>
          </cell>
        </row>
        <row r="566">
          <cell r="A566" t="str">
            <v xml:space="preserve">28.30.9  </v>
          </cell>
        </row>
        <row r="567">
          <cell r="A567" t="str">
            <v xml:space="preserve">28.4     </v>
          </cell>
        </row>
        <row r="568">
          <cell r="A568" t="str">
            <v xml:space="preserve">28.40    </v>
          </cell>
        </row>
        <row r="569">
          <cell r="A569" t="str">
            <v xml:space="preserve">28.40.1  </v>
          </cell>
        </row>
        <row r="570">
          <cell r="A570" t="str">
            <v xml:space="preserve">28.40.2  </v>
          </cell>
        </row>
        <row r="571">
          <cell r="A571" t="str">
            <v xml:space="preserve">28.5     </v>
          </cell>
        </row>
        <row r="572">
          <cell r="A572" t="str">
            <v xml:space="preserve">28.51    </v>
          </cell>
        </row>
        <row r="573">
          <cell r="A573" t="str">
            <v xml:space="preserve">28.52    </v>
          </cell>
        </row>
        <row r="574">
          <cell r="A574" t="str">
            <v xml:space="preserve">28.6     </v>
          </cell>
        </row>
        <row r="575">
          <cell r="A575" t="str">
            <v xml:space="preserve">28.61    </v>
          </cell>
        </row>
        <row r="576">
          <cell r="A576" t="str">
            <v xml:space="preserve">28.62    </v>
          </cell>
        </row>
        <row r="577">
          <cell r="A577" t="str">
            <v xml:space="preserve">28.63    </v>
          </cell>
        </row>
        <row r="578">
          <cell r="A578" t="str">
            <v xml:space="preserve">28.7     </v>
          </cell>
        </row>
        <row r="579">
          <cell r="A579" t="str">
            <v xml:space="preserve">28.71    </v>
          </cell>
        </row>
        <row r="580">
          <cell r="A580" t="str">
            <v xml:space="preserve">28.72    </v>
          </cell>
        </row>
        <row r="581">
          <cell r="A581" t="str">
            <v xml:space="preserve">28.73    </v>
          </cell>
        </row>
        <row r="582">
          <cell r="A582" t="str">
            <v xml:space="preserve">28.74    </v>
          </cell>
        </row>
        <row r="583">
          <cell r="A583" t="str">
            <v xml:space="preserve">28.74.1  </v>
          </cell>
        </row>
        <row r="584">
          <cell r="A584" t="str">
            <v xml:space="preserve">28.74.2  </v>
          </cell>
        </row>
        <row r="585">
          <cell r="A585" t="str">
            <v xml:space="preserve">28.75    </v>
          </cell>
        </row>
        <row r="586">
          <cell r="A586" t="str">
            <v xml:space="preserve">28.75.1  </v>
          </cell>
        </row>
        <row r="587">
          <cell r="A587" t="str">
            <v xml:space="preserve">28.75.11 </v>
          </cell>
        </row>
        <row r="588">
          <cell r="A588" t="str">
            <v xml:space="preserve">28.75.12 </v>
          </cell>
        </row>
        <row r="589">
          <cell r="A589" t="str">
            <v xml:space="preserve">28.75.2  </v>
          </cell>
        </row>
        <row r="590">
          <cell r="A590" t="str">
            <v xml:space="preserve">28.75.21 </v>
          </cell>
        </row>
        <row r="591">
          <cell r="A591" t="str">
            <v xml:space="preserve">28.75.22 </v>
          </cell>
        </row>
        <row r="592">
          <cell r="A592" t="str">
            <v xml:space="preserve">28.75.23 </v>
          </cell>
        </row>
        <row r="593">
          <cell r="A593" t="str">
            <v xml:space="preserve">28.75.24 </v>
          </cell>
        </row>
        <row r="594">
          <cell r="A594" t="str">
            <v xml:space="preserve">28.75.25 </v>
          </cell>
        </row>
        <row r="595">
          <cell r="A595" t="str">
            <v xml:space="preserve">28.75.26 </v>
          </cell>
        </row>
        <row r="596">
          <cell r="A596" t="str">
            <v xml:space="preserve">28.75.27 </v>
          </cell>
        </row>
        <row r="597">
          <cell r="A597" t="str">
            <v xml:space="preserve">28.75.3  </v>
          </cell>
        </row>
        <row r="598">
          <cell r="A598" t="str">
            <v xml:space="preserve">29       </v>
          </cell>
        </row>
        <row r="599">
          <cell r="A599" t="str">
            <v xml:space="preserve">29.1     </v>
          </cell>
        </row>
        <row r="600">
          <cell r="A600" t="str">
            <v xml:space="preserve">29.11    </v>
          </cell>
        </row>
        <row r="601">
          <cell r="A601" t="str">
            <v xml:space="preserve">29.11.1  </v>
          </cell>
        </row>
        <row r="602">
          <cell r="A602" t="str">
            <v xml:space="preserve">29.11.2  </v>
          </cell>
        </row>
        <row r="603">
          <cell r="A603" t="str">
            <v xml:space="preserve">29.11.21 </v>
          </cell>
        </row>
        <row r="604">
          <cell r="A604" t="str">
            <v xml:space="preserve">29.11.22 </v>
          </cell>
        </row>
        <row r="605">
          <cell r="A605" t="str">
            <v xml:space="preserve">29.11.23 </v>
          </cell>
        </row>
        <row r="606">
          <cell r="A606" t="str">
            <v xml:space="preserve">29.11.9  </v>
          </cell>
        </row>
        <row r="607">
          <cell r="A607" t="str">
            <v xml:space="preserve">29.12    </v>
          </cell>
        </row>
        <row r="608">
          <cell r="A608" t="str">
            <v xml:space="preserve">29.12.1  </v>
          </cell>
        </row>
        <row r="609">
          <cell r="A609" t="str">
            <v xml:space="preserve">29.12.2  </v>
          </cell>
        </row>
        <row r="610">
          <cell r="A610" t="str">
            <v xml:space="preserve">29.12.3  </v>
          </cell>
        </row>
        <row r="611">
          <cell r="A611" t="str">
            <v xml:space="preserve">29.12.9  </v>
          </cell>
        </row>
        <row r="612">
          <cell r="A612" t="str">
            <v xml:space="preserve">29.13    </v>
          </cell>
        </row>
        <row r="613">
          <cell r="A613" t="str">
            <v xml:space="preserve">29.14    </v>
          </cell>
        </row>
        <row r="614">
          <cell r="A614" t="str">
            <v xml:space="preserve">29.14.1  </v>
          </cell>
        </row>
        <row r="615">
          <cell r="A615" t="str">
            <v xml:space="preserve">29.14.2  </v>
          </cell>
        </row>
        <row r="616">
          <cell r="A616" t="str">
            <v xml:space="preserve">29.14.9  </v>
          </cell>
        </row>
        <row r="617">
          <cell r="A617" t="str">
            <v xml:space="preserve">29.2     </v>
          </cell>
        </row>
        <row r="618">
          <cell r="A618" t="str">
            <v xml:space="preserve">29.21    </v>
          </cell>
        </row>
        <row r="619">
          <cell r="A619" t="str">
            <v xml:space="preserve">29.21.1  </v>
          </cell>
        </row>
        <row r="620">
          <cell r="A620" t="str">
            <v xml:space="preserve">29.21.2  </v>
          </cell>
        </row>
        <row r="621">
          <cell r="A621" t="str">
            <v xml:space="preserve">29.21.9  </v>
          </cell>
        </row>
        <row r="622">
          <cell r="A622" t="str">
            <v xml:space="preserve">29.22    </v>
          </cell>
        </row>
        <row r="623">
          <cell r="A623" t="str">
            <v xml:space="preserve">29.22.1  </v>
          </cell>
        </row>
        <row r="624">
          <cell r="A624" t="str">
            <v xml:space="preserve">29.22.2  </v>
          </cell>
        </row>
        <row r="625">
          <cell r="A625" t="str">
            <v xml:space="preserve">29.22.3  </v>
          </cell>
        </row>
        <row r="626">
          <cell r="A626" t="str">
            <v xml:space="preserve">29.22.4  </v>
          </cell>
        </row>
        <row r="627">
          <cell r="A627" t="str">
            <v xml:space="preserve">29.22.5  </v>
          </cell>
        </row>
        <row r="628">
          <cell r="A628" t="str">
            <v xml:space="preserve">29.22.6  </v>
          </cell>
        </row>
        <row r="629">
          <cell r="A629" t="str">
            <v xml:space="preserve">29.22.9  </v>
          </cell>
        </row>
        <row r="630">
          <cell r="A630" t="str">
            <v xml:space="preserve">29.23    </v>
          </cell>
        </row>
        <row r="631">
          <cell r="A631" t="str">
            <v xml:space="preserve">29.23.1  </v>
          </cell>
        </row>
        <row r="632">
          <cell r="A632" t="str">
            <v xml:space="preserve">29.23.2  </v>
          </cell>
        </row>
        <row r="633">
          <cell r="A633" t="str">
            <v xml:space="preserve">29.23.9  </v>
          </cell>
        </row>
        <row r="634">
          <cell r="A634" t="str">
            <v xml:space="preserve">29.24    </v>
          </cell>
        </row>
        <row r="635">
          <cell r="A635" t="str">
            <v xml:space="preserve">29.24.1  </v>
          </cell>
        </row>
        <row r="636">
          <cell r="A636" t="str">
            <v xml:space="preserve">29.24.2  </v>
          </cell>
        </row>
        <row r="637">
          <cell r="A637" t="str">
            <v xml:space="preserve">29.24.3  </v>
          </cell>
        </row>
        <row r="638">
          <cell r="A638" t="str">
            <v xml:space="preserve">29.24.31 </v>
          </cell>
        </row>
        <row r="639">
          <cell r="A639" t="str">
            <v xml:space="preserve">29.24.32 </v>
          </cell>
        </row>
        <row r="640">
          <cell r="A640" t="str">
            <v xml:space="preserve">29.24.33 </v>
          </cell>
        </row>
        <row r="641">
          <cell r="A641" t="str">
            <v xml:space="preserve">29.24.4  </v>
          </cell>
        </row>
        <row r="642">
          <cell r="A642" t="str">
            <v xml:space="preserve">29.24.6  </v>
          </cell>
        </row>
        <row r="643">
          <cell r="A643" t="str">
            <v xml:space="preserve">29.24.9  </v>
          </cell>
        </row>
        <row r="644">
          <cell r="A644" t="str">
            <v xml:space="preserve">29.3     </v>
          </cell>
        </row>
        <row r="645">
          <cell r="A645" t="str">
            <v xml:space="preserve">29.31    </v>
          </cell>
        </row>
        <row r="646">
          <cell r="A646" t="str">
            <v xml:space="preserve">29.32    </v>
          </cell>
        </row>
        <row r="647">
          <cell r="A647" t="str">
            <v xml:space="preserve">29.32.1  </v>
          </cell>
        </row>
        <row r="648">
          <cell r="A648" t="str">
            <v xml:space="preserve">29.32.2  </v>
          </cell>
        </row>
        <row r="649">
          <cell r="A649" t="str">
            <v xml:space="preserve">29.32.3  </v>
          </cell>
        </row>
        <row r="650">
          <cell r="A650" t="str">
            <v xml:space="preserve">29.32.9  </v>
          </cell>
        </row>
        <row r="651">
          <cell r="A651" t="str">
            <v xml:space="preserve">29.4     </v>
          </cell>
        </row>
        <row r="652">
          <cell r="A652" t="str">
            <v xml:space="preserve">29.40    </v>
          </cell>
        </row>
        <row r="653">
          <cell r="A653" t="str">
            <v xml:space="preserve">29.40.1  </v>
          </cell>
        </row>
        <row r="654">
          <cell r="A654" t="str">
            <v xml:space="preserve">29.40.2  </v>
          </cell>
        </row>
        <row r="655">
          <cell r="A655" t="str">
            <v xml:space="preserve">29.40.3  </v>
          </cell>
        </row>
        <row r="656">
          <cell r="A656" t="str">
            <v xml:space="preserve">29.40.4  </v>
          </cell>
        </row>
        <row r="657">
          <cell r="A657" t="str">
            <v xml:space="preserve">29.40.5  </v>
          </cell>
        </row>
        <row r="658">
          <cell r="A658" t="str">
            <v xml:space="preserve">29.40.6  </v>
          </cell>
        </row>
        <row r="659">
          <cell r="A659" t="str">
            <v xml:space="preserve">29.40.7  </v>
          </cell>
        </row>
        <row r="660">
          <cell r="A660" t="str">
            <v xml:space="preserve">29.40.9  </v>
          </cell>
        </row>
        <row r="661">
          <cell r="A661" t="str">
            <v xml:space="preserve">29.5     </v>
          </cell>
        </row>
        <row r="662">
          <cell r="A662" t="str">
            <v xml:space="preserve">29.51    </v>
          </cell>
        </row>
        <row r="663">
          <cell r="A663" t="str">
            <v xml:space="preserve">29.52    </v>
          </cell>
        </row>
        <row r="664">
          <cell r="A664" t="str">
            <v xml:space="preserve">29.53    </v>
          </cell>
        </row>
        <row r="665">
          <cell r="A665" t="str">
            <v xml:space="preserve">29.54    </v>
          </cell>
        </row>
        <row r="666">
          <cell r="A666" t="str">
            <v xml:space="preserve">29.54.1  </v>
          </cell>
        </row>
        <row r="667">
          <cell r="A667" t="str">
            <v xml:space="preserve">29.54.2  </v>
          </cell>
        </row>
        <row r="668">
          <cell r="A668" t="str">
            <v xml:space="preserve">29.54.3  </v>
          </cell>
        </row>
        <row r="669">
          <cell r="A669" t="str">
            <v xml:space="preserve">29.54.4  </v>
          </cell>
        </row>
        <row r="670">
          <cell r="A670" t="str">
            <v xml:space="preserve">29.54.5  </v>
          </cell>
        </row>
        <row r="671">
          <cell r="A671" t="str">
            <v xml:space="preserve">29.54.9  </v>
          </cell>
        </row>
        <row r="672">
          <cell r="A672" t="str">
            <v xml:space="preserve">29.55    </v>
          </cell>
        </row>
        <row r="673">
          <cell r="A673" t="str">
            <v xml:space="preserve">29.56    </v>
          </cell>
        </row>
        <row r="674">
          <cell r="A674" t="str">
            <v xml:space="preserve">29.56.1  </v>
          </cell>
        </row>
        <row r="675">
          <cell r="A675" t="str">
            <v xml:space="preserve">29.56.2  </v>
          </cell>
        </row>
        <row r="676">
          <cell r="A676" t="str">
            <v xml:space="preserve">29.56.9  </v>
          </cell>
        </row>
        <row r="677">
          <cell r="A677" t="str">
            <v xml:space="preserve">29.6     </v>
          </cell>
        </row>
        <row r="678">
          <cell r="A678" t="str">
            <v xml:space="preserve">29.60    </v>
          </cell>
        </row>
        <row r="679">
          <cell r="A679" t="str">
            <v xml:space="preserve">29.7     </v>
          </cell>
        </row>
        <row r="680">
          <cell r="A680" t="str">
            <v xml:space="preserve">29.71    </v>
          </cell>
        </row>
        <row r="681">
          <cell r="A681" t="str">
            <v xml:space="preserve">29.72    </v>
          </cell>
        </row>
        <row r="682">
          <cell r="A682" t="str">
            <v xml:space="preserve">30       </v>
          </cell>
        </row>
        <row r="683">
          <cell r="A683" t="str">
            <v xml:space="preserve">30.0     </v>
          </cell>
        </row>
        <row r="684">
          <cell r="A684" t="str">
            <v xml:space="preserve">30.01    </v>
          </cell>
        </row>
        <row r="685">
          <cell r="A685" t="str">
            <v xml:space="preserve">30.01.1  </v>
          </cell>
        </row>
        <row r="686">
          <cell r="A686" t="str">
            <v xml:space="preserve">30.01.2  </v>
          </cell>
        </row>
        <row r="687">
          <cell r="A687" t="str">
            <v xml:space="preserve">30.01.9  </v>
          </cell>
        </row>
        <row r="688">
          <cell r="A688" t="str">
            <v xml:space="preserve">30.02    </v>
          </cell>
        </row>
        <row r="689">
          <cell r="A689" t="str">
            <v xml:space="preserve">31       </v>
          </cell>
        </row>
        <row r="690">
          <cell r="A690" t="str">
            <v xml:space="preserve">31.1     </v>
          </cell>
        </row>
        <row r="691">
          <cell r="A691" t="str">
            <v xml:space="preserve">31.10    </v>
          </cell>
        </row>
        <row r="692">
          <cell r="A692" t="str">
            <v xml:space="preserve">31.10.1  </v>
          </cell>
        </row>
        <row r="693">
          <cell r="A693" t="str">
            <v xml:space="preserve">31.10.9  </v>
          </cell>
        </row>
        <row r="694">
          <cell r="A694" t="str">
            <v xml:space="preserve">31.2     </v>
          </cell>
        </row>
        <row r="695">
          <cell r="A695" t="str">
            <v xml:space="preserve">31.20    </v>
          </cell>
        </row>
        <row r="696">
          <cell r="A696" t="str">
            <v xml:space="preserve">31.20.1  </v>
          </cell>
        </row>
        <row r="697">
          <cell r="A697" t="str">
            <v xml:space="preserve">31.20.9  </v>
          </cell>
        </row>
        <row r="698">
          <cell r="A698" t="str">
            <v xml:space="preserve">31.3     </v>
          </cell>
        </row>
        <row r="699">
          <cell r="A699" t="str">
            <v xml:space="preserve">31.30    </v>
          </cell>
        </row>
        <row r="700">
          <cell r="A700" t="str">
            <v xml:space="preserve">31.4     </v>
          </cell>
        </row>
        <row r="701">
          <cell r="A701" t="str">
            <v xml:space="preserve">31.40    </v>
          </cell>
        </row>
        <row r="702">
          <cell r="A702" t="str">
            <v xml:space="preserve">31.40.1  </v>
          </cell>
        </row>
        <row r="703">
          <cell r="A703" t="str">
            <v xml:space="preserve">31.40.2  </v>
          </cell>
        </row>
        <row r="704">
          <cell r="A704" t="str">
            <v xml:space="preserve">31.5     </v>
          </cell>
        </row>
        <row r="705">
          <cell r="A705" t="str">
            <v xml:space="preserve">31.50    </v>
          </cell>
        </row>
        <row r="706">
          <cell r="A706" t="str">
            <v xml:space="preserve">31.6     </v>
          </cell>
        </row>
        <row r="707">
          <cell r="A707" t="str">
            <v xml:space="preserve">31.61    </v>
          </cell>
        </row>
        <row r="708">
          <cell r="A708" t="str">
            <v xml:space="preserve">31.62    </v>
          </cell>
        </row>
        <row r="709">
          <cell r="A709" t="str">
            <v xml:space="preserve">31.62.1  </v>
          </cell>
        </row>
        <row r="710">
          <cell r="A710" t="str">
            <v xml:space="preserve">31.62.9  </v>
          </cell>
        </row>
        <row r="711">
          <cell r="A711" t="str">
            <v xml:space="preserve">32       </v>
          </cell>
        </row>
        <row r="712">
          <cell r="A712" t="str">
            <v xml:space="preserve">32.1     </v>
          </cell>
        </row>
        <row r="713">
          <cell r="A713" t="str">
            <v xml:space="preserve">32.10    </v>
          </cell>
        </row>
        <row r="714">
          <cell r="A714" t="str">
            <v xml:space="preserve">32.10.1  </v>
          </cell>
        </row>
        <row r="715">
          <cell r="A715" t="str">
            <v xml:space="preserve">32.10.2  </v>
          </cell>
        </row>
        <row r="716">
          <cell r="A716" t="str">
            <v xml:space="preserve">32.10.3  </v>
          </cell>
        </row>
        <row r="717">
          <cell r="A717" t="str">
            <v xml:space="preserve">32.10.4  </v>
          </cell>
        </row>
        <row r="718">
          <cell r="A718" t="str">
            <v xml:space="preserve">32.10.5  </v>
          </cell>
        </row>
        <row r="719">
          <cell r="A719" t="str">
            <v xml:space="preserve">32.10.51 </v>
          </cell>
        </row>
        <row r="720">
          <cell r="A720" t="str">
            <v xml:space="preserve">32.10.52 </v>
          </cell>
        </row>
        <row r="721">
          <cell r="A721" t="str">
            <v xml:space="preserve">32.10.6  </v>
          </cell>
        </row>
        <row r="722">
          <cell r="A722" t="str">
            <v xml:space="preserve">32.10.7  </v>
          </cell>
        </row>
        <row r="723">
          <cell r="A723" t="str">
            <v xml:space="preserve">32.2     </v>
          </cell>
        </row>
        <row r="724">
          <cell r="A724" t="str">
            <v xml:space="preserve">32.20    </v>
          </cell>
        </row>
        <row r="725">
          <cell r="A725" t="str">
            <v xml:space="preserve">32.20.1  </v>
          </cell>
        </row>
        <row r="726">
          <cell r="A726" t="str">
            <v xml:space="preserve">32.20.2  </v>
          </cell>
        </row>
        <row r="727">
          <cell r="A727" t="str">
            <v xml:space="preserve">32.20.3  </v>
          </cell>
        </row>
        <row r="728">
          <cell r="A728" t="str">
            <v xml:space="preserve">32.20.9  </v>
          </cell>
        </row>
        <row r="729">
          <cell r="A729" t="str">
            <v xml:space="preserve">32.3     </v>
          </cell>
        </row>
        <row r="730">
          <cell r="A730" t="str">
            <v xml:space="preserve">32.30    </v>
          </cell>
        </row>
        <row r="731">
          <cell r="A731" t="str">
            <v xml:space="preserve">32.30.1  </v>
          </cell>
        </row>
        <row r="732">
          <cell r="A732" t="str">
            <v xml:space="preserve">32.30.2  </v>
          </cell>
        </row>
        <row r="733">
          <cell r="A733" t="str">
            <v xml:space="preserve">32.30.3  </v>
          </cell>
        </row>
        <row r="734">
          <cell r="A734" t="str">
            <v xml:space="preserve">32.30.4  </v>
          </cell>
        </row>
        <row r="735">
          <cell r="A735" t="str">
            <v xml:space="preserve">32.30.5  </v>
          </cell>
        </row>
        <row r="736">
          <cell r="A736" t="str">
            <v xml:space="preserve">32.30.9  </v>
          </cell>
        </row>
        <row r="737">
          <cell r="A737" t="str">
            <v xml:space="preserve">33       </v>
          </cell>
        </row>
        <row r="738">
          <cell r="A738" t="str">
            <v xml:space="preserve">33.1     </v>
          </cell>
        </row>
        <row r="739">
          <cell r="A739" t="str">
            <v xml:space="preserve">33.10    </v>
          </cell>
        </row>
        <row r="740">
          <cell r="A740" t="str">
            <v xml:space="preserve">33.10.1  </v>
          </cell>
        </row>
        <row r="741">
          <cell r="A741" t="str">
            <v xml:space="preserve">33.10.2  </v>
          </cell>
        </row>
        <row r="742">
          <cell r="A742" t="str">
            <v xml:space="preserve">33.10.9  </v>
          </cell>
        </row>
        <row r="743">
          <cell r="A743" t="str">
            <v xml:space="preserve">33.2     </v>
          </cell>
        </row>
        <row r="744">
          <cell r="A744" t="str">
            <v xml:space="preserve">33.20    </v>
          </cell>
        </row>
        <row r="745">
          <cell r="A745" t="str">
            <v xml:space="preserve">33.20.1  </v>
          </cell>
        </row>
        <row r="746">
          <cell r="A746" t="str">
            <v xml:space="preserve">33.20.2  </v>
          </cell>
        </row>
        <row r="747">
          <cell r="A747" t="str">
            <v xml:space="preserve">33.20.3  </v>
          </cell>
        </row>
        <row r="748">
          <cell r="A748" t="str">
            <v xml:space="preserve">33.20.4  </v>
          </cell>
        </row>
        <row r="749">
          <cell r="A749" t="str">
            <v xml:space="preserve">33.20.5  </v>
          </cell>
        </row>
        <row r="750">
          <cell r="A750" t="str">
            <v xml:space="preserve">33.20.6  </v>
          </cell>
        </row>
        <row r="751">
          <cell r="A751" t="str">
            <v xml:space="preserve">33.20.7  </v>
          </cell>
        </row>
        <row r="752">
          <cell r="A752" t="str">
            <v xml:space="preserve">33.20.8  </v>
          </cell>
        </row>
        <row r="753">
          <cell r="A753" t="str">
            <v xml:space="preserve">33.20.9  </v>
          </cell>
        </row>
        <row r="754">
          <cell r="A754" t="str">
            <v xml:space="preserve">33.3     </v>
          </cell>
        </row>
        <row r="755">
          <cell r="A755" t="str">
            <v xml:space="preserve">33.30    </v>
          </cell>
        </row>
        <row r="756">
          <cell r="A756" t="str">
            <v xml:space="preserve">33.4     </v>
          </cell>
        </row>
        <row r="757">
          <cell r="A757" t="str">
            <v xml:space="preserve">33.40    </v>
          </cell>
        </row>
        <row r="758">
          <cell r="A758" t="str">
            <v xml:space="preserve">33.40.1  </v>
          </cell>
        </row>
        <row r="759">
          <cell r="A759" t="str">
            <v xml:space="preserve">33.40.9  </v>
          </cell>
        </row>
        <row r="760">
          <cell r="A760" t="str">
            <v xml:space="preserve">33.5     </v>
          </cell>
        </row>
        <row r="761">
          <cell r="A761" t="str">
            <v xml:space="preserve">33.50    </v>
          </cell>
        </row>
        <row r="762">
          <cell r="A762" t="str">
            <v xml:space="preserve">33.50.1  </v>
          </cell>
        </row>
        <row r="763">
          <cell r="A763" t="str">
            <v xml:space="preserve">33.50.2  </v>
          </cell>
        </row>
        <row r="764">
          <cell r="A764" t="str">
            <v xml:space="preserve">33.50.9  </v>
          </cell>
        </row>
        <row r="765">
          <cell r="A765" t="str">
            <v xml:space="preserve">34       </v>
          </cell>
        </row>
        <row r="766">
          <cell r="A766" t="str">
            <v xml:space="preserve">34.1     </v>
          </cell>
        </row>
        <row r="767">
          <cell r="A767" t="str">
            <v xml:space="preserve">34.10    </v>
          </cell>
        </row>
        <row r="768">
          <cell r="A768" t="str">
            <v xml:space="preserve">34.10.1  </v>
          </cell>
        </row>
        <row r="769">
          <cell r="A769" t="str">
            <v xml:space="preserve">34.10.2  </v>
          </cell>
        </row>
        <row r="770">
          <cell r="A770" t="str">
            <v xml:space="preserve">34.10.3  </v>
          </cell>
        </row>
        <row r="771">
          <cell r="A771" t="str">
            <v xml:space="preserve">34.10.4  </v>
          </cell>
        </row>
        <row r="772">
          <cell r="A772" t="str">
            <v xml:space="preserve">34.10.5  </v>
          </cell>
        </row>
        <row r="773">
          <cell r="A773" t="str">
            <v xml:space="preserve">34.2     </v>
          </cell>
        </row>
        <row r="774">
          <cell r="A774" t="str">
            <v xml:space="preserve">34.20    </v>
          </cell>
        </row>
        <row r="775">
          <cell r="A775" t="str">
            <v xml:space="preserve">34.3     </v>
          </cell>
        </row>
        <row r="776">
          <cell r="A776" t="str">
            <v xml:space="preserve">34.30    </v>
          </cell>
        </row>
        <row r="777">
          <cell r="A777" t="str">
            <v xml:space="preserve">35       </v>
          </cell>
        </row>
        <row r="778">
          <cell r="A778" t="str">
            <v xml:space="preserve">35.1     </v>
          </cell>
        </row>
        <row r="779">
          <cell r="A779" t="str">
            <v xml:space="preserve">35.11    </v>
          </cell>
        </row>
        <row r="780">
          <cell r="A780" t="str">
            <v xml:space="preserve">35.11.1  </v>
          </cell>
        </row>
        <row r="781">
          <cell r="A781" t="str">
            <v xml:space="preserve">35.11.9  </v>
          </cell>
        </row>
        <row r="782">
          <cell r="A782" t="str">
            <v xml:space="preserve">35.12    </v>
          </cell>
        </row>
        <row r="783">
          <cell r="A783" t="str">
            <v xml:space="preserve">35.12.1  </v>
          </cell>
        </row>
        <row r="784">
          <cell r="A784" t="str">
            <v xml:space="preserve">35.12.9  </v>
          </cell>
        </row>
        <row r="785">
          <cell r="A785" t="str">
            <v xml:space="preserve">35.2     </v>
          </cell>
        </row>
        <row r="786">
          <cell r="A786" t="str">
            <v xml:space="preserve">35.20    </v>
          </cell>
        </row>
        <row r="787">
          <cell r="A787" t="str">
            <v xml:space="preserve">35.20.1  </v>
          </cell>
        </row>
        <row r="788">
          <cell r="A788" t="str">
            <v xml:space="preserve">35.20.2  </v>
          </cell>
        </row>
        <row r="789">
          <cell r="A789" t="str">
            <v xml:space="preserve">35.20.3  </v>
          </cell>
        </row>
        <row r="790">
          <cell r="A790" t="str">
            <v xml:space="preserve">35.20.31 </v>
          </cell>
        </row>
        <row r="791">
          <cell r="A791" t="str">
            <v xml:space="preserve">35.20.32 </v>
          </cell>
        </row>
        <row r="792">
          <cell r="A792" t="str">
            <v xml:space="preserve">35.20.33 </v>
          </cell>
        </row>
        <row r="793">
          <cell r="A793" t="str">
            <v xml:space="preserve">35.20.4  </v>
          </cell>
        </row>
        <row r="794">
          <cell r="A794" t="str">
            <v xml:space="preserve">35.20.9  </v>
          </cell>
        </row>
        <row r="795">
          <cell r="A795" t="str">
            <v xml:space="preserve">35.3     </v>
          </cell>
        </row>
        <row r="796">
          <cell r="A796" t="str">
            <v xml:space="preserve">35.30    </v>
          </cell>
        </row>
        <row r="797">
          <cell r="A797" t="str">
            <v xml:space="preserve">35.30.1  </v>
          </cell>
        </row>
        <row r="798">
          <cell r="A798" t="str">
            <v xml:space="preserve">35.30.11 </v>
          </cell>
        </row>
        <row r="799">
          <cell r="A799" t="str">
            <v xml:space="preserve">35.30.12 </v>
          </cell>
        </row>
        <row r="800">
          <cell r="A800" t="str">
            <v xml:space="preserve">35.30.13 </v>
          </cell>
        </row>
        <row r="801">
          <cell r="A801" t="str">
            <v xml:space="preserve">35.30.14 </v>
          </cell>
        </row>
        <row r="802">
          <cell r="A802" t="str">
            <v xml:space="preserve">35.30.17 </v>
          </cell>
        </row>
        <row r="803">
          <cell r="A803" t="str">
            <v xml:space="preserve">35.30.2  </v>
          </cell>
        </row>
        <row r="804">
          <cell r="A804" t="str">
            <v xml:space="preserve">35.30.3  </v>
          </cell>
        </row>
        <row r="805">
          <cell r="A805" t="str">
            <v xml:space="preserve">35.30.4  </v>
          </cell>
        </row>
        <row r="806">
          <cell r="A806" t="str">
            <v xml:space="preserve">35.30.41 </v>
          </cell>
        </row>
        <row r="807">
          <cell r="A807" t="str">
            <v xml:space="preserve">35.30.42 </v>
          </cell>
        </row>
        <row r="808">
          <cell r="A808" t="str">
            <v xml:space="preserve">35.30.43 </v>
          </cell>
        </row>
        <row r="809">
          <cell r="A809" t="str">
            <v xml:space="preserve">35.30.5  </v>
          </cell>
        </row>
        <row r="810">
          <cell r="A810" t="str">
            <v xml:space="preserve">35.30.9  </v>
          </cell>
        </row>
        <row r="811">
          <cell r="A811" t="str">
            <v xml:space="preserve">35.4     </v>
          </cell>
        </row>
        <row r="812">
          <cell r="A812" t="str">
            <v xml:space="preserve">35.41    </v>
          </cell>
        </row>
        <row r="813">
          <cell r="A813" t="str">
            <v xml:space="preserve">35.42    </v>
          </cell>
        </row>
        <row r="814">
          <cell r="A814" t="str">
            <v xml:space="preserve">35.43    </v>
          </cell>
        </row>
        <row r="815">
          <cell r="A815" t="str">
            <v xml:space="preserve">35.5     </v>
          </cell>
        </row>
        <row r="816">
          <cell r="A816" t="str">
            <v xml:space="preserve">35.50    </v>
          </cell>
        </row>
        <row r="817">
          <cell r="A817" t="str">
            <v xml:space="preserve">36       </v>
          </cell>
        </row>
        <row r="818">
          <cell r="A818" t="str">
            <v xml:space="preserve">36.1     </v>
          </cell>
        </row>
        <row r="819">
          <cell r="A819" t="str">
            <v xml:space="preserve">36.11    </v>
          </cell>
        </row>
        <row r="820">
          <cell r="A820" t="str">
            <v xml:space="preserve">36.12    </v>
          </cell>
        </row>
        <row r="821">
          <cell r="A821" t="str">
            <v xml:space="preserve">36.13    </v>
          </cell>
        </row>
        <row r="822">
          <cell r="A822" t="str">
            <v xml:space="preserve">36.14    </v>
          </cell>
        </row>
        <row r="823">
          <cell r="A823" t="str">
            <v xml:space="preserve">36.15    </v>
          </cell>
        </row>
        <row r="824">
          <cell r="A824" t="str">
            <v xml:space="preserve">36.2     </v>
          </cell>
        </row>
        <row r="825">
          <cell r="A825" t="str">
            <v xml:space="preserve">36.21    </v>
          </cell>
        </row>
        <row r="826">
          <cell r="A826" t="str">
            <v xml:space="preserve">36.22    </v>
          </cell>
        </row>
        <row r="827">
          <cell r="A827" t="str">
            <v xml:space="preserve">36.22.1  </v>
          </cell>
        </row>
        <row r="828">
          <cell r="A828" t="str">
            <v xml:space="preserve">36.22.2  </v>
          </cell>
        </row>
        <row r="829">
          <cell r="A829" t="str">
            <v xml:space="preserve">36.22.3  </v>
          </cell>
        </row>
        <row r="830">
          <cell r="A830" t="str">
            <v xml:space="preserve">36.22.4  </v>
          </cell>
        </row>
        <row r="831">
          <cell r="A831" t="str">
            <v xml:space="preserve">36.22.5  </v>
          </cell>
        </row>
        <row r="832">
          <cell r="A832" t="str">
            <v xml:space="preserve">36.3     </v>
          </cell>
        </row>
        <row r="833">
          <cell r="A833" t="str">
            <v xml:space="preserve">36.30    </v>
          </cell>
        </row>
        <row r="834">
          <cell r="A834" t="str">
            <v xml:space="preserve">36.4     </v>
          </cell>
        </row>
        <row r="835">
          <cell r="A835" t="str">
            <v xml:space="preserve">36.40    </v>
          </cell>
        </row>
        <row r="836">
          <cell r="A836" t="str">
            <v xml:space="preserve">36.5     </v>
          </cell>
        </row>
        <row r="837">
          <cell r="A837" t="str">
            <v xml:space="preserve">36.50    </v>
          </cell>
        </row>
        <row r="838">
          <cell r="A838" t="str">
            <v xml:space="preserve">36.6     </v>
          </cell>
        </row>
        <row r="839">
          <cell r="A839" t="str">
            <v xml:space="preserve">36.61    </v>
          </cell>
        </row>
        <row r="840">
          <cell r="A840" t="str">
            <v xml:space="preserve">36.62    </v>
          </cell>
        </row>
        <row r="841">
          <cell r="A841" t="str">
            <v xml:space="preserve">36.63    </v>
          </cell>
        </row>
        <row r="842">
          <cell r="A842" t="str">
            <v xml:space="preserve">36.63.1  </v>
          </cell>
        </row>
        <row r="843">
          <cell r="A843" t="str">
            <v xml:space="preserve">36.63.2  </v>
          </cell>
        </row>
        <row r="844">
          <cell r="A844" t="str">
            <v xml:space="preserve">36.63.3  </v>
          </cell>
        </row>
        <row r="845">
          <cell r="A845" t="str">
            <v xml:space="preserve">36.63.4  </v>
          </cell>
        </row>
        <row r="846">
          <cell r="A846" t="str">
            <v xml:space="preserve">36.63.5  </v>
          </cell>
        </row>
        <row r="847">
          <cell r="A847" t="str">
            <v xml:space="preserve">36.63.6  </v>
          </cell>
        </row>
        <row r="848">
          <cell r="A848" t="str">
            <v xml:space="preserve">36.63.7  </v>
          </cell>
        </row>
        <row r="849">
          <cell r="A849" t="str">
            <v xml:space="preserve">37       </v>
          </cell>
        </row>
        <row r="850">
          <cell r="A850" t="str">
            <v xml:space="preserve">37.1     </v>
          </cell>
        </row>
        <row r="851">
          <cell r="A851" t="str">
            <v xml:space="preserve">37.10    </v>
          </cell>
        </row>
        <row r="852">
          <cell r="A852" t="str">
            <v xml:space="preserve">37.10.1  </v>
          </cell>
        </row>
        <row r="853">
          <cell r="A853" t="str">
            <v xml:space="preserve">37.10.2  </v>
          </cell>
        </row>
        <row r="854">
          <cell r="A854" t="str">
            <v xml:space="preserve">37.10.21 </v>
          </cell>
        </row>
        <row r="855">
          <cell r="A855" t="str">
            <v xml:space="preserve">37.10.22 </v>
          </cell>
        </row>
        <row r="856">
          <cell r="A856" t="str">
            <v xml:space="preserve">37.2     </v>
          </cell>
        </row>
        <row r="857">
          <cell r="A857" t="str">
            <v xml:space="preserve">37.20    </v>
          </cell>
        </row>
        <row r="858">
          <cell r="A858" t="str">
            <v xml:space="preserve">37.20.1  </v>
          </cell>
        </row>
        <row r="859">
          <cell r="A859" t="str">
            <v xml:space="preserve">37.20.2  </v>
          </cell>
        </row>
        <row r="860">
          <cell r="A860" t="str">
            <v xml:space="preserve">37.20.3  </v>
          </cell>
        </row>
        <row r="861">
          <cell r="A861" t="str">
            <v xml:space="preserve">37.20.4  </v>
          </cell>
        </row>
        <row r="862">
          <cell r="A862" t="str">
            <v xml:space="preserve">37.20.5  </v>
          </cell>
        </row>
        <row r="863">
          <cell r="A863" t="str">
            <v xml:space="preserve">37.20.6  </v>
          </cell>
        </row>
        <row r="864">
          <cell r="A864" t="str">
            <v xml:space="preserve">37.20.7  </v>
          </cell>
        </row>
        <row r="865">
          <cell r="A865" t="str">
            <v xml:space="preserve">40       </v>
          </cell>
        </row>
        <row r="866">
          <cell r="A866" t="str">
            <v xml:space="preserve">40.1     </v>
          </cell>
        </row>
        <row r="867">
          <cell r="A867" t="str">
            <v xml:space="preserve">40.10    </v>
          </cell>
        </row>
        <row r="868">
          <cell r="A868" t="str">
            <v xml:space="preserve">40.10.1  </v>
          </cell>
        </row>
        <row r="869">
          <cell r="A869" t="str">
            <v xml:space="preserve">40.10.11 </v>
          </cell>
        </row>
        <row r="870">
          <cell r="A870" t="str">
            <v xml:space="preserve">40.10.12 </v>
          </cell>
        </row>
        <row r="871">
          <cell r="A871" t="str">
            <v xml:space="preserve">40.10.13 </v>
          </cell>
        </row>
        <row r="872">
          <cell r="A872" t="str">
            <v xml:space="preserve">40.10.14 </v>
          </cell>
        </row>
        <row r="873">
          <cell r="A873" t="str">
            <v xml:space="preserve">40.10.2  </v>
          </cell>
        </row>
        <row r="874">
          <cell r="A874" t="str">
            <v xml:space="preserve">40.10.3  </v>
          </cell>
        </row>
        <row r="875">
          <cell r="A875" t="str">
            <v xml:space="preserve">40.10.4  </v>
          </cell>
        </row>
        <row r="876">
          <cell r="A876" t="str">
            <v xml:space="preserve">40.10.41 </v>
          </cell>
        </row>
        <row r="877">
          <cell r="A877" t="str">
            <v xml:space="preserve">40.10.42 </v>
          </cell>
        </row>
        <row r="878">
          <cell r="A878" t="str">
            <v xml:space="preserve">40.10.43 </v>
          </cell>
        </row>
        <row r="879">
          <cell r="A879" t="str">
            <v xml:space="preserve">40.10.44 </v>
          </cell>
        </row>
        <row r="880">
          <cell r="A880" t="str">
            <v xml:space="preserve">40.10.5  </v>
          </cell>
        </row>
        <row r="881">
          <cell r="A881" t="str">
            <v xml:space="preserve">40.2     </v>
          </cell>
        </row>
        <row r="882">
          <cell r="A882" t="str">
            <v xml:space="preserve">40.20    </v>
          </cell>
        </row>
        <row r="883">
          <cell r="A883" t="str">
            <v xml:space="preserve">40.20.1  </v>
          </cell>
        </row>
        <row r="884">
          <cell r="A884" t="str">
            <v xml:space="preserve">40.20.2  </v>
          </cell>
        </row>
        <row r="885">
          <cell r="A885" t="str">
            <v xml:space="preserve">40.3     </v>
          </cell>
        </row>
        <row r="886">
          <cell r="A886" t="str">
            <v xml:space="preserve">40.30    </v>
          </cell>
        </row>
        <row r="887">
          <cell r="A887" t="str">
            <v xml:space="preserve">40.30.1  </v>
          </cell>
        </row>
        <row r="888">
          <cell r="A888" t="str">
            <v xml:space="preserve">40.30.11 </v>
          </cell>
        </row>
        <row r="889">
          <cell r="A889" t="str">
            <v xml:space="preserve">40.30.12 </v>
          </cell>
        </row>
        <row r="890">
          <cell r="A890" t="str">
            <v xml:space="preserve">40.30.13 </v>
          </cell>
        </row>
        <row r="891">
          <cell r="A891" t="str">
            <v xml:space="preserve">40.30.14 </v>
          </cell>
        </row>
        <row r="892">
          <cell r="A892" t="str">
            <v xml:space="preserve">40.30.17 </v>
          </cell>
        </row>
        <row r="893">
          <cell r="A893" t="str">
            <v xml:space="preserve">40.30.2  </v>
          </cell>
        </row>
        <row r="894">
          <cell r="A894" t="str">
            <v xml:space="preserve">40.30.3  </v>
          </cell>
        </row>
        <row r="895">
          <cell r="A895" t="str">
            <v xml:space="preserve">40.30.4  </v>
          </cell>
        </row>
        <row r="896">
          <cell r="A896" t="str">
            <v xml:space="preserve">40.30.5  </v>
          </cell>
        </row>
        <row r="897">
          <cell r="A897" t="str">
            <v xml:space="preserve">41       </v>
          </cell>
        </row>
        <row r="898">
          <cell r="A898" t="str">
            <v xml:space="preserve">41.0     </v>
          </cell>
        </row>
        <row r="899">
          <cell r="A899" t="str">
            <v xml:space="preserve">41.00    </v>
          </cell>
        </row>
        <row r="900">
          <cell r="A900" t="str">
            <v xml:space="preserve">41.00.1  </v>
          </cell>
        </row>
        <row r="901">
          <cell r="A901" t="str">
            <v xml:space="preserve">41.00.2  </v>
          </cell>
        </row>
        <row r="902">
          <cell r="A902" t="str">
            <v xml:space="preserve">45       </v>
          </cell>
        </row>
        <row r="903">
          <cell r="A903" t="str">
            <v xml:space="preserve">45.1     </v>
          </cell>
        </row>
        <row r="904">
          <cell r="A904" t="str">
            <v xml:space="preserve">45.11    </v>
          </cell>
        </row>
        <row r="905">
          <cell r="A905" t="str">
            <v xml:space="preserve">45.11.1  </v>
          </cell>
        </row>
        <row r="906">
          <cell r="A906" t="str">
            <v xml:space="preserve">45.11.2  </v>
          </cell>
        </row>
        <row r="907">
          <cell r="A907" t="str">
            <v xml:space="preserve">45.11.3  </v>
          </cell>
        </row>
        <row r="908">
          <cell r="A908" t="str">
            <v xml:space="preserve">45.12    </v>
          </cell>
        </row>
        <row r="909">
          <cell r="A909" t="str">
            <v xml:space="preserve">45.2     </v>
          </cell>
        </row>
        <row r="910">
          <cell r="A910" t="str">
            <v xml:space="preserve">45.21    </v>
          </cell>
        </row>
        <row r="911">
          <cell r="A911" t="str">
            <v xml:space="preserve">45.21.1  </v>
          </cell>
        </row>
        <row r="912">
          <cell r="A912" t="str">
            <v xml:space="preserve">45.21.2  </v>
          </cell>
        </row>
        <row r="913">
          <cell r="A913" t="str">
            <v xml:space="preserve">45.21.3  </v>
          </cell>
        </row>
        <row r="914">
          <cell r="A914" t="str">
            <v xml:space="preserve">45.21.4  </v>
          </cell>
        </row>
        <row r="915">
          <cell r="A915" t="str">
            <v xml:space="preserve">45.21.5  </v>
          </cell>
        </row>
        <row r="916">
          <cell r="A916" t="str">
            <v xml:space="preserve">45.21.51 </v>
          </cell>
        </row>
        <row r="917">
          <cell r="A917" t="str">
            <v xml:space="preserve">45.21.52 </v>
          </cell>
        </row>
        <row r="918">
          <cell r="A918" t="str">
            <v xml:space="preserve">45.21.53 </v>
          </cell>
        </row>
        <row r="919">
          <cell r="A919" t="str">
            <v xml:space="preserve">45.21.54 </v>
          </cell>
        </row>
        <row r="920">
          <cell r="A920" t="str">
            <v xml:space="preserve">45.21.6  </v>
          </cell>
        </row>
        <row r="921">
          <cell r="A921" t="str">
            <v xml:space="preserve">45.21.7  </v>
          </cell>
        </row>
        <row r="922">
          <cell r="A922" t="str">
            <v xml:space="preserve">45.22    </v>
          </cell>
        </row>
        <row r="923">
          <cell r="A923" t="str">
            <v xml:space="preserve">45.23    </v>
          </cell>
        </row>
        <row r="924">
          <cell r="A924" t="str">
            <v xml:space="preserve">45.23.1  </v>
          </cell>
        </row>
        <row r="925">
          <cell r="A925" t="str">
            <v xml:space="preserve">45.23.2  </v>
          </cell>
        </row>
        <row r="926">
          <cell r="A926" t="str">
            <v xml:space="preserve">45.24    </v>
          </cell>
        </row>
        <row r="927">
          <cell r="A927" t="str">
            <v xml:space="preserve">45.24.1  </v>
          </cell>
        </row>
        <row r="928">
          <cell r="A928" t="str">
            <v xml:space="preserve">45.24.2  </v>
          </cell>
        </row>
        <row r="929">
          <cell r="A929" t="str">
            <v xml:space="preserve">45.24.3  </v>
          </cell>
        </row>
        <row r="930">
          <cell r="A930" t="str">
            <v xml:space="preserve">45.24.4  </v>
          </cell>
        </row>
        <row r="931">
          <cell r="A931" t="str">
            <v xml:space="preserve">45.25    </v>
          </cell>
        </row>
        <row r="932">
          <cell r="A932" t="str">
            <v xml:space="preserve">45.25.1  </v>
          </cell>
        </row>
        <row r="933">
          <cell r="A933" t="str">
            <v xml:space="preserve">45.25.2  </v>
          </cell>
        </row>
        <row r="934">
          <cell r="A934" t="str">
            <v xml:space="preserve">45.25.3  </v>
          </cell>
        </row>
        <row r="935">
          <cell r="A935" t="str">
            <v xml:space="preserve">45.25.4  </v>
          </cell>
        </row>
        <row r="936">
          <cell r="A936" t="str">
            <v xml:space="preserve">45.25.5  </v>
          </cell>
        </row>
        <row r="937">
          <cell r="A937" t="str">
            <v xml:space="preserve">45.25.6  </v>
          </cell>
        </row>
        <row r="938">
          <cell r="A938" t="str">
            <v xml:space="preserve">45.3     </v>
          </cell>
        </row>
        <row r="939">
          <cell r="A939" t="str">
            <v xml:space="preserve">45.31    </v>
          </cell>
        </row>
        <row r="940">
          <cell r="A940" t="str">
            <v xml:space="preserve">45.32    </v>
          </cell>
        </row>
        <row r="941">
          <cell r="A941" t="str">
            <v xml:space="preserve">45.33    </v>
          </cell>
        </row>
        <row r="942">
          <cell r="A942" t="str">
            <v xml:space="preserve">45.34    </v>
          </cell>
        </row>
        <row r="943">
          <cell r="A943" t="str">
            <v xml:space="preserve">45.4     </v>
          </cell>
        </row>
        <row r="944">
          <cell r="A944" t="str">
            <v xml:space="preserve">45.41    </v>
          </cell>
        </row>
        <row r="945">
          <cell r="A945" t="str">
            <v xml:space="preserve">45.42    </v>
          </cell>
        </row>
        <row r="946">
          <cell r="A946" t="str">
            <v xml:space="preserve">45.43    </v>
          </cell>
        </row>
        <row r="947">
          <cell r="A947" t="str">
            <v xml:space="preserve">45.44    </v>
          </cell>
        </row>
        <row r="948">
          <cell r="A948" t="str">
            <v xml:space="preserve">45.44.1  </v>
          </cell>
        </row>
        <row r="949">
          <cell r="A949" t="str">
            <v xml:space="preserve">45.44.2  </v>
          </cell>
        </row>
        <row r="950">
          <cell r="A950" t="str">
            <v xml:space="preserve">45.45    </v>
          </cell>
        </row>
        <row r="951">
          <cell r="A951" t="str">
            <v xml:space="preserve">45.5     </v>
          </cell>
        </row>
        <row r="952">
          <cell r="A952" t="str">
            <v xml:space="preserve">45.50    </v>
          </cell>
        </row>
        <row r="953">
          <cell r="A953" t="str">
            <v xml:space="preserve">50       </v>
          </cell>
        </row>
        <row r="954">
          <cell r="A954" t="str">
            <v xml:space="preserve">50.1     </v>
          </cell>
        </row>
        <row r="955">
          <cell r="A955" t="str">
            <v xml:space="preserve">50.10    </v>
          </cell>
        </row>
        <row r="956">
          <cell r="A956" t="str">
            <v xml:space="preserve">50.10.1  </v>
          </cell>
        </row>
        <row r="957">
          <cell r="A957" t="str">
            <v xml:space="preserve">50.10.2  </v>
          </cell>
        </row>
        <row r="958">
          <cell r="A958" t="str">
            <v xml:space="preserve">50.10.3  </v>
          </cell>
        </row>
        <row r="959">
          <cell r="A959" t="str">
            <v xml:space="preserve">50.2     </v>
          </cell>
        </row>
        <row r="960">
          <cell r="A960" t="str">
            <v xml:space="preserve">50.20    </v>
          </cell>
        </row>
        <row r="961">
          <cell r="A961" t="str">
            <v xml:space="preserve">50.20.1  </v>
          </cell>
        </row>
        <row r="962">
          <cell r="A962" t="str">
            <v xml:space="preserve">50.20.2  </v>
          </cell>
        </row>
        <row r="963">
          <cell r="A963" t="str">
            <v xml:space="preserve">50.20.3  </v>
          </cell>
        </row>
        <row r="964">
          <cell r="A964" t="str">
            <v xml:space="preserve">50.3     </v>
          </cell>
        </row>
        <row r="965">
          <cell r="A965" t="str">
            <v xml:space="preserve">50.30    </v>
          </cell>
        </row>
        <row r="966">
          <cell r="A966" t="str">
            <v xml:space="preserve">50.30.1  </v>
          </cell>
        </row>
        <row r="967">
          <cell r="A967" t="str">
            <v xml:space="preserve">50.30.2  </v>
          </cell>
        </row>
        <row r="968">
          <cell r="A968" t="str">
            <v xml:space="preserve">50.30.3  </v>
          </cell>
        </row>
        <row r="969">
          <cell r="A969" t="str">
            <v xml:space="preserve">50.4     </v>
          </cell>
        </row>
        <row r="970">
          <cell r="A970" t="str">
            <v xml:space="preserve">50.40    </v>
          </cell>
        </row>
        <row r="971">
          <cell r="A971" t="str">
            <v xml:space="preserve">50.40.1  </v>
          </cell>
        </row>
        <row r="972">
          <cell r="A972" t="str">
            <v xml:space="preserve">50.40.2  </v>
          </cell>
        </row>
        <row r="973">
          <cell r="A973" t="str">
            <v xml:space="preserve">50.40.3  </v>
          </cell>
        </row>
        <row r="974">
          <cell r="A974" t="str">
            <v xml:space="preserve">50.40.4  </v>
          </cell>
        </row>
        <row r="975">
          <cell r="A975" t="str">
            <v xml:space="preserve">50.5     </v>
          </cell>
        </row>
        <row r="976">
          <cell r="A976" t="str">
            <v xml:space="preserve">50.50    </v>
          </cell>
        </row>
        <row r="977">
          <cell r="A977" t="str">
            <v xml:space="preserve">51       </v>
          </cell>
        </row>
        <row r="978">
          <cell r="A978" t="str">
            <v xml:space="preserve">51.1     </v>
          </cell>
        </row>
        <row r="979">
          <cell r="A979" t="str">
            <v xml:space="preserve">51.11    </v>
          </cell>
        </row>
        <row r="980">
          <cell r="A980" t="str">
            <v xml:space="preserve">51.11.1  </v>
          </cell>
        </row>
        <row r="981">
          <cell r="A981" t="str">
            <v xml:space="preserve">51.11.2  </v>
          </cell>
        </row>
        <row r="982">
          <cell r="A982" t="str">
            <v xml:space="preserve">51.11.21 </v>
          </cell>
        </row>
        <row r="983">
          <cell r="A983" t="str">
            <v xml:space="preserve">51.11.22 </v>
          </cell>
        </row>
        <row r="984">
          <cell r="A984" t="str">
            <v xml:space="preserve">51.11.23 </v>
          </cell>
        </row>
        <row r="985">
          <cell r="A985" t="str">
            <v xml:space="preserve">51.11.24 </v>
          </cell>
        </row>
        <row r="986">
          <cell r="A986" t="str">
            <v xml:space="preserve">51.11.25 </v>
          </cell>
        </row>
        <row r="987">
          <cell r="A987" t="str">
            <v xml:space="preserve">51.11.26 </v>
          </cell>
        </row>
        <row r="988">
          <cell r="A988" t="str">
            <v xml:space="preserve">51.12    </v>
          </cell>
        </row>
        <row r="989">
          <cell r="A989" t="str">
            <v xml:space="preserve">51.12.1  </v>
          </cell>
        </row>
        <row r="990">
          <cell r="A990" t="str">
            <v xml:space="preserve">51.12.2  </v>
          </cell>
        </row>
        <row r="991">
          <cell r="A991" t="str">
            <v xml:space="preserve">51.12.21 </v>
          </cell>
        </row>
        <row r="992">
          <cell r="A992" t="str">
            <v xml:space="preserve">51.12.22 </v>
          </cell>
        </row>
        <row r="993">
          <cell r="A993" t="str">
            <v xml:space="preserve">51.12.23 </v>
          </cell>
        </row>
        <row r="994">
          <cell r="A994" t="str">
            <v xml:space="preserve">51.12.24 </v>
          </cell>
        </row>
        <row r="995">
          <cell r="A995" t="str">
            <v xml:space="preserve">51.12.3  </v>
          </cell>
        </row>
        <row r="996">
          <cell r="A996" t="str">
            <v xml:space="preserve">51.12.31 </v>
          </cell>
        </row>
        <row r="997">
          <cell r="A997" t="str">
            <v xml:space="preserve">51.12.32 </v>
          </cell>
        </row>
        <row r="998">
          <cell r="A998" t="str">
            <v xml:space="preserve">51.12.33 </v>
          </cell>
        </row>
        <row r="999">
          <cell r="A999" t="str">
            <v xml:space="preserve">51.12.34 </v>
          </cell>
        </row>
        <row r="1000">
          <cell r="A1000" t="str">
            <v xml:space="preserve">51.12.35 </v>
          </cell>
        </row>
        <row r="1001">
          <cell r="A1001" t="str">
            <v xml:space="preserve">51.12.36 </v>
          </cell>
        </row>
        <row r="1002">
          <cell r="A1002" t="str">
            <v xml:space="preserve">51.12.37 </v>
          </cell>
        </row>
        <row r="1003">
          <cell r="A1003" t="str">
            <v xml:space="preserve">51.13    </v>
          </cell>
        </row>
        <row r="1004">
          <cell r="A1004" t="str">
            <v xml:space="preserve">51.13.1  </v>
          </cell>
        </row>
        <row r="1005">
          <cell r="A1005" t="str">
            <v xml:space="preserve">51.13.2  </v>
          </cell>
        </row>
        <row r="1006">
          <cell r="A1006" t="str">
            <v xml:space="preserve">51.14    </v>
          </cell>
        </row>
        <row r="1007">
          <cell r="A1007" t="str">
            <v xml:space="preserve">51.14.1  </v>
          </cell>
        </row>
        <row r="1008">
          <cell r="A1008" t="str">
            <v xml:space="preserve">51.14.2  </v>
          </cell>
        </row>
        <row r="1009">
          <cell r="A1009" t="str">
            <v xml:space="preserve">51.14.3  </v>
          </cell>
        </row>
        <row r="1010">
          <cell r="A1010" t="str">
            <v xml:space="preserve">51.15    </v>
          </cell>
        </row>
        <row r="1011">
          <cell r="A1011" t="str">
            <v xml:space="preserve">51.15.1  </v>
          </cell>
        </row>
        <row r="1012">
          <cell r="A1012" t="str">
            <v xml:space="preserve">51.15.2  </v>
          </cell>
        </row>
        <row r="1013">
          <cell r="A1013" t="str">
            <v xml:space="preserve">51.15.3  </v>
          </cell>
        </row>
        <row r="1014">
          <cell r="A1014" t="str">
            <v xml:space="preserve">51.15.4  </v>
          </cell>
        </row>
        <row r="1015">
          <cell r="A1015" t="str">
            <v xml:space="preserve">51.15.41 </v>
          </cell>
        </row>
        <row r="1016">
          <cell r="A1016" t="str">
            <v xml:space="preserve">51.15.42 </v>
          </cell>
        </row>
        <row r="1017">
          <cell r="A1017" t="str">
            <v xml:space="preserve">51.15.5  </v>
          </cell>
        </row>
        <row r="1018">
          <cell r="A1018" t="str">
            <v xml:space="preserve">51.16    </v>
          </cell>
        </row>
        <row r="1019">
          <cell r="A1019" t="str">
            <v xml:space="preserve">51.16.1  </v>
          </cell>
        </row>
        <row r="1020">
          <cell r="A1020" t="str">
            <v xml:space="preserve">51.16.2  </v>
          </cell>
        </row>
        <row r="1021">
          <cell r="A1021" t="str">
            <v xml:space="preserve">51.16.3  </v>
          </cell>
        </row>
        <row r="1022">
          <cell r="A1022" t="str">
            <v xml:space="preserve">51.17    </v>
          </cell>
        </row>
        <row r="1023">
          <cell r="A1023" t="str">
            <v xml:space="preserve">51.17.1  </v>
          </cell>
        </row>
        <row r="1024">
          <cell r="A1024" t="str">
            <v xml:space="preserve">51.17.2  </v>
          </cell>
        </row>
        <row r="1025">
          <cell r="A1025" t="str">
            <v xml:space="preserve">51.17.21 </v>
          </cell>
        </row>
        <row r="1026">
          <cell r="A1026" t="str">
            <v xml:space="preserve">51.17.22 </v>
          </cell>
        </row>
        <row r="1027">
          <cell r="A1027" t="str">
            <v xml:space="preserve">51.17.23 </v>
          </cell>
        </row>
        <row r="1028">
          <cell r="A1028" t="str">
            <v xml:space="preserve">51.17.3  </v>
          </cell>
        </row>
        <row r="1029">
          <cell r="A1029" t="str">
            <v xml:space="preserve">51.18    </v>
          </cell>
        </row>
        <row r="1030">
          <cell r="A1030" t="str">
            <v xml:space="preserve">51.18.1  </v>
          </cell>
        </row>
        <row r="1031">
          <cell r="A1031" t="str">
            <v xml:space="preserve">51.18.2  </v>
          </cell>
        </row>
        <row r="1032">
          <cell r="A1032" t="str">
            <v xml:space="preserve">51.18.21 </v>
          </cell>
        </row>
        <row r="1033">
          <cell r="A1033" t="str">
            <v xml:space="preserve">51.18.22 </v>
          </cell>
        </row>
        <row r="1034">
          <cell r="A1034" t="str">
            <v xml:space="preserve">51.18.23 </v>
          </cell>
        </row>
        <row r="1035">
          <cell r="A1035" t="str">
            <v xml:space="preserve">51.18.24 </v>
          </cell>
        </row>
        <row r="1036">
          <cell r="A1036" t="str">
            <v xml:space="preserve">51.18.25 </v>
          </cell>
        </row>
        <row r="1037">
          <cell r="A1037" t="str">
            <v xml:space="preserve">51.18.26 </v>
          </cell>
        </row>
        <row r="1038">
          <cell r="A1038" t="str">
            <v xml:space="preserve">51.18.27 </v>
          </cell>
        </row>
        <row r="1039">
          <cell r="A1039" t="str">
            <v xml:space="preserve">51.19    </v>
          </cell>
        </row>
        <row r="1040">
          <cell r="A1040" t="str">
            <v xml:space="preserve">51.2     </v>
          </cell>
        </row>
        <row r="1041">
          <cell r="A1041" t="str">
            <v xml:space="preserve">51.21    </v>
          </cell>
        </row>
        <row r="1042">
          <cell r="A1042" t="str">
            <v xml:space="preserve">51.21.1  </v>
          </cell>
        </row>
        <row r="1043">
          <cell r="A1043" t="str">
            <v xml:space="preserve">51.21.2  </v>
          </cell>
        </row>
        <row r="1044">
          <cell r="A1044" t="str">
            <v xml:space="preserve">51.21.3  </v>
          </cell>
        </row>
        <row r="1045">
          <cell r="A1045" t="str">
            <v xml:space="preserve">51.21.4  </v>
          </cell>
        </row>
        <row r="1046">
          <cell r="A1046" t="str">
            <v xml:space="preserve">51.21.5  </v>
          </cell>
        </row>
        <row r="1047">
          <cell r="A1047" t="str">
            <v xml:space="preserve">51.22    </v>
          </cell>
        </row>
        <row r="1048">
          <cell r="A1048" t="str">
            <v xml:space="preserve">51.23    </v>
          </cell>
        </row>
        <row r="1049">
          <cell r="A1049" t="str">
            <v xml:space="preserve">51.24    </v>
          </cell>
        </row>
        <row r="1050">
          <cell r="A1050" t="str">
            <v xml:space="preserve">51.25    </v>
          </cell>
        </row>
        <row r="1051">
          <cell r="A1051" t="str">
            <v xml:space="preserve">51.3     </v>
          </cell>
        </row>
        <row r="1052">
          <cell r="A1052" t="str">
            <v xml:space="preserve">51.31    </v>
          </cell>
        </row>
        <row r="1053">
          <cell r="A1053" t="str">
            <v xml:space="preserve">51.31.1  </v>
          </cell>
        </row>
        <row r="1054">
          <cell r="A1054" t="str">
            <v xml:space="preserve">51.31.2  </v>
          </cell>
        </row>
        <row r="1055">
          <cell r="A1055" t="str">
            <v xml:space="preserve">51.32    </v>
          </cell>
        </row>
        <row r="1056">
          <cell r="A1056" t="str">
            <v xml:space="preserve">51.32.1  </v>
          </cell>
        </row>
        <row r="1057">
          <cell r="A1057" t="str">
            <v xml:space="preserve">51.32.11 </v>
          </cell>
        </row>
        <row r="1058">
          <cell r="A1058" t="str">
            <v xml:space="preserve">51.32.12 </v>
          </cell>
        </row>
        <row r="1059">
          <cell r="A1059" t="str">
            <v xml:space="preserve">51.32.2  </v>
          </cell>
        </row>
        <row r="1060">
          <cell r="A1060" t="str">
            <v xml:space="preserve">51.32.3  </v>
          </cell>
        </row>
        <row r="1061">
          <cell r="A1061" t="str">
            <v xml:space="preserve">51.33    </v>
          </cell>
        </row>
        <row r="1062">
          <cell r="A1062" t="str">
            <v xml:space="preserve">51.33.1  </v>
          </cell>
        </row>
        <row r="1063">
          <cell r="A1063" t="str">
            <v xml:space="preserve">51.33.2  </v>
          </cell>
        </row>
        <row r="1064">
          <cell r="A1064" t="str">
            <v xml:space="preserve">51.33.3  </v>
          </cell>
        </row>
        <row r="1065">
          <cell r="A1065" t="str">
            <v xml:space="preserve">51.34    </v>
          </cell>
        </row>
        <row r="1066">
          <cell r="A1066" t="str">
            <v xml:space="preserve">51.34.1  </v>
          </cell>
        </row>
        <row r="1067">
          <cell r="A1067" t="str">
            <v xml:space="preserve">51.34.2  </v>
          </cell>
        </row>
        <row r="1068">
          <cell r="A1068" t="str">
            <v xml:space="preserve">51.34.21 </v>
          </cell>
        </row>
        <row r="1069">
          <cell r="A1069" t="str">
            <v xml:space="preserve">51.34.22 </v>
          </cell>
        </row>
        <row r="1070">
          <cell r="A1070" t="str">
            <v xml:space="preserve">51.35    </v>
          </cell>
        </row>
        <row r="1071">
          <cell r="A1071" t="str">
            <v xml:space="preserve">51.36    </v>
          </cell>
        </row>
        <row r="1072">
          <cell r="A1072" t="str">
            <v xml:space="preserve">51.36.1  </v>
          </cell>
        </row>
        <row r="1073">
          <cell r="A1073" t="str">
            <v xml:space="preserve">51.36.2  </v>
          </cell>
        </row>
        <row r="1074">
          <cell r="A1074" t="str">
            <v xml:space="preserve">51.36.21 </v>
          </cell>
        </row>
        <row r="1075">
          <cell r="A1075" t="str">
            <v xml:space="preserve">51.36.22 </v>
          </cell>
        </row>
        <row r="1076">
          <cell r="A1076" t="str">
            <v xml:space="preserve">51.37    </v>
          </cell>
        </row>
        <row r="1077">
          <cell r="A1077" t="str">
            <v xml:space="preserve">51.38    </v>
          </cell>
        </row>
        <row r="1078">
          <cell r="A1078" t="str">
            <v xml:space="preserve">51.38.1  </v>
          </cell>
        </row>
        <row r="1079">
          <cell r="A1079" t="str">
            <v xml:space="preserve">51.38.2  </v>
          </cell>
        </row>
        <row r="1080">
          <cell r="A1080" t="str">
            <v xml:space="preserve">51.38.21 </v>
          </cell>
        </row>
        <row r="1081">
          <cell r="A1081" t="str">
            <v xml:space="preserve">51.38.22 </v>
          </cell>
        </row>
        <row r="1082">
          <cell r="A1082" t="str">
            <v xml:space="preserve">51.38.23 </v>
          </cell>
        </row>
        <row r="1083">
          <cell r="A1083" t="str">
            <v xml:space="preserve">51.38.24 </v>
          </cell>
        </row>
        <row r="1084">
          <cell r="A1084" t="str">
            <v xml:space="preserve">51.38.25 </v>
          </cell>
        </row>
        <row r="1085">
          <cell r="A1085" t="str">
            <v xml:space="preserve">51.38.26 </v>
          </cell>
        </row>
        <row r="1086">
          <cell r="A1086" t="str">
            <v xml:space="preserve">51.38.27 </v>
          </cell>
        </row>
        <row r="1087">
          <cell r="A1087" t="str">
            <v xml:space="preserve">51.38.28 </v>
          </cell>
        </row>
        <row r="1088">
          <cell r="A1088" t="str">
            <v xml:space="preserve">51.38.29 </v>
          </cell>
        </row>
        <row r="1089">
          <cell r="A1089" t="str">
            <v xml:space="preserve">51.39    </v>
          </cell>
        </row>
        <row r="1090">
          <cell r="A1090" t="str">
            <v xml:space="preserve">51.39.1  </v>
          </cell>
        </row>
        <row r="1091">
          <cell r="A1091" t="str">
            <v xml:space="preserve">51.39.2  </v>
          </cell>
        </row>
        <row r="1092">
          <cell r="A1092" t="str">
            <v xml:space="preserve">51.4     </v>
          </cell>
        </row>
        <row r="1093">
          <cell r="A1093" t="str">
            <v xml:space="preserve">51.41    </v>
          </cell>
        </row>
        <row r="1094">
          <cell r="A1094" t="str">
            <v xml:space="preserve">51.41.1  </v>
          </cell>
        </row>
        <row r="1095">
          <cell r="A1095" t="str">
            <v xml:space="preserve">51.41.2  </v>
          </cell>
        </row>
        <row r="1096">
          <cell r="A1096" t="str">
            <v xml:space="preserve">51.42    </v>
          </cell>
        </row>
        <row r="1097">
          <cell r="A1097" t="str">
            <v xml:space="preserve">51.42.1  </v>
          </cell>
        </row>
        <row r="1098">
          <cell r="A1098" t="str">
            <v xml:space="preserve">51.42.2  </v>
          </cell>
        </row>
        <row r="1099">
          <cell r="A1099" t="str">
            <v xml:space="preserve">51.42.3  </v>
          </cell>
        </row>
        <row r="1100">
          <cell r="A1100" t="str">
            <v xml:space="preserve">51.42.4  </v>
          </cell>
        </row>
        <row r="1101">
          <cell r="A1101" t="str">
            <v xml:space="preserve">51.42.5  </v>
          </cell>
        </row>
        <row r="1102">
          <cell r="A1102" t="str">
            <v xml:space="preserve">51.43    </v>
          </cell>
        </row>
        <row r="1103">
          <cell r="A1103" t="str">
            <v xml:space="preserve">51.43.1  </v>
          </cell>
        </row>
        <row r="1104">
          <cell r="A1104" t="str">
            <v xml:space="preserve">51.43.2  </v>
          </cell>
        </row>
        <row r="1105">
          <cell r="A1105" t="str">
            <v xml:space="preserve">51.43.21 </v>
          </cell>
        </row>
        <row r="1106">
          <cell r="A1106" t="str">
            <v xml:space="preserve">51.43.22 </v>
          </cell>
        </row>
        <row r="1107">
          <cell r="A1107" t="str">
            <v xml:space="preserve">51.44    </v>
          </cell>
        </row>
        <row r="1108">
          <cell r="A1108" t="str">
            <v xml:space="preserve">51.44.1  </v>
          </cell>
        </row>
        <row r="1109">
          <cell r="A1109" t="str">
            <v xml:space="preserve">51.44.2  </v>
          </cell>
        </row>
        <row r="1110">
          <cell r="A1110" t="str">
            <v xml:space="preserve">51.44.3  </v>
          </cell>
        </row>
        <row r="1111">
          <cell r="A1111" t="str">
            <v xml:space="preserve">51.44.4  </v>
          </cell>
        </row>
        <row r="1112">
          <cell r="A1112" t="str">
            <v xml:space="preserve">51.45    </v>
          </cell>
        </row>
        <row r="1113">
          <cell r="A1113" t="str">
            <v xml:space="preserve">51.45.1  </v>
          </cell>
        </row>
        <row r="1114">
          <cell r="A1114" t="str">
            <v xml:space="preserve">51.45.2  </v>
          </cell>
        </row>
        <row r="1115">
          <cell r="A1115" t="str">
            <v xml:space="preserve">51.46    </v>
          </cell>
        </row>
        <row r="1116">
          <cell r="A1116" t="str">
            <v xml:space="preserve">51.46.1  </v>
          </cell>
        </row>
        <row r="1117">
          <cell r="A1117" t="str">
            <v xml:space="preserve">51.46.2  </v>
          </cell>
        </row>
        <row r="1118">
          <cell r="A1118" t="str">
            <v xml:space="preserve">51.47    </v>
          </cell>
        </row>
        <row r="1119">
          <cell r="A1119" t="str">
            <v xml:space="preserve">51.47.1  </v>
          </cell>
        </row>
        <row r="1120">
          <cell r="A1120" t="str">
            <v xml:space="preserve">51.47.11 </v>
          </cell>
        </row>
        <row r="1121">
          <cell r="A1121" t="str">
            <v xml:space="preserve">51.47.12 </v>
          </cell>
        </row>
        <row r="1122">
          <cell r="A1122" t="str">
            <v xml:space="preserve">51.47.13 </v>
          </cell>
        </row>
        <row r="1123">
          <cell r="A1123" t="str">
            <v xml:space="preserve">51.47.14 </v>
          </cell>
        </row>
        <row r="1124">
          <cell r="A1124" t="str">
            <v xml:space="preserve">51.47.15 </v>
          </cell>
        </row>
        <row r="1125">
          <cell r="A1125" t="str">
            <v xml:space="preserve">51.47.2  </v>
          </cell>
        </row>
        <row r="1126">
          <cell r="A1126" t="str">
            <v xml:space="preserve">51.47.21 </v>
          </cell>
        </row>
        <row r="1127">
          <cell r="A1127" t="str">
            <v xml:space="preserve">51.47.22 </v>
          </cell>
        </row>
        <row r="1128">
          <cell r="A1128" t="str">
            <v xml:space="preserve">51.47.23 </v>
          </cell>
        </row>
        <row r="1129">
          <cell r="A1129" t="str">
            <v xml:space="preserve">51.47.3  </v>
          </cell>
        </row>
        <row r="1130">
          <cell r="A1130" t="str">
            <v xml:space="preserve">51.47.31 </v>
          </cell>
        </row>
        <row r="1131">
          <cell r="A1131" t="str">
            <v xml:space="preserve">51.47.32 </v>
          </cell>
        </row>
        <row r="1132">
          <cell r="A1132" t="str">
            <v xml:space="preserve">51.47.33 </v>
          </cell>
        </row>
        <row r="1133">
          <cell r="A1133" t="str">
            <v xml:space="preserve">51.47.34 </v>
          </cell>
        </row>
        <row r="1134">
          <cell r="A1134" t="str">
            <v xml:space="preserve">51.47.35 </v>
          </cell>
        </row>
        <row r="1135">
          <cell r="A1135" t="str">
            <v xml:space="preserve">51.47.36 </v>
          </cell>
        </row>
        <row r="1136">
          <cell r="A1136" t="str">
            <v xml:space="preserve">51.47.37 </v>
          </cell>
        </row>
        <row r="1137">
          <cell r="A1137" t="str">
            <v xml:space="preserve">51.5     </v>
          </cell>
        </row>
        <row r="1138">
          <cell r="A1138" t="str">
            <v xml:space="preserve">51.51    </v>
          </cell>
        </row>
        <row r="1139">
          <cell r="A1139" t="str">
            <v xml:space="preserve">51.51.1  </v>
          </cell>
        </row>
        <row r="1140">
          <cell r="A1140" t="str">
            <v xml:space="preserve">51.51.2  </v>
          </cell>
        </row>
        <row r="1141">
          <cell r="A1141" t="str">
            <v xml:space="preserve">51.51.3  </v>
          </cell>
        </row>
        <row r="1142">
          <cell r="A1142" t="str">
            <v xml:space="preserve">51.52    </v>
          </cell>
        </row>
        <row r="1143">
          <cell r="A1143" t="str">
            <v xml:space="preserve">51.52.1  </v>
          </cell>
        </row>
        <row r="1144">
          <cell r="A1144" t="str">
            <v xml:space="preserve">51.52.11 </v>
          </cell>
        </row>
        <row r="1145">
          <cell r="A1145" t="str">
            <v xml:space="preserve">51.52.12 </v>
          </cell>
        </row>
        <row r="1146">
          <cell r="A1146" t="str">
            <v xml:space="preserve">51.52.2  </v>
          </cell>
        </row>
        <row r="1147">
          <cell r="A1147" t="str">
            <v xml:space="preserve">51.52.21 </v>
          </cell>
        </row>
        <row r="1148">
          <cell r="A1148" t="str">
            <v xml:space="preserve">51.52.22 </v>
          </cell>
        </row>
        <row r="1149">
          <cell r="A1149" t="str">
            <v xml:space="preserve">51.52.23 </v>
          </cell>
        </row>
        <row r="1150">
          <cell r="A1150" t="str">
            <v xml:space="preserve">51.53    </v>
          </cell>
        </row>
        <row r="1151">
          <cell r="A1151" t="str">
            <v xml:space="preserve">51.53.1  </v>
          </cell>
        </row>
        <row r="1152">
          <cell r="A1152" t="str">
            <v xml:space="preserve">51.53.2  </v>
          </cell>
        </row>
        <row r="1153">
          <cell r="A1153" t="str">
            <v xml:space="preserve">51.53.21 </v>
          </cell>
        </row>
        <row r="1154">
          <cell r="A1154" t="str">
            <v xml:space="preserve">51.53.22 </v>
          </cell>
        </row>
        <row r="1155">
          <cell r="A1155" t="str">
            <v xml:space="preserve">51.53.23 </v>
          </cell>
        </row>
        <row r="1156">
          <cell r="A1156" t="str">
            <v xml:space="preserve">51.53.24 </v>
          </cell>
        </row>
        <row r="1157">
          <cell r="A1157" t="str">
            <v xml:space="preserve">51.54    </v>
          </cell>
        </row>
        <row r="1158">
          <cell r="A1158" t="str">
            <v xml:space="preserve">51.54.1  </v>
          </cell>
        </row>
        <row r="1159">
          <cell r="A1159" t="str">
            <v xml:space="preserve">51.54.2  </v>
          </cell>
        </row>
        <row r="1160">
          <cell r="A1160" t="str">
            <v xml:space="preserve">51.54.3  </v>
          </cell>
        </row>
        <row r="1161">
          <cell r="A1161" t="str">
            <v xml:space="preserve">51.55    </v>
          </cell>
        </row>
        <row r="1162">
          <cell r="A1162" t="str">
            <v xml:space="preserve">51.55.1  </v>
          </cell>
        </row>
        <row r="1163">
          <cell r="A1163" t="str">
            <v xml:space="preserve">51.55.11 </v>
          </cell>
        </row>
        <row r="1164">
          <cell r="A1164" t="str">
            <v xml:space="preserve">51.55.12 </v>
          </cell>
        </row>
        <row r="1165">
          <cell r="A1165" t="str">
            <v xml:space="preserve">51.55.2  </v>
          </cell>
        </row>
        <row r="1166">
          <cell r="A1166" t="str">
            <v xml:space="preserve">51.55.3  </v>
          </cell>
        </row>
        <row r="1167">
          <cell r="A1167" t="str">
            <v xml:space="preserve">51.55.31 </v>
          </cell>
        </row>
        <row r="1168">
          <cell r="A1168" t="str">
            <v xml:space="preserve">51.55.32 </v>
          </cell>
        </row>
        <row r="1169">
          <cell r="A1169" t="str">
            <v xml:space="preserve">51.55.33 </v>
          </cell>
        </row>
        <row r="1170">
          <cell r="A1170" t="str">
            <v xml:space="preserve">51.55.34 </v>
          </cell>
        </row>
        <row r="1171">
          <cell r="A1171" t="str">
            <v xml:space="preserve">51.56    </v>
          </cell>
        </row>
        <row r="1172">
          <cell r="A1172" t="str">
            <v xml:space="preserve">51.56.1  </v>
          </cell>
        </row>
        <row r="1173">
          <cell r="A1173" t="str">
            <v xml:space="preserve">51.56.2  </v>
          </cell>
        </row>
        <row r="1174">
          <cell r="A1174" t="str">
            <v xml:space="preserve">51.56.3  </v>
          </cell>
        </row>
        <row r="1175">
          <cell r="A1175" t="str">
            <v xml:space="preserve">51.56.4  </v>
          </cell>
        </row>
        <row r="1176">
          <cell r="A1176" t="str">
            <v xml:space="preserve">51.56.5  </v>
          </cell>
        </row>
        <row r="1177">
          <cell r="A1177" t="str">
            <v xml:space="preserve">51.57    </v>
          </cell>
        </row>
        <row r="1178">
          <cell r="A1178" t="str">
            <v xml:space="preserve">51.6     </v>
          </cell>
        </row>
        <row r="1179">
          <cell r="A1179" t="str">
            <v xml:space="preserve">51.61    </v>
          </cell>
        </row>
        <row r="1180">
          <cell r="A1180" t="str">
            <v xml:space="preserve">51.61.1  </v>
          </cell>
        </row>
        <row r="1181">
          <cell r="A1181" t="str">
            <v xml:space="preserve">51.61.2  </v>
          </cell>
        </row>
        <row r="1182">
          <cell r="A1182" t="str">
            <v xml:space="preserve">51.61.3  </v>
          </cell>
        </row>
        <row r="1183">
          <cell r="A1183" t="str">
            <v xml:space="preserve">51.62    </v>
          </cell>
        </row>
        <row r="1184">
          <cell r="A1184" t="str">
            <v xml:space="preserve">51.63    </v>
          </cell>
        </row>
        <row r="1185">
          <cell r="A1185" t="str">
            <v xml:space="preserve">51.64    </v>
          </cell>
        </row>
        <row r="1186">
          <cell r="A1186" t="str">
            <v xml:space="preserve">51.64.1  </v>
          </cell>
        </row>
        <row r="1187">
          <cell r="A1187" t="str">
            <v xml:space="preserve">51.64.2  </v>
          </cell>
        </row>
        <row r="1188">
          <cell r="A1188" t="str">
            <v xml:space="preserve">51.64.3  </v>
          </cell>
        </row>
        <row r="1189">
          <cell r="A1189" t="str">
            <v xml:space="preserve">51.65    </v>
          </cell>
        </row>
        <row r="1190">
          <cell r="A1190" t="str">
            <v xml:space="preserve">51.65.1  </v>
          </cell>
        </row>
        <row r="1191">
          <cell r="A1191" t="str">
            <v xml:space="preserve">51.65.2  </v>
          </cell>
        </row>
        <row r="1192">
          <cell r="A1192" t="str">
            <v xml:space="preserve">51.65.3  </v>
          </cell>
        </row>
        <row r="1193">
          <cell r="A1193" t="str">
            <v xml:space="preserve">51.65.4  </v>
          </cell>
        </row>
        <row r="1194">
          <cell r="A1194" t="str">
            <v xml:space="preserve">51.65.5  </v>
          </cell>
        </row>
        <row r="1195">
          <cell r="A1195" t="str">
            <v xml:space="preserve">51.65.6  </v>
          </cell>
        </row>
        <row r="1196">
          <cell r="A1196" t="str">
            <v xml:space="preserve">51.66    </v>
          </cell>
        </row>
        <row r="1197">
          <cell r="A1197" t="str">
            <v xml:space="preserve">51.66.1  </v>
          </cell>
        </row>
        <row r="1198">
          <cell r="A1198" t="str">
            <v xml:space="preserve">51.66.2  </v>
          </cell>
        </row>
        <row r="1199">
          <cell r="A1199" t="str">
            <v xml:space="preserve">51.7     </v>
          </cell>
        </row>
        <row r="1200">
          <cell r="A1200" t="str">
            <v xml:space="preserve">51.70    </v>
          </cell>
        </row>
        <row r="1201">
          <cell r="A1201" t="str">
            <v xml:space="preserve">52       </v>
          </cell>
        </row>
        <row r="1202">
          <cell r="A1202" t="str">
            <v xml:space="preserve">52.1     </v>
          </cell>
        </row>
        <row r="1203">
          <cell r="A1203" t="str">
            <v xml:space="preserve">52.11    </v>
          </cell>
        </row>
        <row r="1204">
          <cell r="A1204" t="str">
            <v xml:space="preserve">52.11.1  </v>
          </cell>
        </row>
        <row r="1205">
          <cell r="A1205" t="str">
            <v xml:space="preserve">52.11.2  </v>
          </cell>
        </row>
        <row r="1206">
          <cell r="A1206" t="str">
            <v xml:space="preserve">52.12    </v>
          </cell>
        </row>
        <row r="1207">
          <cell r="A1207" t="str">
            <v xml:space="preserve">52.2     </v>
          </cell>
        </row>
        <row r="1208">
          <cell r="A1208" t="str">
            <v xml:space="preserve">52.21    </v>
          </cell>
        </row>
        <row r="1209">
          <cell r="A1209" t="str">
            <v xml:space="preserve">52.22    </v>
          </cell>
        </row>
        <row r="1210">
          <cell r="A1210" t="str">
            <v xml:space="preserve">52.22.1  </v>
          </cell>
        </row>
        <row r="1211">
          <cell r="A1211" t="str">
            <v xml:space="preserve">52.22.2  </v>
          </cell>
        </row>
        <row r="1212">
          <cell r="A1212" t="str">
            <v xml:space="preserve">52.22.3  </v>
          </cell>
        </row>
        <row r="1213">
          <cell r="A1213" t="str">
            <v xml:space="preserve">52.23    </v>
          </cell>
        </row>
        <row r="1214">
          <cell r="A1214" t="str">
            <v xml:space="preserve">52.23.1  </v>
          </cell>
        </row>
        <row r="1215">
          <cell r="A1215" t="str">
            <v xml:space="preserve">52.23.2  </v>
          </cell>
        </row>
        <row r="1216">
          <cell r="A1216" t="str">
            <v xml:space="preserve">52.24    </v>
          </cell>
        </row>
        <row r="1217">
          <cell r="A1217" t="str">
            <v xml:space="preserve">52.24.1  </v>
          </cell>
        </row>
        <row r="1218">
          <cell r="A1218" t="str">
            <v xml:space="preserve">52.24.2  </v>
          </cell>
        </row>
        <row r="1219">
          <cell r="A1219" t="str">
            <v xml:space="preserve">52.24.21 </v>
          </cell>
        </row>
        <row r="1220">
          <cell r="A1220" t="str">
            <v xml:space="preserve">52.24.22 </v>
          </cell>
        </row>
        <row r="1221">
          <cell r="A1221" t="str">
            <v xml:space="preserve">52.24.3  </v>
          </cell>
        </row>
        <row r="1222">
          <cell r="A1222" t="str">
            <v xml:space="preserve">52.25    </v>
          </cell>
        </row>
        <row r="1223">
          <cell r="A1223" t="str">
            <v xml:space="preserve">52.25.1  </v>
          </cell>
        </row>
        <row r="1224">
          <cell r="A1224" t="str">
            <v xml:space="preserve">52.25.11 </v>
          </cell>
        </row>
        <row r="1225">
          <cell r="A1225" t="str">
            <v xml:space="preserve">52.25.12 </v>
          </cell>
        </row>
        <row r="1226">
          <cell r="A1226" t="str">
            <v xml:space="preserve">52.25.2  </v>
          </cell>
        </row>
        <row r="1227">
          <cell r="A1227" t="str">
            <v xml:space="preserve">52.26    </v>
          </cell>
        </row>
        <row r="1228">
          <cell r="A1228" t="str">
            <v xml:space="preserve">52.27    </v>
          </cell>
        </row>
        <row r="1229">
          <cell r="A1229" t="str">
            <v xml:space="preserve">52.27.1  </v>
          </cell>
        </row>
        <row r="1230">
          <cell r="A1230" t="str">
            <v xml:space="preserve">52.27.11 </v>
          </cell>
        </row>
        <row r="1231">
          <cell r="A1231" t="str">
            <v xml:space="preserve">52.27.12 </v>
          </cell>
        </row>
        <row r="1232">
          <cell r="A1232" t="str">
            <v xml:space="preserve">52.27.2  </v>
          </cell>
        </row>
        <row r="1233">
          <cell r="A1233" t="str">
            <v xml:space="preserve">52.27.21 </v>
          </cell>
        </row>
        <row r="1234">
          <cell r="A1234" t="str">
            <v xml:space="preserve">52.27.22 </v>
          </cell>
        </row>
        <row r="1235">
          <cell r="A1235" t="str">
            <v xml:space="preserve">52.27.3  </v>
          </cell>
        </row>
        <row r="1236">
          <cell r="A1236" t="str">
            <v xml:space="preserve">52.27.31 </v>
          </cell>
        </row>
        <row r="1237">
          <cell r="A1237" t="str">
            <v xml:space="preserve">52.27.32 </v>
          </cell>
        </row>
        <row r="1238">
          <cell r="A1238" t="str">
            <v xml:space="preserve">52.27.33 </v>
          </cell>
        </row>
        <row r="1239">
          <cell r="A1239" t="str">
            <v xml:space="preserve">52.27.34 </v>
          </cell>
        </row>
        <row r="1240">
          <cell r="A1240" t="str">
            <v xml:space="preserve">52.27.35 </v>
          </cell>
        </row>
        <row r="1241">
          <cell r="A1241" t="str">
            <v xml:space="preserve">52.27.36 </v>
          </cell>
        </row>
        <row r="1242">
          <cell r="A1242" t="str">
            <v xml:space="preserve">52.27.39 </v>
          </cell>
        </row>
        <row r="1243">
          <cell r="A1243" t="str">
            <v xml:space="preserve">52.3     </v>
          </cell>
        </row>
        <row r="1244">
          <cell r="A1244" t="str">
            <v xml:space="preserve">52.31    </v>
          </cell>
        </row>
        <row r="1245">
          <cell r="A1245" t="str">
            <v xml:space="preserve">52.32    </v>
          </cell>
        </row>
        <row r="1246">
          <cell r="A1246" t="str">
            <v xml:space="preserve">52.33    </v>
          </cell>
        </row>
        <row r="1247">
          <cell r="A1247" t="str">
            <v xml:space="preserve">52.33.1  </v>
          </cell>
        </row>
        <row r="1248">
          <cell r="A1248" t="str">
            <v xml:space="preserve">52.33.2  </v>
          </cell>
        </row>
        <row r="1249">
          <cell r="A1249" t="str">
            <v xml:space="preserve">52.4     </v>
          </cell>
        </row>
        <row r="1250">
          <cell r="A1250" t="str">
            <v xml:space="preserve">52.41    </v>
          </cell>
        </row>
        <row r="1251">
          <cell r="A1251" t="str">
            <v xml:space="preserve">52.41.1  </v>
          </cell>
        </row>
        <row r="1252">
          <cell r="A1252" t="str">
            <v xml:space="preserve">52.41.2  </v>
          </cell>
        </row>
        <row r="1253">
          <cell r="A1253" t="str">
            <v xml:space="preserve">52.42    </v>
          </cell>
        </row>
        <row r="1254">
          <cell r="A1254" t="str">
            <v xml:space="preserve">52.42.1  </v>
          </cell>
        </row>
        <row r="1255">
          <cell r="A1255" t="str">
            <v xml:space="preserve">52.42.2  </v>
          </cell>
        </row>
        <row r="1256">
          <cell r="A1256" t="str">
            <v xml:space="preserve">52.42.3  </v>
          </cell>
        </row>
        <row r="1257">
          <cell r="A1257" t="str">
            <v xml:space="preserve">52.42.4  </v>
          </cell>
        </row>
        <row r="1258">
          <cell r="A1258" t="str">
            <v xml:space="preserve">52.42.5  </v>
          </cell>
        </row>
        <row r="1259">
          <cell r="A1259" t="str">
            <v xml:space="preserve">52.42.6  </v>
          </cell>
        </row>
        <row r="1260">
          <cell r="A1260" t="str">
            <v xml:space="preserve">52.42.7  </v>
          </cell>
        </row>
        <row r="1261">
          <cell r="A1261" t="str">
            <v xml:space="preserve">52.42.8  </v>
          </cell>
        </row>
        <row r="1262">
          <cell r="A1262" t="str">
            <v xml:space="preserve">52.43    </v>
          </cell>
        </row>
        <row r="1263">
          <cell r="A1263" t="str">
            <v xml:space="preserve">52.43.1  </v>
          </cell>
        </row>
        <row r="1264">
          <cell r="A1264" t="str">
            <v xml:space="preserve">52.43.2  </v>
          </cell>
        </row>
        <row r="1265">
          <cell r="A1265" t="str">
            <v xml:space="preserve">52.44    </v>
          </cell>
        </row>
        <row r="1266">
          <cell r="A1266" t="str">
            <v xml:space="preserve">52.44.1  </v>
          </cell>
        </row>
        <row r="1267">
          <cell r="A1267" t="str">
            <v xml:space="preserve">52.44.2  </v>
          </cell>
        </row>
        <row r="1268">
          <cell r="A1268" t="str">
            <v xml:space="preserve">52.44.3  </v>
          </cell>
        </row>
        <row r="1269">
          <cell r="A1269" t="str">
            <v xml:space="preserve">52.44.4  </v>
          </cell>
        </row>
        <row r="1270">
          <cell r="A1270" t="str">
            <v xml:space="preserve">52.44.5  </v>
          </cell>
        </row>
        <row r="1271">
          <cell r="A1271" t="str">
            <v xml:space="preserve">52.44.6  </v>
          </cell>
        </row>
        <row r="1272">
          <cell r="A1272" t="str">
            <v xml:space="preserve">52.45    </v>
          </cell>
        </row>
        <row r="1273">
          <cell r="A1273" t="str">
            <v xml:space="preserve">52.45.1  </v>
          </cell>
        </row>
        <row r="1274">
          <cell r="A1274" t="str">
            <v xml:space="preserve">52.45.2  </v>
          </cell>
        </row>
        <row r="1275">
          <cell r="A1275" t="str">
            <v xml:space="preserve">52.45.3  </v>
          </cell>
        </row>
        <row r="1276">
          <cell r="A1276" t="str">
            <v xml:space="preserve">52.45.4  </v>
          </cell>
        </row>
        <row r="1277">
          <cell r="A1277" t="str">
            <v xml:space="preserve">52.45.5  </v>
          </cell>
        </row>
        <row r="1278">
          <cell r="A1278" t="str">
            <v xml:space="preserve">52.46    </v>
          </cell>
        </row>
        <row r="1279">
          <cell r="A1279" t="str">
            <v xml:space="preserve">52.46.1  </v>
          </cell>
        </row>
        <row r="1280">
          <cell r="A1280" t="str">
            <v xml:space="preserve">52.46.2  </v>
          </cell>
        </row>
        <row r="1281">
          <cell r="A1281" t="str">
            <v xml:space="preserve">52.46.3  </v>
          </cell>
        </row>
        <row r="1282">
          <cell r="A1282" t="str">
            <v xml:space="preserve">52.46.4  </v>
          </cell>
        </row>
        <row r="1283">
          <cell r="A1283" t="str">
            <v xml:space="preserve">52.46.5  </v>
          </cell>
        </row>
        <row r="1284">
          <cell r="A1284" t="str">
            <v xml:space="preserve">52.46.6  </v>
          </cell>
        </row>
        <row r="1285">
          <cell r="A1285" t="str">
            <v xml:space="preserve">52.46.7  </v>
          </cell>
        </row>
        <row r="1286">
          <cell r="A1286" t="str">
            <v xml:space="preserve">52.46.71 </v>
          </cell>
        </row>
        <row r="1287">
          <cell r="A1287" t="str">
            <v xml:space="preserve">52.46.72 </v>
          </cell>
        </row>
        <row r="1288">
          <cell r="A1288" t="str">
            <v xml:space="preserve">52.46.73 </v>
          </cell>
        </row>
        <row r="1289">
          <cell r="A1289" t="str">
            <v xml:space="preserve">52.47    </v>
          </cell>
        </row>
        <row r="1290">
          <cell r="A1290" t="str">
            <v xml:space="preserve">52.47.1  </v>
          </cell>
        </row>
        <row r="1291">
          <cell r="A1291" t="str">
            <v xml:space="preserve">52.47.2  </v>
          </cell>
        </row>
        <row r="1292">
          <cell r="A1292" t="str">
            <v xml:space="preserve">52.47.3  </v>
          </cell>
        </row>
        <row r="1293">
          <cell r="A1293" t="str">
            <v xml:space="preserve">52.48    </v>
          </cell>
        </row>
        <row r="1294">
          <cell r="A1294" t="str">
            <v xml:space="preserve">52.48.1  </v>
          </cell>
        </row>
        <row r="1295">
          <cell r="A1295" t="str">
            <v xml:space="preserve">52.48.11 </v>
          </cell>
        </row>
        <row r="1296">
          <cell r="A1296" t="str">
            <v xml:space="preserve">52.48.12 </v>
          </cell>
        </row>
        <row r="1297">
          <cell r="A1297" t="str">
            <v xml:space="preserve">52.48.13 </v>
          </cell>
        </row>
        <row r="1298">
          <cell r="A1298" t="str">
            <v xml:space="preserve">52.48.14 </v>
          </cell>
        </row>
        <row r="1299">
          <cell r="A1299" t="str">
            <v xml:space="preserve">52.48.15 </v>
          </cell>
        </row>
        <row r="1300">
          <cell r="A1300" t="str">
            <v xml:space="preserve">52.48.2  </v>
          </cell>
        </row>
        <row r="1301">
          <cell r="A1301" t="str">
            <v xml:space="preserve">52.48.21 </v>
          </cell>
        </row>
        <row r="1302">
          <cell r="A1302" t="str">
            <v xml:space="preserve">52.48.22 </v>
          </cell>
        </row>
        <row r="1303">
          <cell r="A1303" t="str">
            <v xml:space="preserve">52.48.23 </v>
          </cell>
        </row>
        <row r="1304">
          <cell r="A1304" t="str">
            <v xml:space="preserve">52.48.24 </v>
          </cell>
        </row>
        <row r="1305">
          <cell r="A1305" t="str">
            <v xml:space="preserve">52.48.3  </v>
          </cell>
        </row>
        <row r="1306">
          <cell r="A1306" t="str">
            <v xml:space="preserve">52.48.31 </v>
          </cell>
        </row>
        <row r="1307">
          <cell r="A1307" t="str">
            <v xml:space="preserve">52.48.32 </v>
          </cell>
        </row>
        <row r="1308">
          <cell r="A1308" t="str">
            <v xml:space="preserve">52.48.33 </v>
          </cell>
        </row>
        <row r="1309">
          <cell r="A1309" t="str">
            <v xml:space="preserve">52.48.34 </v>
          </cell>
        </row>
        <row r="1310">
          <cell r="A1310" t="str">
            <v xml:space="preserve">52.48.35 </v>
          </cell>
        </row>
        <row r="1311">
          <cell r="A1311" t="str">
            <v xml:space="preserve">52.48.36 </v>
          </cell>
        </row>
        <row r="1312">
          <cell r="A1312" t="str">
            <v xml:space="preserve">52.48.37 </v>
          </cell>
        </row>
        <row r="1313">
          <cell r="A1313" t="str">
            <v xml:space="preserve">52.48.38 </v>
          </cell>
        </row>
        <row r="1314">
          <cell r="A1314" t="str">
            <v xml:space="preserve">52.48.39 </v>
          </cell>
        </row>
        <row r="1315">
          <cell r="A1315" t="str">
            <v xml:space="preserve">52.5     </v>
          </cell>
        </row>
        <row r="1316">
          <cell r="A1316" t="str">
            <v xml:space="preserve">52.50    </v>
          </cell>
        </row>
        <row r="1317">
          <cell r="A1317" t="str">
            <v xml:space="preserve">52.50.1  </v>
          </cell>
        </row>
        <row r="1318">
          <cell r="A1318" t="str">
            <v xml:space="preserve">52.50.2  </v>
          </cell>
        </row>
        <row r="1319">
          <cell r="A1319" t="str">
            <v xml:space="preserve">52.50.3  </v>
          </cell>
        </row>
        <row r="1320">
          <cell r="A1320" t="str">
            <v xml:space="preserve">52.6     </v>
          </cell>
        </row>
        <row r="1321">
          <cell r="A1321" t="str">
            <v xml:space="preserve">52.61    </v>
          </cell>
        </row>
        <row r="1322">
          <cell r="A1322" t="str">
            <v xml:space="preserve">52.61.1  </v>
          </cell>
        </row>
        <row r="1323">
          <cell r="A1323" t="str">
            <v xml:space="preserve">52.61.2  </v>
          </cell>
        </row>
        <row r="1324">
          <cell r="A1324" t="str">
            <v xml:space="preserve">52.62    </v>
          </cell>
        </row>
        <row r="1325">
          <cell r="A1325" t="str">
            <v xml:space="preserve">52.63    </v>
          </cell>
        </row>
        <row r="1326">
          <cell r="A1326" t="str">
            <v xml:space="preserve">52.7     </v>
          </cell>
        </row>
        <row r="1327">
          <cell r="A1327" t="str">
            <v xml:space="preserve">52.71    </v>
          </cell>
        </row>
        <row r="1328">
          <cell r="A1328" t="str">
            <v xml:space="preserve">52.72    </v>
          </cell>
        </row>
        <row r="1329">
          <cell r="A1329" t="str">
            <v xml:space="preserve">52.72.1  </v>
          </cell>
        </row>
        <row r="1330">
          <cell r="A1330" t="str">
            <v xml:space="preserve">52.72.2  </v>
          </cell>
        </row>
        <row r="1331">
          <cell r="A1331" t="str">
            <v xml:space="preserve">52.73    </v>
          </cell>
        </row>
        <row r="1332">
          <cell r="A1332" t="str">
            <v xml:space="preserve">52.74    </v>
          </cell>
        </row>
        <row r="1333">
          <cell r="A1333" t="str">
            <v xml:space="preserve">55       </v>
          </cell>
        </row>
        <row r="1334">
          <cell r="A1334" t="str">
            <v xml:space="preserve">55.1     </v>
          </cell>
        </row>
        <row r="1335">
          <cell r="A1335" t="str">
            <v xml:space="preserve">55.11    </v>
          </cell>
        </row>
        <row r="1336">
          <cell r="A1336" t="str">
            <v xml:space="preserve">55.12    </v>
          </cell>
        </row>
        <row r="1337">
          <cell r="A1337" t="str">
            <v xml:space="preserve">55.2     </v>
          </cell>
        </row>
        <row r="1338">
          <cell r="A1338" t="str">
            <v xml:space="preserve">55.21    </v>
          </cell>
        </row>
        <row r="1339">
          <cell r="A1339" t="str">
            <v xml:space="preserve">55.22    </v>
          </cell>
        </row>
        <row r="1340">
          <cell r="A1340" t="str">
            <v xml:space="preserve">55.23    </v>
          </cell>
        </row>
        <row r="1341">
          <cell r="A1341" t="str">
            <v xml:space="preserve">55.23.1  </v>
          </cell>
        </row>
        <row r="1342">
          <cell r="A1342" t="str">
            <v xml:space="preserve">55.23.2  </v>
          </cell>
        </row>
        <row r="1343">
          <cell r="A1343" t="str">
            <v xml:space="preserve">55.23.3  </v>
          </cell>
        </row>
        <row r="1344">
          <cell r="A1344" t="str">
            <v xml:space="preserve">55.23.4  </v>
          </cell>
        </row>
        <row r="1345">
          <cell r="A1345" t="str">
            <v xml:space="preserve">55.23.5  </v>
          </cell>
        </row>
        <row r="1346">
          <cell r="A1346" t="str">
            <v xml:space="preserve">55.3     </v>
          </cell>
        </row>
        <row r="1347">
          <cell r="A1347" t="str">
            <v xml:space="preserve">55.30    </v>
          </cell>
        </row>
        <row r="1348">
          <cell r="A1348" t="str">
            <v xml:space="preserve">55.4     </v>
          </cell>
        </row>
        <row r="1349">
          <cell r="A1349" t="str">
            <v xml:space="preserve">55.40    </v>
          </cell>
        </row>
        <row r="1350">
          <cell r="A1350" t="str">
            <v xml:space="preserve">55.5     </v>
          </cell>
        </row>
        <row r="1351">
          <cell r="A1351" t="str">
            <v xml:space="preserve">55.51    </v>
          </cell>
        </row>
        <row r="1352">
          <cell r="A1352" t="str">
            <v xml:space="preserve">55.52    </v>
          </cell>
        </row>
        <row r="1353">
          <cell r="A1353" t="str">
            <v xml:space="preserve">60       </v>
          </cell>
        </row>
        <row r="1354">
          <cell r="A1354" t="str">
            <v xml:space="preserve">60.1     </v>
          </cell>
        </row>
        <row r="1355">
          <cell r="A1355" t="str">
            <v xml:space="preserve">60.10    </v>
          </cell>
        </row>
        <row r="1356">
          <cell r="A1356" t="str">
            <v xml:space="preserve">60.10.1  </v>
          </cell>
        </row>
        <row r="1357">
          <cell r="A1357" t="str">
            <v xml:space="preserve">60.10.11 </v>
          </cell>
        </row>
        <row r="1358">
          <cell r="A1358" t="str">
            <v xml:space="preserve">60.10.12 </v>
          </cell>
        </row>
        <row r="1359">
          <cell r="A1359" t="str">
            <v xml:space="preserve">60.10.2  </v>
          </cell>
        </row>
        <row r="1360">
          <cell r="A1360" t="str">
            <v xml:space="preserve">60.2     </v>
          </cell>
        </row>
        <row r="1361">
          <cell r="A1361" t="str">
            <v xml:space="preserve">60.21    </v>
          </cell>
        </row>
        <row r="1362">
          <cell r="A1362" t="str">
            <v xml:space="preserve">60.21.1  </v>
          </cell>
        </row>
        <row r="1363">
          <cell r="A1363" t="str">
            <v xml:space="preserve">60.21.11 </v>
          </cell>
        </row>
        <row r="1364">
          <cell r="A1364" t="str">
            <v xml:space="preserve">60.21.12 </v>
          </cell>
        </row>
        <row r="1365">
          <cell r="A1365" t="str">
            <v xml:space="preserve">60.21.13 </v>
          </cell>
        </row>
        <row r="1366">
          <cell r="A1366" t="str">
            <v xml:space="preserve">60.21.14 </v>
          </cell>
        </row>
        <row r="1367">
          <cell r="A1367" t="str">
            <v xml:space="preserve">60.21.2  </v>
          </cell>
        </row>
        <row r="1368">
          <cell r="A1368" t="str">
            <v xml:space="preserve">60.21.21 </v>
          </cell>
        </row>
        <row r="1369">
          <cell r="A1369" t="str">
            <v xml:space="preserve">60.21.22 </v>
          </cell>
        </row>
        <row r="1370">
          <cell r="A1370" t="str">
            <v xml:space="preserve">60.21.23 </v>
          </cell>
        </row>
        <row r="1371">
          <cell r="A1371" t="str">
            <v xml:space="preserve">60.21.3  </v>
          </cell>
        </row>
        <row r="1372">
          <cell r="A1372" t="str">
            <v xml:space="preserve">60.22    </v>
          </cell>
        </row>
        <row r="1373">
          <cell r="A1373" t="str">
            <v xml:space="preserve">60.23    </v>
          </cell>
        </row>
        <row r="1374">
          <cell r="A1374" t="str">
            <v xml:space="preserve">60.24    </v>
          </cell>
        </row>
        <row r="1375">
          <cell r="A1375" t="str">
            <v xml:space="preserve">60.24.1  </v>
          </cell>
        </row>
        <row r="1376">
          <cell r="A1376" t="str">
            <v xml:space="preserve">60.24.2  </v>
          </cell>
        </row>
        <row r="1377">
          <cell r="A1377" t="str">
            <v xml:space="preserve">60.24.3  </v>
          </cell>
        </row>
        <row r="1378">
          <cell r="A1378" t="str">
            <v xml:space="preserve">60.3     </v>
          </cell>
        </row>
        <row r="1379">
          <cell r="A1379" t="str">
            <v xml:space="preserve">60.30    </v>
          </cell>
        </row>
        <row r="1380">
          <cell r="A1380" t="str">
            <v xml:space="preserve">60.30.1  </v>
          </cell>
        </row>
        <row r="1381">
          <cell r="A1381" t="str">
            <v xml:space="preserve">60.30.11 </v>
          </cell>
        </row>
        <row r="1382">
          <cell r="A1382" t="str">
            <v xml:space="preserve">60.30.12 </v>
          </cell>
        </row>
        <row r="1383">
          <cell r="A1383" t="str">
            <v xml:space="preserve">60.30.2  </v>
          </cell>
        </row>
        <row r="1384">
          <cell r="A1384" t="str">
            <v xml:space="preserve">60.30.21 </v>
          </cell>
        </row>
        <row r="1385">
          <cell r="A1385" t="str">
            <v xml:space="preserve">60.30.22 </v>
          </cell>
        </row>
        <row r="1386">
          <cell r="A1386" t="str">
            <v xml:space="preserve">60.30.3  </v>
          </cell>
        </row>
        <row r="1387">
          <cell r="A1387" t="str">
            <v xml:space="preserve">61       </v>
          </cell>
        </row>
        <row r="1388">
          <cell r="A1388" t="str">
            <v xml:space="preserve">61.1     </v>
          </cell>
        </row>
        <row r="1389">
          <cell r="A1389" t="str">
            <v xml:space="preserve">61.10    </v>
          </cell>
        </row>
        <row r="1390">
          <cell r="A1390" t="str">
            <v xml:space="preserve">61.10.1  </v>
          </cell>
        </row>
        <row r="1391">
          <cell r="A1391" t="str">
            <v xml:space="preserve">61.10.2  </v>
          </cell>
        </row>
        <row r="1392">
          <cell r="A1392" t="str">
            <v xml:space="preserve">61.10.3  </v>
          </cell>
        </row>
        <row r="1393">
          <cell r="A1393" t="str">
            <v xml:space="preserve">61.2     </v>
          </cell>
        </row>
        <row r="1394">
          <cell r="A1394" t="str">
            <v xml:space="preserve">61.20    </v>
          </cell>
        </row>
        <row r="1395">
          <cell r="A1395" t="str">
            <v xml:space="preserve">61.20.1  </v>
          </cell>
        </row>
        <row r="1396">
          <cell r="A1396" t="str">
            <v xml:space="preserve">61.20.2  </v>
          </cell>
        </row>
        <row r="1397">
          <cell r="A1397" t="str">
            <v xml:space="preserve">61.20.3  </v>
          </cell>
        </row>
        <row r="1398">
          <cell r="A1398" t="str">
            <v xml:space="preserve">61.20.4  </v>
          </cell>
        </row>
        <row r="1399">
          <cell r="A1399" t="str">
            <v xml:space="preserve">62       </v>
          </cell>
        </row>
        <row r="1400">
          <cell r="A1400" t="str">
            <v xml:space="preserve">62.1     </v>
          </cell>
        </row>
        <row r="1401">
          <cell r="A1401" t="str">
            <v xml:space="preserve">62.10    </v>
          </cell>
        </row>
        <row r="1402">
          <cell r="A1402" t="str">
            <v xml:space="preserve">62.10.1  </v>
          </cell>
        </row>
        <row r="1403">
          <cell r="A1403" t="str">
            <v xml:space="preserve">62.10.2  </v>
          </cell>
        </row>
        <row r="1404">
          <cell r="A1404" t="str">
            <v xml:space="preserve">62.2     </v>
          </cell>
        </row>
        <row r="1405">
          <cell r="A1405" t="str">
            <v xml:space="preserve">62.20    </v>
          </cell>
        </row>
        <row r="1406">
          <cell r="A1406" t="str">
            <v xml:space="preserve">62.20.1  </v>
          </cell>
        </row>
        <row r="1407">
          <cell r="A1407" t="str">
            <v xml:space="preserve">62.20.2  </v>
          </cell>
        </row>
        <row r="1408">
          <cell r="A1408" t="str">
            <v xml:space="preserve">62.20.3  </v>
          </cell>
        </row>
        <row r="1409">
          <cell r="A1409" t="str">
            <v xml:space="preserve">62.3     </v>
          </cell>
        </row>
        <row r="1410">
          <cell r="A1410" t="str">
            <v xml:space="preserve">62.30    </v>
          </cell>
        </row>
        <row r="1411">
          <cell r="A1411" t="str">
            <v xml:space="preserve">62.30.1  </v>
          </cell>
        </row>
        <row r="1412">
          <cell r="A1412" t="str">
            <v xml:space="preserve">62.30.11 </v>
          </cell>
        </row>
        <row r="1413">
          <cell r="A1413" t="str">
            <v xml:space="preserve">62.30.12 </v>
          </cell>
        </row>
        <row r="1414">
          <cell r="A1414" t="str">
            <v xml:space="preserve">62.30.2  </v>
          </cell>
        </row>
        <row r="1415">
          <cell r="A1415" t="str">
            <v xml:space="preserve">63       </v>
          </cell>
        </row>
        <row r="1416">
          <cell r="A1416" t="str">
            <v xml:space="preserve">63.1     </v>
          </cell>
        </row>
        <row r="1417">
          <cell r="A1417" t="str">
            <v xml:space="preserve">63.11    </v>
          </cell>
        </row>
        <row r="1418">
          <cell r="A1418" t="str">
            <v xml:space="preserve">63.11.1  </v>
          </cell>
        </row>
        <row r="1419">
          <cell r="A1419" t="str">
            <v xml:space="preserve">63.11.2  </v>
          </cell>
        </row>
        <row r="1420">
          <cell r="A1420" t="str">
            <v xml:space="preserve">63.12    </v>
          </cell>
        </row>
        <row r="1421">
          <cell r="A1421" t="str">
            <v xml:space="preserve">63.12.1  </v>
          </cell>
        </row>
        <row r="1422">
          <cell r="A1422" t="str">
            <v xml:space="preserve">63.12.2  </v>
          </cell>
        </row>
        <row r="1423">
          <cell r="A1423" t="str">
            <v xml:space="preserve">63.12.21 </v>
          </cell>
        </row>
        <row r="1424">
          <cell r="A1424" t="str">
            <v xml:space="preserve">63.12.22 </v>
          </cell>
        </row>
        <row r="1425">
          <cell r="A1425" t="str">
            <v xml:space="preserve">63.12.23 </v>
          </cell>
        </row>
        <row r="1426">
          <cell r="A1426" t="str">
            <v xml:space="preserve">63.12.3  </v>
          </cell>
        </row>
        <row r="1427">
          <cell r="A1427" t="str">
            <v xml:space="preserve">63.12.4  </v>
          </cell>
        </row>
        <row r="1428">
          <cell r="A1428" t="str">
            <v xml:space="preserve">63.2     </v>
          </cell>
        </row>
        <row r="1429">
          <cell r="A1429" t="str">
            <v xml:space="preserve">63.21    </v>
          </cell>
        </row>
        <row r="1430">
          <cell r="A1430" t="str">
            <v xml:space="preserve">63.21.1  </v>
          </cell>
        </row>
        <row r="1431">
          <cell r="A1431" t="str">
            <v xml:space="preserve">63.21.2  </v>
          </cell>
        </row>
        <row r="1432">
          <cell r="A1432" t="str">
            <v xml:space="preserve">63.21.21 </v>
          </cell>
        </row>
        <row r="1433">
          <cell r="A1433" t="str">
            <v xml:space="preserve">63.21.22 </v>
          </cell>
        </row>
        <row r="1434">
          <cell r="A1434" t="str">
            <v xml:space="preserve">63.21.23 </v>
          </cell>
        </row>
        <row r="1435">
          <cell r="A1435" t="str">
            <v xml:space="preserve">63.21.24 </v>
          </cell>
        </row>
        <row r="1436">
          <cell r="A1436" t="str">
            <v xml:space="preserve">63.22    </v>
          </cell>
        </row>
        <row r="1437">
          <cell r="A1437" t="str">
            <v xml:space="preserve">63.22.1  </v>
          </cell>
        </row>
        <row r="1438">
          <cell r="A1438" t="str">
            <v xml:space="preserve">63.22.2  </v>
          </cell>
        </row>
        <row r="1439">
          <cell r="A1439" t="str">
            <v xml:space="preserve">63.23    </v>
          </cell>
        </row>
        <row r="1440">
          <cell r="A1440" t="str">
            <v xml:space="preserve">63.23.1  </v>
          </cell>
        </row>
        <row r="1441">
          <cell r="A1441" t="str">
            <v xml:space="preserve">63.23.2  </v>
          </cell>
        </row>
        <row r="1442">
          <cell r="A1442" t="str">
            <v xml:space="preserve">63.23.3  </v>
          </cell>
        </row>
        <row r="1443">
          <cell r="A1443" t="str">
            <v xml:space="preserve">63.23.4  </v>
          </cell>
        </row>
        <row r="1444">
          <cell r="A1444" t="str">
            <v xml:space="preserve">63.23.5  </v>
          </cell>
        </row>
        <row r="1445">
          <cell r="A1445" t="str">
            <v xml:space="preserve">63.23.6  </v>
          </cell>
        </row>
        <row r="1446">
          <cell r="A1446" t="str">
            <v xml:space="preserve">63.3     </v>
          </cell>
        </row>
        <row r="1447">
          <cell r="A1447" t="str">
            <v xml:space="preserve">63.30    </v>
          </cell>
        </row>
        <row r="1448">
          <cell r="A1448" t="str">
            <v xml:space="preserve">63.30.1  </v>
          </cell>
        </row>
        <row r="1449">
          <cell r="A1449" t="str">
            <v xml:space="preserve">63.30.2  </v>
          </cell>
        </row>
        <row r="1450">
          <cell r="A1450" t="str">
            <v xml:space="preserve">63.30.3  </v>
          </cell>
        </row>
        <row r="1451">
          <cell r="A1451" t="str">
            <v xml:space="preserve">63.30.4  </v>
          </cell>
        </row>
        <row r="1452">
          <cell r="A1452" t="str">
            <v xml:space="preserve">63.4     </v>
          </cell>
        </row>
        <row r="1453">
          <cell r="A1453" t="str">
            <v xml:space="preserve">63.40    </v>
          </cell>
        </row>
        <row r="1454">
          <cell r="A1454" t="str">
            <v xml:space="preserve">64       </v>
          </cell>
        </row>
        <row r="1455">
          <cell r="A1455" t="str">
            <v xml:space="preserve">64.1     </v>
          </cell>
        </row>
        <row r="1456">
          <cell r="A1456" t="str">
            <v xml:space="preserve">64.11    </v>
          </cell>
        </row>
        <row r="1457">
          <cell r="A1457" t="str">
            <v xml:space="preserve">64.11.1  </v>
          </cell>
        </row>
        <row r="1458">
          <cell r="A1458" t="str">
            <v xml:space="preserve">64.11.11 </v>
          </cell>
        </row>
        <row r="1459">
          <cell r="A1459" t="str">
            <v xml:space="preserve">64.11.12 </v>
          </cell>
        </row>
        <row r="1460">
          <cell r="A1460" t="str">
            <v xml:space="preserve">64.11.13 </v>
          </cell>
        </row>
        <row r="1461">
          <cell r="A1461" t="str">
            <v xml:space="preserve">64.11.14 </v>
          </cell>
        </row>
        <row r="1462">
          <cell r="A1462" t="str">
            <v xml:space="preserve">64.11.2  </v>
          </cell>
        </row>
        <row r="1463">
          <cell r="A1463" t="str">
            <v xml:space="preserve">64.11.3  </v>
          </cell>
        </row>
        <row r="1464">
          <cell r="A1464" t="str">
            <v xml:space="preserve">64.11.31 </v>
          </cell>
        </row>
        <row r="1465">
          <cell r="A1465" t="str">
            <v xml:space="preserve">64.11.32 </v>
          </cell>
        </row>
        <row r="1466">
          <cell r="A1466" t="str">
            <v xml:space="preserve">64.12    </v>
          </cell>
        </row>
        <row r="1467">
          <cell r="A1467" t="str">
            <v xml:space="preserve">64.2     </v>
          </cell>
        </row>
        <row r="1468">
          <cell r="A1468" t="str">
            <v xml:space="preserve">64.20    </v>
          </cell>
        </row>
        <row r="1469">
          <cell r="A1469" t="str">
            <v xml:space="preserve">64.20.1  </v>
          </cell>
        </row>
        <row r="1470">
          <cell r="A1470" t="str">
            <v xml:space="preserve">64.20.11 </v>
          </cell>
        </row>
        <row r="1471">
          <cell r="A1471" t="str">
            <v xml:space="preserve">64.20.12 </v>
          </cell>
        </row>
        <row r="1472">
          <cell r="A1472" t="str">
            <v xml:space="preserve">64.20.2  </v>
          </cell>
        </row>
        <row r="1473">
          <cell r="A1473" t="str">
            <v xml:space="preserve">64.20.21 </v>
          </cell>
        </row>
        <row r="1474">
          <cell r="A1474" t="str">
            <v xml:space="preserve">64.20.22 </v>
          </cell>
        </row>
        <row r="1475">
          <cell r="A1475" t="str">
            <v xml:space="preserve">64.20.3  </v>
          </cell>
        </row>
        <row r="1476">
          <cell r="A1476" t="str">
            <v xml:space="preserve">65       </v>
          </cell>
        </row>
        <row r="1477">
          <cell r="A1477" t="str">
            <v xml:space="preserve">65.1     </v>
          </cell>
        </row>
        <row r="1478">
          <cell r="A1478" t="str">
            <v xml:space="preserve">65.11    </v>
          </cell>
        </row>
        <row r="1479">
          <cell r="A1479" t="str">
            <v xml:space="preserve">65.11.1  </v>
          </cell>
        </row>
        <row r="1480">
          <cell r="A1480" t="str">
            <v xml:space="preserve">65.11.11 </v>
          </cell>
        </row>
        <row r="1481">
          <cell r="A1481" t="str">
            <v xml:space="preserve">65.11.12 </v>
          </cell>
        </row>
        <row r="1482">
          <cell r="A1482" t="str">
            <v xml:space="preserve">65.11.9  </v>
          </cell>
        </row>
        <row r="1483">
          <cell r="A1483" t="str">
            <v xml:space="preserve">65.12    </v>
          </cell>
        </row>
        <row r="1484">
          <cell r="A1484" t="str">
            <v xml:space="preserve">65.2     </v>
          </cell>
        </row>
        <row r="1485">
          <cell r="A1485" t="str">
            <v xml:space="preserve">65.21    </v>
          </cell>
        </row>
        <row r="1486">
          <cell r="A1486" t="str">
            <v xml:space="preserve">65.22    </v>
          </cell>
        </row>
        <row r="1487">
          <cell r="A1487" t="str">
            <v xml:space="preserve">65.22.1  </v>
          </cell>
        </row>
        <row r="1488">
          <cell r="A1488" t="str">
            <v xml:space="preserve">65.22.2  </v>
          </cell>
        </row>
        <row r="1489">
          <cell r="A1489" t="str">
            <v xml:space="preserve">65.22.3  </v>
          </cell>
        </row>
        <row r="1490">
          <cell r="A1490" t="str">
            <v xml:space="preserve">65.22.4  </v>
          </cell>
        </row>
        <row r="1491">
          <cell r="A1491" t="str">
            <v xml:space="preserve">65.22.5  </v>
          </cell>
        </row>
        <row r="1492">
          <cell r="A1492" t="str">
            <v xml:space="preserve">65.22.6  </v>
          </cell>
        </row>
        <row r="1493">
          <cell r="A1493" t="str">
            <v xml:space="preserve">65.23    </v>
          </cell>
        </row>
        <row r="1494">
          <cell r="A1494" t="str">
            <v xml:space="preserve">65.23.1  </v>
          </cell>
        </row>
        <row r="1495">
          <cell r="A1495" t="str">
            <v xml:space="preserve">65.23.2  </v>
          </cell>
        </row>
        <row r="1496">
          <cell r="A1496" t="str">
            <v xml:space="preserve">65.23.3  </v>
          </cell>
        </row>
        <row r="1497">
          <cell r="A1497" t="str">
            <v xml:space="preserve">65.23.4  </v>
          </cell>
        </row>
        <row r="1498">
          <cell r="A1498" t="str">
            <v xml:space="preserve">65.23.5  </v>
          </cell>
        </row>
        <row r="1499">
          <cell r="A1499" t="str">
            <v xml:space="preserve">66       </v>
          </cell>
        </row>
        <row r="1500">
          <cell r="A1500" t="str">
            <v xml:space="preserve">66.0     </v>
          </cell>
        </row>
        <row r="1501">
          <cell r="A1501" t="str">
            <v xml:space="preserve">66.01    </v>
          </cell>
        </row>
        <row r="1502">
          <cell r="A1502" t="str">
            <v xml:space="preserve">66.02    </v>
          </cell>
        </row>
        <row r="1503">
          <cell r="A1503" t="str">
            <v xml:space="preserve">66.02.1  </v>
          </cell>
        </row>
        <row r="1504">
          <cell r="A1504" t="str">
            <v xml:space="preserve">66.02.2  </v>
          </cell>
        </row>
        <row r="1505">
          <cell r="A1505" t="str">
            <v xml:space="preserve">66.03    </v>
          </cell>
        </row>
        <row r="1506">
          <cell r="A1506" t="str">
            <v xml:space="preserve">66.03.1  </v>
          </cell>
        </row>
        <row r="1507">
          <cell r="A1507" t="str">
            <v xml:space="preserve">66.03.2  </v>
          </cell>
        </row>
        <row r="1508">
          <cell r="A1508" t="str">
            <v xml:space="preserve">66.03.3  </v>
          </cell>
        </row>
        <row r="1509">
          <cell r="A1509" t="str">
            <v xml:space="preserve">66.03.4  </v>
          </cell>
        </row>
        <row r="1510">
          <cell r="A1510" t="str">
            <v xml:space="preserve">66.03.5  </v>
          </cell>
        </row>
        <row r="1511">
          <cell r="A1511" t="str">
            <v xml:space="preserve">66.03.9  </v>
          </cell>
        </row>
        <row r="1512">
          <cell r="A1512" t="str">
            <v xml:space="preserve">67       </v>
          </cell>
        </row>
        <row r="1513">
          <cell r="A1513" t="str">
            <v xml:space="preserve">67.1     </v>
          </cell>
        </row>
        <row r="1514">
          <cell r="A1514" t="str">
            <v xml:space="preserve">67.11    </v>
          </cell>
        </row>
        <row r="1515">
          <cell r="A1515" t="str">
            <v xml:space="preserve">67.11.1  </v>
          </cell>
        </row>
        <row r="1516">
          <cell r="A1516" t="str">
            <v xml:space="preserve">67.11.11 </v>
          </cell>
        </row>
        <row r="1517">
          <cell r="A1517" t="str">
            <v xml:space="preserve">67.11.12 </v>
          </cell>
        </row>
        <row r="1518">
          <cell r="A1518" t="str">
            <v xml:space="preserve">67.11.13 </v>
          </cell>
        </row>
        <row r="1519">
          <cell r="A1519" t="str">
            <v xml:space="preserve">67.11.19 </v>
          </cell>
        </row>
        <row r="1520">
          <cell r="A1520" t="str">
            <v xml:space="preserve">67.12    </v>
          </cell>
        </row>
        <row r="1521">
          <cell r="A1521" t="str">
            <v xml:space="preserve">67.12.1  </v>
          </cell>
        </row>
        <row r="1522">
          <cell r="A1522" t="str">
            <v xml:space="preserve">67.12.2  </v>
          </cell>
        </row>
        <row r="1523">
          <cell r="A1523" t="str">
            <v xml:space="preserve">67.12.3  </v>
          </cell>
        </row>
        <row r="1524">
          <cell r="A1524" t="str">
            <v xml:space="preserve">67.12.4  </v>
          </cell>
        </row>
        <row r="1525">
          <cell r="A1525" t="str">
            <v xml:space="preserve">67.13    </v>
          </cell>
        </row>
        <row r="1526">
          <cell r="A1526" t="str">
            <v xml:space="preserve">67.13.1  </v>
          </cell>
        </row>
        <row r="1527">
          <cell r="A1527" t="str">
            <v xml:space="preserve">67.13.2  </v>
          </cell>
        </row>
        <row r="1528">
          <cell r="A1528" t="str">
            <v xml:space="preserve">67.13.3  </v>
          </cell>
        </row>
        <row r="1529">
          <cell r="A1529" t="str">
            <v xml:space="preserve">67.13.4  </v>
          </cell>
        </row>
        <row r="1530">
          <cell r="A1530" t="str">
            <v xml:space="preserve">67.13.5  </v>
          </cell>
        </row>
        <row r="1531">
          <cell r="A1531" t="str">
            <v xml:space="preserve">67.13.51 </v>
          </cell>
        </row>
        <row r="1532">
          <cell r="A1532" t="str">
            <v xml:space="preserve">67.2     </v>
          </cell>
        </row>
        <row r="1533">
          <cell r="A1533" t="str">
            <v xml:space="preserve">67.20    </v>
          </cell>
        </row>
        <row r="1534">
          <cell r="A1534" t="str">
            <v xml:space="preserve">67.20.1  </v>
          </cell>
        </row>
        <row r="1535">
          <cell r="A1535" t="str">
            <v xml:space="preserve">67.20.2  </v>
          </cell>
        </row>
        <row r="1536">
          <cell r="A1536" t="str">
            <v xml:space="preserve">67.20.3  </v>
          </cell>
        </row>
        <row r="1537">
          <cell r="A1537" t="str">
            <v xml:space="preserve">67.20.4  </v>
          </cell>
        </row>
        <row r="1538">
          <cell r="A1538" t="str">
            <v xml:space="preserve">67.20.9  </v>
          </cell>
        </row>
        <row r="1539">
          <cell r="A1539" t="str">
            <v xml:space="preserve">70       </v>
          </cell>
        </row>
        <row r="1540">
          <cell r="A1540" t="str">
            <v xml:space="preserve">70.1     </v>
          </cell>
        </row>
        <row r="1541">
          <cell r="A1541" t="str">
            <v xml:space="preserve">70.11    </v>
          </cell>
        </row>
        <row r="1542">
          <cell r="A1542" t="str">
            <v xml:space="preserve">70.11.1  </v>
          </cell>
        </row>
        <row r="1543">
          <cell r="A1543" t="str">
            <v xml:space="preserve">70.11.2  </v>
          </cell>
        </row>
        <row r="1544">
          <cell r="A1544" t="str">
            <v xml:space="preserve">70.12    </v>
          </cell>
        </row>
        <row r="1545">
          <cell r="A1545" t="str">
            <v xml:space="preserve">70.12.1  </v>
          </cell>
        </row>
        <row r="1546">
          <cell r="A1546" t="str">
            <v xml:space="preserve">70.12.2  </v>
          </cell>
        </row>
        <row r="1547">
          <cell r="A1547" t="str">
            <v xml:space="preserve">70.12.3  </v>
          </cell>
        </row>
        <row r="1548">
          <cell r="A1548" t="str">
            <v xml:space="preserve">70.2     </v>
          </cell>
        </row>
        <row r="1549">
          <cell r="A1549" t="str">
            <v xml:space="preserve">70.20    </v>
          </cell>
        </row>
        <row r="1550">
          <cell r="A1550" t="str">
            <v xml:space="preserve">70.20.1  </v>
          </cell>
        </row>
        <row r="1551">
          <cell r="A1551" t="str">
            <v xml:space="preserve">70.20.2  </v>
          </cell>
        </row>
        <row r="1552">
          <cell r="A1552" t="str">
            <v xml:space="preserve">70.3     </v>
          </cell>
        </row>
        <row r="1553">
          <cell r="A1553" t="str">
            <v xml:space="preserve">70.31    </v>
          </cell>
        </row>
        <row r="1554">
          <cell r="A1554" t="str">
            <v xml:space="preserve">70.31.1  </v>
          </cell>
        </row>
        <row r="1555">
          <cell r="A1555" t="str">
            <v xml:space="preserve">70.31.11 </v>
          </cell>
        </row>
        <row r="1556">
          <cell r="A1556" t="str">
            <v xml:space="preserve">70.31.12 </v>
          </cell>
        </row>
        <row r="1557">
          <cell r="A1557" t="str">
            <v xml:space="preserve">70.31.2  </v>
          </cell>
        </row>
        <row r="1558">
          <cell r="A1558" t="str">
            <v xml:space="preserve">70.31.21 </v>
          </cell>
        </row>
        <row r="1559">
          <cell r="A1559" t="str">
            <v xml:space="preserve">70.31.22 </v>
          </cell>
        </row>
        <row r="1560">
          <cell r="A1560" t="str">
            <v xml:space="preserve">70.32    </v>
          </cell>
        </row>
        <row r="1561">
          <cell r="A1561" t="str">
            <v xml:space="preserve">70.32.1  </v>
          </cell>
        </row>
        <row r="1562">
          <cell r="A1562" t="str">
            <v xml:space="preserve">70.32.2  </v>
          </cell>
        </row>
        <row r="1563">
          <cell r="A1563" t="str">
            <v xml:space="preserve">70.32.3  </v>
          </cell>
        </row>
        <row r="1564">
          <cell r="A1564" t="str">
            <v xml:space="preserve">71       </v>
          </cell>
        </row>
        <row r="1565">
          <cell r="A1565" t="str">
            <v xml:space="preserve">71.1     </v>
          </cell>
        </row>
        <row r="1566">
          <cell r="A1566" t="str">
            <v xml:space="preserve">71.10    </v>
          </cell>
        </row>
        <row r="1567">
          <cell r="A1567" t="str">
            <v xml:space="preserve">71.2     </v>
          </cell>
        </row>
        <row r="1568">
          <cell r="A1568" t="str">
            <v xml:space="preserve">71.21    </v>
          </cell>
        </row>
        <row r="1569">
          <cell r="A1569" t="str">
            <v xml:space="preserve">71.21.1  </v>
          </cell>
        </row>
        <row r="1570">
          <cell r="A1570" t="str">
            <v xml:space="preserve">71.21.2  </v>
          </cell>
        </row>
        <row r="1571">
          <cell r="A1571" t="str">
            <v xml:space="preserve">71.22    </v>
          </cell>
        </row>
        <row r="1572">
          <cell r="A1572" t="str">
            <v xml:space="preserve">71.23    </v>
          </cell>
        </row>
        <row r="1573">
          <cell r="A1573" t="str">
            <v xml:space="preserve">71.3     </v>
          </cell>
        </row>
        <row r="1574">
          <cell r="A1574" t="str">
            <v xml:space="preserve">71.31    </v>
          </cell>
        </row>
        <row r="1575">
          <cell r="A1575" t="str">
            <v xml:space="preserve">71.32    </v>
          </cell>
        </row>
        <row r="1576">
          <cell r="A1576" t="str">
            <v xml:space="preserve">71.33    </v>
          </cell>
        </row>
        <row r="1577">
          <cell r="A1577" t="str">
            <v xml:space="preserve">71.33.1  </v>
          </cell>
        </row>
        <row r="1578">
          <cell r="A1578" t="str">
            <v xml:space="preserve">71.33.2  </v>
          </cell>
        </row>
        <row r="1579">
          <cell r="A1579" t="str">
            <v xml:space="preserve">71.34    </v>
          </cell>
        </row>
        <row r="1580">
          <cell r="A1580" t="str">
            <v xml:space="preserve">71.34.1  </v>
          </cell>
        </row>
        <row r="1581">
          <cell r="A1581" t="str">
            <v xml:space="preserve">71.34.2  </v>
          </cell>
        </row>
        <row r="1582">
          <cell r="A1582" t="str">
            <v xml:space="preserve">71.34.3  </v>
          </cell>
        </row>
        <row r="1583">
          <cell r="A1583" t="str">
            <v xml:space="preserve">71.34.4  </v>
          </cell>
        </row>
        <row r="1584">
          <cell r="A1584" t="str">
            <v xml:space="preserve">71.34.5  </v>
          </cell>
        </row>
        <row r="1585">
          <cell r="A1585" t="str">
            <v xml:space="preserve">71.34.6  </v>
          </cell>
        </row>
        <row r="1586">
          <cell r="A1586" t="str">
            <v xml:space="preserve">71.34.7  </v>
          </cell>
        </row>
        <row r="1587">
          <cell r="A1587" t="str">
            <v xml:space="preserve">71.34.9  </v>
          </cell>
        </row>
        <row r="1588">
          <cell r="A1588" t="str">
            <v xml:space="preserve">71.4     </v>
          </cell>
        </row>
        <row r="1589">
          <cell r="A1589" t="str">
            <v xml:space="preserve">71.40    </v>
          </cell>
        </row>
        <row r="1590">
          <cell r="A1590" t="str">
            <v xml:space="preserve">71.40.1  </v>
          </cell>
        </row>
        <row r="1591">
          <cell r="A1591" t="str">
            <v xml:space="preserve">71.40.2  </v>
          </cell>
        </row>
        <row r="1592">
          <cell r="A1592" t="str">
            <v xml:space="preserve">71.40.3  </v>
          </cell>
        </row>
        <row r="1593">
          <cell r="A1593" t="str">
            <v xml:space="preserve">71.40.4  </v>
          </cell>
        </row>
        <row r="1594">
          <cell r="A1594" t="str">
            <v xml:space="preserve">71.40.5  </v>
          </cell>
        </row>
        <row r="1595">
          <cell r="A1595" t="str">
            <v xml:space="preserve">71.40.6  </v>
          </cell>
        </row>
        <row r="1596">
          <cell r="A1596" t="str">
            <v xml:space="preserve">71.40.9  </v>
          </cell>
        </row>
        <row r="1597">
          <cell r="A1597" t="str">
            <v xml:space="preserve">72       </v>
          </cell>
        </row>
        <row r="1598">
          <cell r="A1598" t="str">
            <v xml:space="preserve">72.1     </v>
          </cell>
        </row>
        <row r="1599">
          <cell r="A1599" t="str">
            <v xml:space="preserve">72.10    </v>
          </cell>
        </row>
        <row r="1600">
          <cell r="A1600" t="str">
            <v xml:space="preserve">72.2     </v>
          </cell>
        </row>
        <row r="1601">
          <cell r="A1601" t="str">
            <v xml:space="preserve">72.20    </v>
          </cell>
        </row>
        <row r="1602">
          <cell r="A1602" t="str">
            <v xml:space="preserve">72.3     </v>
          </cell>
        </row>
        <row r="1603">
          <cell r="A1603" t="str">
            <v xml:space="preserve">72.30    </v>
          </cell>
        </row>
        <row r="1604">
          <cell r="A1604" t="str">
            <v xml:space="preserve">72.4     </v>
          </cell>
        </row>
        <row r="1605">
          <cell r="A1605" t="str">
            <v xml:space="preserve">72.40    </v>
          </cell>
        </row>
        <row r="1606">
          <cell r="A1606" t="str">
            <v xml:space="preserve">72.5     </v>
          </cell>
        </row>
        <row r="1607">
          <cell r="A1607" t="str">
            <v xml:space="preserve">72.50    </v>
          </cell>
        </row>
        <row r="1608">
          <cell r="A1608" t="str">
            <v xml:space="preserve">72.6     </v>
          </cell>
        </row>
        <row r="1609">
          <cell r="A1609" t="str">
            <v xml:space="preserve">72.60    </v>
          </cell>
        </row>
        <row r="1610">
          <cell r="A1610" t="str">
            <v xml:space="preserve">73       </v>
          </cell>
        </row>
        <row r="1611">
          <cell r="A1611" t="str">
            <v xml:space="preserve">73.1     </v>
          </cell>
        </row>
        <row r="1612">
          <cell r="A1612" t="str">
            <v xml:space="preserve">73.10    </v>
          </cell>
        </row>
        <row r="1613">
          <cell r="A1613" t="str">
            <v xml:space="preserve">73.2     </v>
          </cell>
        </row>
        <row r="1614">
          <cell r="A1614" t="str">
            <v xml:space="preserve">73.20    </v>
          </cell>
        </row>
        <row r="1615">
          <cell r="A1615" t="str">
            <v xml:space="preserve">74       </v>
          </cell>
        </row>
        <row r="1616">
          <cell r="A1616" t="str">
            <v xml:space="preserve">74.1     </v>
          </cell>
        </row>
        <row r="1617">
          <cell r="A1617" t="str">
            <v xml:space="preserve">74.11    </v>
          </cell>
        </row>
        <row r="1618">
          <cell r="A1618" t="str">
            <v xml:space="preserve">74.12    </v>
          </cell>
        </row>
        <row r="1619">
          <cell r="A1619" t="str">
            <v xml:space="preserve">74.12.1  </v>
          </cell>
        </row>
        <row r="1620">
          <cell r="A1620" t="str">
            <v xml:space="preserve">74.12.2  </v>
          </cell>
        </row>
        <row r="1621">
          <cell r="A1621" t="str">
            <v xml:space="preserve">74.13    </v>
          </cell>
        </row>
        <row r="1622">
          <cell r="A1622" t="str">
            <v xml:space="preserve">74.13.1  </v>
          </cell>
        </row>
        <row r="1623">
          <cell r="A1623" t="str">
            <v xml:space="preserve">74.13.2  </v>
          </cell>
        </row>
        <row r="1624">
          <cell r="A1624" t="str">
            <v xml:space="preserve">74.14    </v>
          </cell>
        </row>
        <row r="1625">
          <cell r="A1625" t="str">
            <v xml:space="preserve">74.15    </v>
          </cell>
        </row>
        <row r="1626">
          <cell r="A1626" t="str">
            <v xml:space="preserve">74.15.1  </v>
          </cell>
        </row>
        <row r="1627">
          <cell r="A1627" t="str">
            <v xml:space="preserve">74.15.2  </v>
          </cell>
        </row>
        <row r="1628">
          <cell r="A1628" t="str">
            <v xml:space="preserve">74.2     </v>
          </cell>
        </row>
        <row r="1629">
          <cell r="A1629" t="str">
            <v xml:space="preserve">74.20    </v>
          </cell>
        </row>
        <row r="1630">
          <cell r="A1630" t="str">
            <v xml:space="preserve">74.20.1  </v>
          </cell>
        </row>
        <row r="1631">
          <cell r="A1631" t="str">
            <v xml:space="preserve">74.20.11 </v>
          </cell>
        </row>
        <row r="1632">
          <cell r="A1632" t="str">
            <v xml:space="preserve">74.20.12 </v>
          </cell>
        </row>
        <row r="1633">
          <cell r="A1633" t="str">
            <v xml:space="preserve">74.20.13 </v>
          </cell>
        </row>
        <row r="1634">
          <cell r="A1634" t="str">
            <v xml:space="preserve">74.20.14 </v>
          </cell>
        </row>
        <row r="1635">
          <cell r="A1635" t="str">
            <v xml:space="preserve">74.20.15 </v>
          </cell>
        </row>
        <row r="1636">
          <cell r="A1636" t="str">
            <v xml:space="preserve">74.20.2  </v>
          </cell>
        </row>
        <row r="1637">
          <cell r="A1637" t="str">
            <v xml:space="preserve">74.20.3  </v>
          </cell>
        </row>
        <row r="1638">
          <cell r="A1638" t="str">
            <v xml:space="preserve">74.20.31 </v>
          </cell>
        </row>
        <row r="1639">
          <cell r="A1639" t="str">
            <v xml:space="preserve">74.20.32 </v>
          </cell>
        </row>
        <row r="1640">
          <cell r="A1640" t="str">
            <v xml:space="preserve">74.20.33 </v>
          </cell>
        </row>
        <row r="1641">
          <cell r="A1641" t="str">
            <v xml:space="preserve">74.20.34 </v>
          </cell>
        </row>
        <row r="1642">
          <cell r="A1642" t="str">
            <v xml:space="preserve">74.20.35 </v>
          </cell>
        </row>
        <row r="1643">
          <cell r="A1643" t="str">
            <v xml:space="preserve">74.20.36 </v>
          </cell>
        </row>
        <row r="1644">
          <cell r="A1644" t="str">
            <v xml:space="preserve">74.20.4  </v>
          </cell>
        </row>
        <row r="1645">
          <cell r="A1645" t="str">
            <v xml:space="preserve">74.20.41 </v>
          </cell>
        </row>
        <row r="1646">
          <cell r="A1646" t="str">
            <v xml:space="preserve">74.20.42 </v>
          </cell>
        </row>
        <row r="1647">
          <cell r="A1647" t="str">
            <v xml:space="preserve">74.20.44 </v>
          </cell>
        </row>
        <row r="1648">
          <cell r="A1648" t="str">
            <v xml:space="preserve">74.20.45 </v>
          </cell>
        </row>
        <row r="1649">
          <cell r="A1649" t="str">
            <v xml:space="preserve">74.20.5  </v>
          </cell>
        </row>
        <row r="1650">
          <cell r="A1650" t="str">
            <v xml:space="preserve">74.20.51 </v>
          </cell>
        </row>
        <row r="1651">
          <cell r="A1651" t="str">
            <v xml:space="preserve">74.20.52 </v>
          </cell>
        </row>
        <row r="1652">
          <cell r="A1652" t="str">
            <v xml:space="preserve">74.20.53 </v>
          </cell>
        </row>
        <row r="1653">
          <cell r="A1653" t="str">
            <v xml:space="preserve">74.20.54 </v>
          </cell>
        </row>
        <row r="1654">
          <cell r="A1654" t="str">
            <v xml:space="preserve">74.20.55 </v>
          </cell>
        </row>
        <row r="1655">
          <cell r="A1655" t="str">
            <v xml:space="preserve">74.20.56 </v>
          </cell>
        </row>
        <row r="1656">
          <cell r="A1656" t="str">
            <v xml:space="preserve">74.3     </v>
          </cell>
        </row>
        <row r="1657">
          <cell r="A1657" t="str">
            <v xml:space="preserve">74.30    </v>
          </cell>
        </row>
        <row r="1658">
          <cell r="A1658" t="str">
            <v xml:space="preserve">74.30.1  </v>
          </cell>
        </row>
        <row r="1659">
          <cell r="A1659" t="str">
            <v xml:space="preserve">74.30.2  </v>
          </cell>
        </row>
        <row r="1660">
          <cell r="A1660" t="str">
            <v xml:space="preserve">74.30.3  </v>
          </cell>
        </row>
        <row r="1661">
          <cell r="A1661" t="str">
            <v xml:space="preserve">74.30.4  </v>
          </cell>
        </row>
        <row r="1662">
          <cell r="A1662" t="str">
            <v xml:space="preserve">74.30.5  </v>
          </cell>
        </row>
        <row r="1663">
          <cell r="A1663" t="str">
            <v xml:space="preserve">74.30.6  </v>
          </cell>
        </row>
        <row r="1664">
          <cell r="A1664" t="str">
            <v xml:space="preserve">74.30.7  </v>
          </cell>
        </row>
        <row r="1665">
          <cell r="A1665" t="str">
            <v xml:space="preserve">74.30.8  </v>
          </cell>
        </row>
        <row r="1666">
          <cell r="A1666" t="str">
            <v xml:space="preserve">74.30.9  </v>
          </cell>
        </row>
        <row r="1667">
          <cell r="A1667" t="str">
            <v xml:space="preserve">74.4     </v>
          </cell>
        </row>
        <row r="1668">
          <cell r="A1668" t="str">
            <v xml:space="preserve">74.40    </v>
          </cell>
        </row>
        <row r="1669">
          <cell r="A1669" t="str">
            <v xml:space="preserve">74.5     </v>
          </cell>
        </row>
        <row r="1670">
          <cell r="A1670" t="str">
            <v xml:space="preserve">74.50    </v>
          </cell>
        </row>
        <row r="1671">
          <cell r="A1671" t="str">
            <v xml:space="preserve">74.50.1  </v>
          </cell>
        </row>
        <row r="1672">
          <cell r="A1672" t="str">
            <v xml:space="preserve">74.50.2  </v>
          </cell>
        </row>
        <row r="1673">
          <cell r="A1673" t="str">
            <v xml:space="preserve">74.6     </v>
          </cell>
        </row>
        <row r="1674">
          <cell r="A1674" t="str">
            <v xml:space="preserve">74.60    </v>
          </cell>
        </row>
        <row r="1675">
          <cell r="A1675" t="str">
            <v xml:space="preserve">74.7     </v>
          </cell>
        </row>
        <row r="1676">
          <cell r="A1676" t="str">
            <v xml:space="preserve">74.70    </v>
          </cell>
        </row>
        <row r="1677">
          <cell r="A1677" t="str">
            <v xml:space="preserve">74.70.1  </v>
          </cell>
        </row>
        <row r="1678">
          <cell r="A1678" t="str">
            <v xml:space="preserve">74.70.2  </v>
          </cell>
        </row>
        <row r="1679">
          <cell r="A1679" t="str">
            <v xml:space="preserve">74.70.3  </v>
          </cell>
        </row>
        <row r="1680">
          <cell r="A1680" t="str">
            <v xml:space="preserve">74.8     </v>
          </cell>
        </row>
        <row r="1681">
          <cell r="A1681" t="str">
            <v xml:space="preserve">74.81    </v>
          </cell>
        </row>
        <row r="1682">
          <cell r="A1682" t="str">
            <v xml:space="preserve">74.82    </v>
          </cell>
        </row>
        <row r="1683">
          <cell r="A1683" t="str">
            <v xml:space="preserve">74.83    </v>
          </cell>
        </row>
        <row r="1684">
          <cell r="A1684" t="str">
            <v xml:space="preserve">74.84    </v>
          </cell>
        </row>
        <row r="1685">
          <cell r="A1685" t="str">
            <v xml:space="preserve">75       </v>
          </cell>
        </row>
        <row r="1686">
          <cell r="A1686" t="str">
            <v xml:space="preserve">75.1     </v>
          </cell>
        </row>
        <row r="1687">
          <cell r="A1687" t="str">
            <v xml:space="preserve">75.11    </v>
          </cell>
        </row>
        <row r="1688">
          <cell r="A1688" t="str">
            <v xml:space="preserve">75.11.1  </v>
          </cell>
        </row>
        <row r="1689">
          <cell r="A1689" t="str">
            <v xml:space="preserve">75.11.11 </v>
          </cell>
        </row>
        <row r="1690">
          <cell r="A1690" t="str">
            <v xml:space="preserve">75.11.12 </v>
          </cell>
        </row>
        <row r="1691">
          <cell r="A1691" t="str">
            <v xml:space="preserve">75.11.13 </v>
          </cell>
        </row>
        <row r="1692">
          <cell r="A1692" t="str">
            <v xml:space="preserve">75.11.2  </v>
          </cell>
        </row>
        <row r="1693">
          <cell r="A1693" t="str">
            <v xml:space="preserve">75.11.21 </v>
          </cell>
        </row>
        <row r="1694">
          <cell r="A1694" t="str">
            <v xml:space="preserve">75.11.22 </v>
          </cell>
        </row>
        <row r="1695">
          <cell r="A1695" t="str">
            <v xml:space="preserve">75.11.23 </v>
          </cell>
        </row>
        <row r="1696">
          <cell r="A1696" t="str">
            <v xml:space="preserve">75.11.3  </v>
          </cell>
        </row>
        <row r="1697">
          <cell r="A1697" t="str">
            <v xml:space="preserve">75.11.31 </v>
          </cell>
        </row>
        <row r="1698">
          <cell r="A1698" t="str">
            <v xml:space="preserve">75.11.32 </v>
          </cell>
        </row>
        <row r="1699">
          <cell r="A1699" t="str">
            <v xml:space="preserve">75.11.4  </v>
          </cell>
        </row>
        <row r="1700">
          <cell r="A1700" t="str">
            <v xml:space="preserve">75.11.5  </v>
          </cell>
        </row>
        <row r="1701">
          <cell r="A1701" t="str">
            <v xml:space="preserve">75.11.6  </v>
          </cell>
        </row>
        <row r="1702">
          <cell r="A1702" t="str">
            <v xml:space="preserve">75.11.7  </v>
          </cell>
        </row>
        <row r="1703">
          <cell r="A1703" t="str">
            <v xml:space="preserve">75.11.8  </v>
          </cell>
        </row>
        <row r="1704">
          <cell r="A1704" t="str">
            <v xml:space="preserve">75.12    </v>
          </cell>
        </row>
        <row r="1705">
          <cell r="A1705" t="str">
            <v xml:space="preserve">75.13    </v>
          </cell>
        </row>
        <row r="1706">
          <cell r="A1706" t="str">
            <v xml:space="preserve">75.14    </v>
          </cell>
        </row>
        <row r="1707">
          <cell r="A1707" t="str">
            <v xml:space="preserve">75.2     </v>
          </cell>
        </row>
        <row r="1708">
          <cell r="A1708" t="str">
            <v xml:space="preserve">75.21    </v>
          </cell>
        </row>
        <row r="1709">
          <cell r="A1709" t="str">
            <v xml:space="preserve">75.22    </v>
          </cell>
        </row>
        <row r="1710">
          <cell r="A1710" t="str">
            <v xml:space="preserve">75.23    </v>
          </cell>
        </row>
        <row r="1711">
          <cell r="A1711" t="str">
            <v xml:space="preserve">75.23.1  </v>
          </cell>
        </row>
        <row r="1712">
          <cell r="A1712" t="str">
            <v xml:space="preserve">75.23.11 </v>
          </cell>
        </row>
        <row r="1713">
          <cell r="A1713" t="str">
            <v xml:space="preserve">75.23.12 </v>
          </cell>
        </row>
        <row r="1714">
          <cell r="A1714" t="str">
            <v xml:space="preserve">75.23.13 </v>
          </cell>
        </row>
        <row r="1715">
          <cell r="A1715" t="str">
            <v xml:space="preserve">75.23.14 </v>
          </cell>
        </row>
        <row r="1716">
          <cell r="A1716" t="str">
            <v xml:space="preserve">75.23.15 </v>
          </cell>
        </row>
        <row r="1717">
          <cell r="A1717" t="str">
            <v xml:space="preserve">75.23.16 </v>
          </cell>
        </row>
        <row r="1718">
          <cell r="A1718" t="str">
            <v xml:space="preserve">75.23.17 </v>
          </cell>
        </row>
        <row r="1719">
          <cell r="A1719" t="str">
            <v xml:space="preserve">75.23.18 </v>
          </cell>
        </row>
        <row r="1720">
          <cell r="A1720" t="str">
            <v xml:space="preserve">75.23.19 </v>
          </cell>
        </row>
        <row r="1721">
          <cell r="A1721" t="str">
            <v xml:space="preserve">75.23.2  </v>
          </cell>
        </row>
        <row r="1722">
          <cell r="A1722" t="str">
            <v xml:space="preserve">75.23.21 </v>
          </cell>
        </row>
        <row r="1723">
          <cell r="A1723" t="str">
            <v xml:space="preserve">75.23.22 </v>
          </cell>
        </row>
        <row r="1724">
          <cell r="A1724" t="str">
            <v xml:space="preserve">75.23.3  </v>
          </cell>
        </row>
        <row r="1725">
          <cell r="A1725" t="str">
            <v xml:space="preserve">75.23.31 </v>
          </cell>
        </row>
        <row r="1726">
          <cell r="A1726" t="str">
            <v xml:space="preserve">75.23.32 </v>
          </cell>
        </row>
        <row r="1727">
          <cell r="A1727" t="str">
            <v xml:space="preserve">75.23.33 </v>
          </cell>
        </row>
        <row r="1728">
          <cell r="A1728" t="str">
            <v xml:space="preserve">75.23.4  </v>
          </cell>
        </row>
        <row r="1729">
          <cell r="A1729" t="str">
            <v xml:space="preserve">75.24    </v>
          </cell>
        </row>
        <row r="1730">
          <cell r="A1730" t="str">
            <v xml:space="preserve">75.24.1  </v>
          </cell>
        </row>
        <row r="1731">
          <cell r="A1731" t="str">
            <v xml:space="preserve">75.24.2  </v>
          </cell>
        </row>
        <row r="1732">
          <cell r="A1732" t="str">
            <v xml:space="preserve">75.25    </v>
          </cell>
        </row>
        <row r="1733">
          <cell r="A1733" t="str">
            <v xml:space="preserve">75.25.1  </v>
          </cell>
        </row>
        <row r="1734">
          <cell r="A1734" t="str">
            <v xml:space="preserve">75.25.2  </v>
          </cell>
        </row>
        <row r="1735">
          <cell r="A1735" t="str">
            <v xml:space="preserve">75.3     </v>
          </cell>
        </row>
        <row r="1736">
          <cell r="A1736" t="str">
            <v xml:space="preserve">75.30    </v>
          </cell>
        </row>
        <row r="1737">
          <cell r="A1737" t="str">
            <v xml:space="preserve">80       </v>
          </cell>
        </row>
        <row r="1738">
          <cell r="A1738" t="str">
            <v xml:space="preserve">80.1     </v>
          </cell>
        </row>
        <row r="1739">
          <cell r="A1739" t="str">
            <v xml:space="preserve">80.10    </v>
          </cell>
        </row>
        <row r="1740">
          <cell r="A1740" t="str">
            <v xml:space="preserve">80.10.1  </v>
          </cell>
        </row>
        <row r="1741">
          <cell r="A1741" t="str">
            <v xml:space="preserve">80.10.2  </v>
          </cell>
        </row>
        <row r="1742">
          <cell r="A1742" t="str">
            <v xml:space="preserve">80.10.3  </v>
          </cell>
        </row>
        <row r="1743">
          <cell r="A1743" t="str">
            <v xml:space="preserve">80.2     </v>
          </cell>
        </row>
        <row r="1744">
          <cell r="A1744" t="str">
            <v xml:space="preserve">80.21    </v>
          </cell>
        </row>
        <row r="1745">
          <cell r="A1745" t="str">
            <v xml:space="preserve">80.21.1  </v>
          </cell>
        </row>
        <row r="1746">
          <cell r="A1746" t="str">
            <v xml:space="preserve">80.21.2  </v>
          </cell>
        </row>
        <row r="1747">
          <cell r="A1747" t="str">
            <v xml:space="preserve">80.22    </v>
          </cell>
        </row>
        <row r="1748">
          <cell r="A1748" t="str">
            <v xml:space="preserve">80.22.1  </v>
          </cell>
        </row>
        <row r="1749">
          <cell r="A1749" t="str">
            <v xml:space="preserve">80.22.2  </v>
          </cell>
        </row>
        <row r="1750">
          <cell r="A1750" t="str">
            <v xml:space="preserve">80.22.21 </v>
          </cell>
        </row>
        <row r="1751">
          <cell r="A1751" t="str">
            <v xml:space="preserve">80.22.22 </v>
          </cell>
        </row>
        <row r="1752">
          <cell r="A1752" t="str">
            <v xml:space="preserve">80.22.23 </v>
          </cell>
        </row>
        <row r="1753">
          <cell r="A1753" t="str">
            <v xml:space="preserve">80.3     </v>
          </cell>
        </row>
        <row r="1754">
          <cell r="A1754" t="str">
            <v xml:space="preserve">80.30    </v>
          </cell>
        </row>
        <row r="1755">
          <cell r="A1755" t="str">
            <v xml:space="preserve">80.30.1  </v>
          </cell>
        </row>
        <row r="1756">
          <cell r="A1756" t="str">
            <v xml:space="preserve">80.30.2  </v>
          </cell>
        </row>
        <row r="1757">
          <cell r="A1757" t="str">
            <v xml:space="preserve">80.30.3  </v>
          </cell>
        </row>
        <row r="1758">
          <cell r="A1758" t="str">
            <v xml:space="preserve">80.30.4  </v>
          </cell>
        </row>
        <row r="1759">
          <cell r="A1759" t="str">
            <v xml:space="preserve">80.4     </v>
          </cell>
        </row>
        <row r="1760">
          <cell r="A1760" t="str">
            <v xml:space="preserve">80.41    </v>
          </cell>
        </row>
        <row r="1761">
          <cell r="A1761" t="str">
            <v xml:space="preserve">80.41.1  </v>
          </cell>
        </row>
        <row r="1762">
          <cell r="A1762" t="str">
            <v xml:space="preserve">80.41.2  </v>
          </cell>
        </row>
        <row r="1763">
          <cell r="A1763" t="str">
            <v xml:space="preserve">80.42    </v>
          </cell>
        </row>
        <row r="1764">
          <cell r="A1764" t="str">
            <v xml:space="preserve">85       </v>
          </cell>
        </row>
        <row r="1765">
          <cell r="A1765" t="str">
            <v xml:space="preserve">85.1     </v>
          </cell>
        </row>
        <row r="1766">
          <cell r="A1766" t="str">
            <v xml:space="preserve">85.11    </v>
          </cell>
        </row>
        <row r="1767">
          <cell r="A1767" t="str">
            <v xml:space="preserve">85.11.1  </v>
          </cell>
        </row>
        <row r="1768">
          <cell r="A1768" t="str">
            <v xml:space="preserve">85.11.2  </v>
          </cell>
        </row>
        <row r="1769">
          <cell r="A1769" t="str">
            <v xml:space="preserve">85.12    </v>
          </cell>
        </row>
        <row r="1770">
          <cell r="A1770" t="str">
            <v xml:space="preserve">85.13    </v>
          </cell>
        </row>
        <row r="1771">
          <cell r="A1771" t="str">
            <v xml:space="preserve">85.14    </v>
          </cell>
        </row>
        <row r="1772">
          <cell r="A1772" t="str">
            <v xml:space="preserve">85.14.1  </v>
          </cell>
        </row>
        <row r="1773">
          <cell r="A1773" t="str">
            <v xml:space="preserve">85.14.2  </v>
          </cell>
        </row>
        <row r="1774">
          <cell r="A1774" t="str">
            <v xml:space="preserve">85.14.3  </v>
          </cell>
        </row>
        <row r="1775">
          <cell r="A1775" t="str">
            <v xml:space="preserve">85.14.4  </v>
          </cell>
        </row>
        <row r="1776">
          <cell r="A1776" t="str">
            <v xml:space="preserve">85.14.5  </v>
          </cell>
        </row>
        <row r="1777">
          <cell r="A1777" t="str">
            <v xml:space="preserve">85.14.6  </v>
          </cell>
        </row>
        <row r="1778">
          <cell r="A1778" t="str">
            <v xml:space="preserve">85.2     </v>
          </cell>
        </row>
        <row r="1779">
          <cell r="A1779" t="str">
            <v xml:space="preserve">85.20    </v>
          </cell>
        </row>
        <row r="1780">
          <cell r="A1780" t="str">
            <v xml:space="preserve">85.3     </v>
          </cell>
        </row>
        <row r="1781">
          <cell r="A1781" t="str">
            <v xml:space="preserve">85.31    </v>
          </cell>
        </row>
        <row r="1782">
          <cell r="A1782" t="str">
            <v xml:space="preserve">85.32    </v>
          </cell>
        </row>
        <row r="1783">
          <cell r="A1783" t="str">
            <v xml:space="preserve">90       </v>
          </cell>
        </row>
        <row r="1784">
          <cell r="A1784" t="str">
            <v xml:space="preserve">90.0     </v>
          </cell>
        </row>
        <row r="1785">
          <cell r="A1785" t="str">
            <v xml:space="preserve">90.00    </v>
          </cell>
        </row>
        <row r="1786">
          <cell r="A1786" t="str">
            <v xml:space="preserve">90.00.1  </v>
          </cell>
        </row>
        <row r="1787">
          <cell r="A1787" t="str">
            <v xml:space="preserve">90.00.2  </v>
          </cell>
        </row>
        <row r="1788">
          <cell r="A1788" t="str">
            <v xml:space="preserve">90.00.3  </v>
          </cell>
        </row>
        <row r="1789">
          <cell r="A1789" t="str">
            <v xml:space="preserve">91       </v>
          </cell>
        </row>
        <row r="1790">
          <cell r="A1790" t="str">
            <v xml:space="preserve">91.1     </v>
          </cell>
        </row>
        <row r="1791">
          <cell r="A1791" t="str">
            <v xml:space="preserve">91.11    </v>
          </cell>
        </row>
        <row r="1792">
          <cell r="A1792" t="str">
            <v xml:space="preserve">91.12    </v>
          </cell>
        </row>
        <row r="1793">
          <cell r="A1793" t="str">
            <v xml:space="preserve">91.2     </v>
          </cell>
        </row>
        <row r="1794">
          <cell r="A1794" t="str">
            <v xml:space="preserve">91.20    </v>
          </cell>
        </row>
        <row r="1795">
          <cell r="A1795" t="str">
            <v xml:space="preserve">91.3     </v>
          </cell>
        </row>
        <row r="1796">
          <cell r="A1796" t="str">
            <v xml:space="preserve">91.31    </v>
          </cell>
        </row>
        <row r="1797">
          <cell r="A1797" t="str">
            <v xml:space="preserve">91.32    </v>
          </cell>
        </row>
        <row r="1798">
          <cell r="A1798" t="str">
            <v xml:space="preserve">91.33    </v>
          </cell>
        </row>
        <row r="1799">
          <cell r="A1799" t="str">
            <v xml:space="preserve">92       </v>
          </cell>
        </row>
        <row r="1800">
          <cell r="A1800" t="str">
            <v xml:space="preserve">92.1     </v>
          </cell>
        </row>
        <row r="1801">
          <cell r="A1801" t="str">
            <v xml:space="preserve">92.11    </v>
          </cell>
        </row>
        <row r="1802">
          <cell r="A1802" t="str">
            <v xml:space="preserve">92.12    </v>
          </cell>
        </row>
        <row r="1803">
          <cell r="A1803" t="str">
            <v xml:space="preserve">92.13    </v>
          </cell>
        </row>
        <row r="1804">
          <cell r="A1804" t="str">
            <v xml:space="preserve">92.2     </v>
          </cell>
        </row>
        <row r="1805">
          <cell r="A1805" t="str">
            <v xml:space="preserve">92.20    </v>
          </cell>
        </row>
        <row r="1806">
          <cell r="A1806" t="str">
            <v xml:space="preserve">92.3     </v>
          </cell>
        </row>
        <row r="1807">
          <cell r="A1807" t="str">
            <v xml:space="preserve">92.31    </v>
          </cell>
        </row>
        <row r="1808">
          <cell r="A1808" t="str">
            <v xml:space="preserve">92.31.1  </v>
          </cell>
        </row>
        <row r="1809">
          <cell r="A1809" t="str">
            <v xml:space="preserve">92.31.2  </v>
          </cell>
        </row>
        <row r="1810">
          <cell r="A1810" t="str">
            <v xml:space="preserve">92.31.21 </v>
          </cell>
        </row>
        <row r="1811">
          <cell r="A1811" t="str">
            <v xml:space="preserve">92.31.22 </v>
          </cell>
        </row>
        <row r="1812">
          <cell r="A1812" t="str">
            <v xml:space="preserve">92.32    </v>
          </cell>
        </row>
        <row r="1813">
          <cell r="A1813" t="str">
            <v xml:space="preserve">92.33    </v>
          </cell>
        </row>
        <row r="1814">
          <cell r="A1814" t="str">
            <v xml:space="preserve">92.34    </v>
          </cell>
        </row>
        <row r="1815">
          <cell r="A1815" t="str">
            <v xml:space="preserve">92.34.1  </v>
          </cell>
        </row>
        <row r="1816">
          <cell r="A1816" t="str">
            <v xml:space="preserve">92.34.2  </v>
          </cell>
        </row>
        <row r="1817">
          <cell r="A1817" t="str">
            <v xml:space="preserve">92.34.3  </v>
          </cell>
        </row>
        <row r="1818">
          <cell r="A1818" t="str">
            <v xml:space="preserve">92.4     </v>
          </cell>
        </row>
        <row r="1819">
          <cell r="A1819" t="str">
            <v xml:space="preserve">92.40    </v>
          </cell>
        </row>
        <row r="1820">
          <cell r="A1820" t="str">
            <v xml:space="preserve">92.5     </v>
          </cell>
        </row>
        <row r="1821">
          <cell r="A1821" t="str">
            <v xml:space="preserve">92.51    </v>
          </cell>
        </row>
        <row r="1822">
          <cell r="A1822" t="str">
            <v xml:space="preserve">92.52    </v>
          </cell>
        </row>
        <row r="1823">
          <cell r="A1823" t="str">
            <v xml:space="preserve">92.53    </v>
          </cell>
        </row>
        <row r="1824">
          <cell r="A1824" t="str">
            <v xml:space="preserve">92.6     </v>
          </cell>
        </row>
        <row r="1825">
          <cell r="A1825" t="str">
            <v xml:space="preserve">92.61    </v>
          </cell>
        </row>
        <row r="1826">
          <cell r="A1826" t="str">
            <v xml:space="preserve">92.62    </v>
          </cell>
        </row>
        <row r="1827">
          <cell r="A1827" t="str">
            <v xml:space="preserve">92.7     </v>
          </cell>
        </row>
        <row r="1828">
          <cell r="A1828" t="str">
            <v xml:space="preserve">92.71    </v>
          </cell>
        </row>
        <row r="1829">
          <cell r="A1829" t="str">
            <v xml:space="preserve">92.72    </v>
          </cell>
        </row>
        <row r="1830">
          <cell r="A1830" t="str">
            <v xml:space="preserve">93       </v>
          </cell>
        </row>
        <row r="1831">
          <cell r="A1831" t="str">
            <v xml:space="preserve">93.0     </v>
          </cell>
        </row>
        <row r="1832">
          <cell r="A1832" t="str">
            <v xml:space="preserve">93.01    </v>
          </cell>
        </row>
        <row r="1833">
          <cell r="A1833" t="str">
            <v xml:space="preserve">93.02    </v>
          </cell>
        </row>
        <row r="1834">
          <cell r="A1834" t="str">
            <v xml:space="preserve">93.03    </v>
          </cell>
        </row>
        <row r="1835">
          <cell r="A1835" t="str">
            <v xml:space="preserve">93.04    </v>
          </cell>
        </row>
        <row r="1836">
          <cell r="A1836" t="str">
            <v xml:space="preserve">93.05    </v>
          </cell>
        </row>
        <row r="1837">
          <cell r="A1837" t="str">
            <v xml:space="preserve">95       </v>
          </cell>
        </row>
        <row r="1838">
          <cell r="A1838" t="str">
            <v xml:space="preserve">95.0     </v>
          </cell>
        </row>
        <row r="1839">
          <cell r="A1839" t="str">
            <v xml:space="preserve">95.00    </v>
          </cell>
        </row>
        <row r="1840">
          <cell r="A1840" t="str">
            <v xml:space="preserve">99       </v>
          </cell>
        </row>
        <row r="1841">
          <cell r="A1841" t="str">
            <v xml:space="preserve">99.0     </v>
          </cell>
        </row>
        <row r="1842">
          <cell r="A1842" t="str">
            <v xml:space="preserve">99.00    </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2.100 Lead"/>
      <sheetName val="U2.101-5203,2203"/>
      <sheetName val="U2.102-5217,2207,2217"/>
      <sheetName val="U2.103-5306,1451"/>
      <sheetName val="FS Disclosure"/>
      <sheetName val="U1.260"/>
      <sheetName val="U2.1010"/>
      <sheetName val="ПОДОХ_НАЛОГ"/>
      <sheetName val="FS-97"/>
      <sheetName val="коды"/>
      <sheetName val="оквэд"/>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Calc"/>
      <sheetName val="suppl.incs"/>
      <sheetName val="suppl.bal"/>
      <sheetName val="suppl.equ"/>
      <sheetName val="suppl.cas"/>
      <sheetName val="definitions"/>
      <sheetName val="July_03_Pg8"/>
      <sheetName val="Actuals Input"/>
      <sheetName val="Выбор"/>
      <sheetName val="ЯНВАРЬ"/>
      <sheetName val="FES"/>
      <sheetName val="FS-97"/>
      <sheetName val="PP&amp;E mvt for 2003"/>
      <sheetName val="Sheet1"/>
      <sheetName val="D-BudgetControls"/>
      <sheetName val="K_760"/>
      <sheetName val="Ожид выбытие ОС"/>
      <sheetName val="Info"/>
      <sheetName val="01.04.2016"/>
      <sheetName val="U2.102-5217,2207,2217"/>
      <sheetName val="yO302.1"/>
      <sheetName val="D3-1"/>
      <sheetName val="Currency"/>
      <sheetName val="DropDown"/>
      <sheetName val="E201"/>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 1"/>
      <sheetName val="Ex 2"/>
      <sheetName val="Ex 3"/>
      <sheetName val="Ex 5"/>
      <sheetName val="Ex 8"/>
      <sheetName val="Ex 9"/>
      <sheetName val="Ex 10"/>
      <sheetName val="Ex 11"/>
      <sheetName val="Ex 12"/>
      <sheetName val="Ex 13"/>
      <sheetName val="Ex 14"/>
      <sheetName val="Ex 15"/>
      <sheetName val="Ex 16"/>
      <sheetName val="Ex 16.1"/>
      <sheetName val="EX 17"/>
      <sheetName val="EX 18"/>
      <sheetName val="EX19"/>
      <sheetName val="EXR 19.1"/>
      <sheetName val="EX.R 19.2"/>
      <sheetName val="EX.21"/>
      <sheetName val="EX.22"/>
      <sheetName val="Движение"/>
      <sheetName val="EX.23"/>
      <sheetName val="Прил 2"/>
      <sheetName val="прил 10"/>
      <sheetName val="прил 11"/>
      <sheetName val="прил 12"/>
      <sheetName val="прил 13"/>
      <sheetName val="прил 14"/>
      <sheetName val="прил 17"/>
      <sheetName val="прил 18"/>
      <sheetName val="прил 19"/>
      <sheetName val="прил 21"/>
      <sheetName val="прил 23"/>
      <sheetName val="прил 24"/>
      <sheetName val="прил 25"/>
      <sheetName val="прил 26"/>
      <sheetName val="прил 28"/>
      <sheetName val="прил 31"/>
      <sheetName val="прил 32"/>
      <sheetName val="прил 33"/>
      <sheetName val="Расшифровка портфеля_010413 бол"/>
      <sheetName val="definitions"/>
    </sheetNames>
    <definedNames>
      <definedName name="dkdewkleww" refersTo="#ССЫЛКА!"/>
      <definedName name="dkwdewld" refersTo="#ССЫЛКА!"/>
      <definedName name="dlksklsakcx" refersTo="#ССЫЛКА!"/>
      <definedName name="ewodiwodwq" refersTo="#ССЫЛКА!"/>
      <definedName name="klwklwqd" refersTo="#ССЫЛКА!"/>
      <definedName name="lkklskxlsx" refersTo="#ССЫЛКА!"/>
      <definedName name="mfckewkf2lff2" refersTo="#ССЫЛКА!"/>
      <definedName name="ok" refersTo="#ССЫЛКА!"/>
      <definedName name="okk" refersTo="#ССЫЛКА!"/>
      <definedName name="podg" refersTo="#ССЫЛКА!"/>
      <definedName name="podgotovka" refersTo="#ССЫЛКА!"/>
      <definedName name="wkejwqkejwq" refersTo="#ССЫЛКА!"/>
      <definedName name="wqkdkwqkd" refersTo="#ССЫЛКА!"/>
      <definedName name="Макрос1" refersTo="#ССЫЛКА!"/>
      <definedName name="Подготовка_к_печати_и_сохранение0710" refersTo="#ССЫЛКА!"/>
      <definedName name="Сводный_баланс_н_п_с" refersTo="#ССЫЛКА!"/>
      <definedName name="Флажок16_Щелкнуть" refersTo="#ССЫЛКА!"/>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t;4&gt;"/>
      <sheetName val="а2.1 кредиты new"/>
      <sheetName val="Корректировка 1871"/>
      <sheetName val="Сводный отчет АККР 010122"/>
      <sheetName val="корректировка КФУ (2)"/>
      <sheetName val="POCI"/>
      <sheetName val="ti3"/>
      <sheetName val="Reclass repo Aina"/>
      <sheetName val="ti3 12m"/>
      <sheetName val="2770 аудиторы"/>
      <sheetName val="выписка кпн 010122"/>
      <sheetName val="Pril2"/>
      <sheetName val="Оля Ю new"/>
      <sheetName val="a2.2"/>
      <sheetName val="КРЕДИТЫ"/>
      <sheetName val="E.301 POCI&amp;Modifications"/>
      <sheetName val="2227 new"/>
      <sheetName val="1855"/>
      <sheetName val="Резервы ОКХ"/>
      <sheetName val="Rep unwinding Саша"/>
      <sheetName val="вклады по срокам"/>
      <sheetName val="ЦБ уровни 12m"/>
      <sheetName val="а2.1 new"/>
      <sheetName val="Breakdown"/>
      <sheetName val="Приложение 12m"/>
      <sheetName val="Pril3 12m"/>
      <sheetName val="ILG выпущенные банком 12m"/>
      <sheetName val="Свободные остатки 12m"/>
      <sheetName val="поступившие new"/>
      <sheetName val="Выпущенные ILC"/>
      <sheetName val="КАЗАГРО"/>
      <sheetName val="Приложение new 2"/>
      <sheetName val="Кредиты по срокам 12m "/>
      <sheetName val="2880 new"/>
      <sheetName val="кредиты привлеченные 12m"/>
      <sheetName val="ti5 12m"/>
      <sheetName val="Движение УО"/>
      <sheetName val="1856 по кап влож"/>
      <sheetName val="ЮЛ_ФЛ new"/>
      <sheetName val="Депозиты размещенные 12m"/>
      <sheetName val="ФС МБ"/>
      <sheetName val="EжД 2021"/>
      <sheetName val="A4.200 Error schedule"/>
      <sheetName val="Disclosures"/>
      <sheetName val="ЦБ 12m"/>
      <sheetName val="A4 transformation"/>
      <sheetName val="_spool.tmp 12m"/>
      <sheetName val="OAR BS"/>
      <sheetName val="OAR P&amp;L"/>
      <sheetName val="Equity"/>
      <sheetName val="CF"/>
      <sheetName val="Compr.income"/>
      <sheetName val="Рекласс new"/>
      <sheetName val="OBAdj"/>
      <sheetName val="Reclass Alisher"/>
      <sheetName val="Alisher reclass"/>
      <sheetName val="ti4 12m "/>
      <sheetName val="Baspana"/>
      <sheetName val="свод 9м Дияра"/>
      <sheetName val="СПИКО&gt;&gt;&gt;"/>
      <sheetName val="57 СПИКО "/>
      <sheetName val="59 СПИКО"/>
      <sheetName val="58 СПИКО"/>
      <sheetName val="60 СПИКО"/>
      <sheetName val="Баланс ГФО 010122"/>
      <sheetName val="Доходы расходы ГРФ 010122"/>
      <sheetName val="OAR P&amp;L (СПИКО)"/>
      <sheetName val="курсы_010122"/>
      <sheetName val="a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90">
          <cell r="C190">
            <v>327021837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8">
          <cell r="B8">
            <v>733947</v>
          </cell>
        </row>
      </sheetData>
      <sheetData sheetId="21" refreshError="1"/>
      <sheetData sheetId="22" refreshError="1"/>
      <sheetData sheetId="23" refreshError="1"/>
      <sheetData sheetId="24">
        <row r="1">
          <cell r="C1"/>
        </row>
      </sheetData>
      <sheetData sheetId="25">
        <row r="10">
          <cell r="C10">
            <v>37429317</v>
          </cell>
        </row>
      </sheetData>
      <sheetData sheetId="26">
        <row r="3">
          <cell r="K3" t="str">
            <v>Эквивалент в тенге</v>
          </cell>
        </row>
      </sheetData>
      <sheetData sheetId="27">
        <row r="1">
          <cell r="J1"/>
        </row>
      </sheetData>
      <sheetData sheetId="28">
        <row r="1">
          <cell r="I1" t="str">
            <v xml:space="preserve"> Сумма LC в тенге </v>
          </cell>
        </row>
      </sheetData>
      <sheetData sheetId="29">
        <row r="1">
          <cell r="AI1">
            <v>44561</v>
          </cell>
        </row>
      </sheetData>
      <sheetData sheetId="30">
        <row r="3">
          <cell r="J3">
            <v>4079</v>
          </cell>
        </row>
      </sheetData>
      <sheetData sheetId="31">
        <row r="1">
          <cell r="C1"/>
        </row>
      </sheetData>
      <sheetData sheetId="32" refreshError="1"/>
      <sheetData sheetId="33">
        <row r="5">
          <cell r="C5" t="str">
            <v>C неоп-ределен-ным сроком</v>
          </cell>
        </row>
      </sheetData>
      <sheetData sheetId="34">
        <row r="1">
          <cell r="R1"/>
        </row>
      </sheetData>
      <sheetData sheetId="35">
        <row r="2">
          <cell r="J2"/>
        </row>
      </sheetData>
      <sheetData sheetId="36">
        <row r="18">
          <cell r="J18">
            <v>-2815</v>
          </cell>
        </row>
      </sheetData>
      <sheetData sheetId="37">
        <row r="161">
          <cell r="M161">
            <v>2911797633.1700001</v>
          </cell>
        </row>
      </sheetData>
      <sheetData sheetId="38" refreshError="1"/>
      <sheetData sheetId="39">
        <row r="31">
          <cell r="H31">
            <v>500000000</v>
          </cell>
        </row>
      </sheetData>
      <sheetData sheetId="40">
        <row r="1">
          <cell r="C1" t="str">
            <v>страна регистрации</v>
          </cell>
        </row>
      </sheetData>
      <sheetData sheetId="41">
        <row r="3">
          <cell r="C3">
            <v>22402</v>
          </cell>
        </row>
      </sheetData>
      <sheetData sheetId="42" refreshError="1"/>
      <sheetData sheetId="43" refreshError="1"/>
      <sheetData sheetId="44">
        <row r="2">
          <cell r="G2"/>
        </row>
      </sheetData>
      <sheetData sheetId="45">
        <row r="1">
          <cell r="DG1"/>
        </row>
      </sheetData>
      <sheetData sheetId="46">
        <row r="1">
          <cell r="E1" t="str">
            <v xml:space="preserve">                       </v>
          </cell>
        </row>
      </sheetData>
      <sheetData sheetId="47">
        <row r="8">
          <cell r="C8">
            <v>1385112</v>
          </cell>
        </row>
      </sheetData>
      <sheetData sheetId="48">
        <row r="9">
          <cell r="C9">
            <v>274786</v>
          </cell>
        </row>
      </sheetData>
      <sheetData sheetId="49">
        <row r="4">
          <cell r="D4">
            <v>23893</v>
          </cell>
        </row>
      </sheetData>
      <sheetData sheetId="50">
        <row r="109">
          <cell r="B109">
            <v>53966</v>
          </cell>
        </row>
      </sheetData>
      <sheetData sheetId="51">
        <row r="7">
          <cell r="C7">
            <v>-2920</v>
          </cell>
        </row>
      </sheetData>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ow r="1">
          <cell r="M1" t="str">
            <v>KAZ</v>
          </cell>
        </row>
      </sheetData>
      <sheetData sheetId="61" refreshError="1"/>
      <sheetData sheetId="62" refreshError="1"/>
      <sheetData sheetId="63" refreshError="1"/>
      <sheetData sheetId="64" refreshError="1"/>
      <sheetData sheetId="65" refreshError="1"/>
      <sheetData sheetId="66" refreshError="1"/>
      <sheetData sheetId="67"/>
      <sheetData sheetId="68"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щие сведения"/>
      <sheetName val="Пояснения"/>
      <sheetName val="ОФП и ОСД"/>
      <sheetName val="1. Движение собственных средств"/>
      <sheetName val="2. Остатки по счетам"/>
      <sheetName val="3. Резерв на дату покупки"/>
      <sheetName val="4. Доля меньшинства"/>
      <sheetName val="5. ОДДС"/>
      <sheetName val="6. Валютный анализ"/>
      <sheetName val="7. Анализ по срокам"/>
      <sheetName val="8. Анализ по секторам"/>
      <sheetName val="9. Сегментный анализ"/>
      <sheetName val="10. Финансовый лизинг"/>
      <sheetName val="11. Опционы"/>
      <sheetName val="11. Options"/>
      <sheetName val="12. Внутригрупповые сделки с ОС"/>
      <sheetName val="12. Intragroup deals with FA"/>
      <sheetName val="Лист3"/>
      <sheetName val="13. Долгосрочные займы"/>
      <sheetName val="14. Синдицированные займы"/>
      <sheetName val="15. Средства банков"/>
      <sheetName val="16. Средства в банках"/>
      <sheetName val="17. Заложенные активы"/>
      <sheetName val="18. Цб в залоге"/>
      <sheetName val="19. Сделки РЕПО"/>
      <sheetName val="20. Приобретение компаний"/>
      <sheetName val="21. Ценные бумаги"/>
      <sheetName val="23. Прочая информация"/>
      <sheetName val="24. Внеоборотные активы"/>
      <sheetName val="Лист контролей"/>
      <sheetName val="25. Иерархия финансовых активов"/>
      <sheetName val="26. Недисконтированные потоки"/>
      <sheetName val="27. Отложенный налог"/>
      <sheetName val="28. FV фин. инструментов"/>
      <sheetName val="29. Рейтинги"/>
      <sheetName val="30. Опер. аренда"/>
      <sheetName val="31. Группы"/>
      <sheetName val="32. ПФИ"/>
    </sheetNames>
    <sheetDataSet>
      <sheetData sheetId="0" refreshError="1">
        <row r="5">
          <cell r="B5">
            <v>40908</v>
          </cell>
        </row>
        <row r="28">
          <cell r="B28" t="e">
            <v>#N/A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Общие сведения"/>
    </sheetNames>
    <sheetDataSet>
      <sheetData sheetId="0"/>
      <sheetData sheetId="1"/>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map"/>
      <sheetName val="hCheck"/>
      <sheetName val="hMapping"/>
      <sheetName val="hLine_IDs"/>
      <sheetName val="hHeaders"/>
      <sheetName val="hMapping tbl"/>
      <sheetName val="hCheckSign"/>
      <sheetName val="Changes"/>
      <sheetName val="Controls gi"/>
      <sheetName val="Controls ti"/>
      <sheetName val="Controls_other"/>
      <sheetName val="Comments"/>
      <sheetName val="gd"/>
      <sheetName val="Contents"/>
      <sheetName val="hv_a21"/>
      <sheetName val="hv_accPlan"/>
      <sheetName val="a2.1"/>
      <sheetName val="a2.2"/>
      <sheetName val="giSFP"/>
      <sheetName val="giTCI"/>
      <sheetName val="giSoCiE"/>
      <sheetName val="giCF"/>
      <sheetName val="gi2"/>
      <sheetName val="gi3"/>
      <sheetName val="gi4"/>
      <sheetName val="gi6"/>
      <sheetName val="gi7"/>
      <sheetName val="gi8"/>
      <sheetName val="gi9"/>
      <sheetName val="gi10"/>
      <sheetName val="gi11"/>
      <sheetName val="gi12"/>
      <sheetName val="gi13"/>
      <sheetName val="gi14"/>
      <sheetName val="gi15"/>
      <sheetName val="gi16"/>
      <sheetName val="gi17"/>
      <sheetName val="gi18.1"/>
      <sheetName val="gi18.2"/>
      <sheetName val="gi18.3"/>
      <sheetName val="gi18.4"/>
      <sheetName val="gi20"/>
      <sheetName val="gi21"/>
      <sheetName val="gi22"/>
      <sheetName val="gi23"/>
      <sheetName val="gi24"/>
      <sheetName val="gi25"/>
      <sheetName val="gi90"/>
      <sheetName val="ti1"/>
      <sheetName val="ti2"/>
      <sheetName val="ti3"/>
      <sheetName val="ti10"/>
      <sheetName val="ti11"/>
      <sheetName val="ti12"/>
      <sheetName val="ti13"/>
      <sheetName val="ti14"/>
      <sheetName val="ti15"/>
      <sheetName val="ti16"/>
      <sheetName val="gi 18.1"/>
      <sheetName val="Prelim Cost"/>
    </sheetNames>
    <sheetDataSet>
      <sheetData sheetId="0" refreshError="1"/>
      <sheetData sheetId="1">
        <row r="82">
          <cell r="A82" t="str">
            <v>Простое РЕПО</v>
          </cell>
        </row>
        <row r="96">
          <cell r="A96" t="str">
            <v>ОБР</v>
          </cell>
        </row>
        <row r="97">
          <cell r="A97" t="str">
            <v>Российские ГКО</v>
          </cell>
        </row>
        <row r="98">
          <cell r="A98" t="str">
            <v>ОФЗ</v>
          </cell>
        </row>
        <row r="99">
          <cell r="A99" t="str">
            <v>Еврооблигации РФ</v>
          </cell>
        </row>
        <row r="100">
          <cell r="A100" t="str">
            <v>ОВГВЗ</v>
          </cell>
        </row>
        <row r="101">
          <cell r="A101" t="str">
            <v>Субфедеральные и муниципальные облигации РФ, выпущенные в рублях</v>
          </cell>
        </row>
        <row r="102">
          <cell r="A102" t="str">
            <v>Субфедеральные и муниципальные облигации РФ, выпущенные в прочих валютах</v>
          </cell>
        </row>
        <row r="103">
          <cell r="A103" t="str">
            <v>Субфедеральные и муниципальные облигации за исключением РФ</v>
          </cell>
        </row>
        <row r="104">
          <cell r="A104" t="str">
            <v>Корпоративные облигации</v>
          </cell>
        </row>
        <row r="105">
          <cell r="A105" t="str">
            <v>Векселя</v>
          </cell>
        </row>
        <row r="106">
          <cell r="A106" t="str">
            <v>Ценные бумаги правительств иностранных государств</v>
          </cell>
        </row>
        <row r="107">
          <cell r="A107" t="str">
            <v>Акции</v>
          </cell>
        </row>
        <row r="108">
          <cell r="A108" t="str">
            <v>Вложения в ПИФы</v>
          </cell>
        </row>
        <row r="114">
          <cell r="B114" t="str">
            <v>Borrowing</v>
          </cell>
        </row>
        <row r="115">
          <cell r="B115" t="str">
            <v>Granting</v>
          </cell>
        </row>
        <row r="119">
          <cell r="B119" t="str">
            <v>Specialised loans to legal entities</v>
          </cell>
        </row>
        <row r="120">
          <cell r="B120" t="str">
            <v>Commercial loans to legal entities</v>
          </cell>
        </row>
        <row r="121">
          <cell r="B121" t="str">
            <v>Consumer and other loans to individuals</v>
          </cell>
        </row>
        <row r="122">
          <cell r="B122" t="str">
            <v>Mortgage loans to individuals</v>
          </cell>
        </row>
        <row r="123">
          <cell r="B123" t="str">
            <v>Credit cards and overdrafts</v>
          </cell>
        </row>
        <row r="124">
          <cell r="B124" t="str">
            <v>Car loans to individuals</v>
          </cell>
        </row>
        <row r="130">
          <cell r="B130" t="str">
            <v>Individual assesment</v>
          </cell>
        </row>
        <row r="131">
          <cell r="B131" t="str">
            <v>Collective assesment</v>
          </cell>
        </row>
        <row r="137">
          <cell r="B137" t="str">
            <v>Not past due</v>
          </cell>
        </row>
        <row r="138">
          <cell r="B138" t="str">
            <v>Les than 30 days overdue</v>
          </cell>
        </row>
        <row r="139">
          <cell r="B139" t="str">
            <v>31-60 days overdue</v>
          </cell>
        </row>
        <row r="140">
          <cell r="B140" t="str">
            <v>61-90 days overdue</v>
          </cell>
        </row>
        <row r="141">
          <cell r="B141" t="str">
            <v>91-180 days overdue</v>
          </cell>
        </row>
        <row r="142">
          <cell r="B142" t="str">
            <v>More than 180 days overdue</v>
          </cell>
        </row>
        <row r="150">
          <cell r="B150" t="str">
            <v>non-renegotiated</v>
          </cell>
        </row>
        <row r="151">
          <cell r="B151" t="str">
            <v>renegotiated</v>
          </cell>
        </row>
        <row r="157">
          <cell r="A157">
            <v>1</v>
          </cell>
          <cell r="B157">
            <v>1</v>
          </cell>
        </row>
        <row r="158">
          <cell r="A158">
            <v>2</v>
          </cell>
          <cell r="B158">
            <v>2</v>
          </cell>
        </row>
        <row r="159">
          <cell r="A159">
            <v>3</v>
          </cell>
          <cell r="B159">
            <v>3</v>
          </cell>
        </row>
        <row r="160">
          <cell r="A160">
            <v>-1</v>
          </cell>
          <cell r="B160">
            <v>-1</v>
          </cell>
        </row>
        <row r="166">
          <cell r="B166" t="str">
            <v>Yes</v>
          </cell>
        </row>
        <row r="167">
          <cell r="B167" t="str">
            <v>No</v>
          </cell>
        </row>
      </sheetData>
      <sheetData sheetId="2">
        <row r="2">
          <cell r="B2" t="str">
            <v>data_begin</v>
          </cell>
        </row>
        <row r="4">
          <cell r="B4" t="str">
            <v>=|=|=|=</v>
          </cell>
        </row>
      </sheetData>
      <sheetData sheetId="3"/>
      <sheetData sheetId="4"/>
      <sheetData sheetId="5"/>
      <sheetData sheetId="6" refreshError="1"/>
      <sheetData sheetId="7" refreshError="1"/>
      <sheetData sheetId="8" refreshError="1"/>
      <sheetData sheetId="9" refreshError="1"/>
      <sheetData sheetId="10" refreshError="1"/>
      <sheetData sheetId="11" refreshError="1"/>
      <sheetData sheetId="12">
        <row r="9">
          <cell r="D9">
            <v>41820</v>
          </cell>
        </row>
      </sheetData>
      <sheetData sheetId="13" refreshError="1"/>
      <sheetData sheetId="14" refreshError="1"/>
      <sheetData sheetId="15" refreshError="1"/>
      <sheetData sheetId="16">
        <row r="10">
          <cell r="V10" t="str">
            <v>Category</v>
          </cell>
        </row>
      </sheetData>
      <sheetData sheetId="17">
        <row r="10">
          <cell r="M10" t="str">
            <v>IFRS_Acc</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map"/>
      <sheetName val="hCheck"/>
      <sheetName val="hMapping"/>
      <sheetName val="hLine_IDs"/>
      <sheetName val="hHeaders"/>
      <sheetName val="hMapping tbl"/>
      <sheetName val="hCheckSign"/>
      <sheetName val="Changes"/>
      <sheetName val="Controls gi"/>
      <sheetName val="Controls ti"/>
      <sheetName val="Controls_other"/>
      <sheetName val="Comments"/>
      <sheetName val="gd"/>
      <sheetName val="Contents"/>
      <sheetName val="hv_a21"/>
      <sheetName val="hv_accPlan"/>
      <sheetName val="a2.1"/>
      <sheetName val="a2.2"/>
      <sheetName val="giSFP"/>
      <sheetName val="giTCI"/>
      <sheetName val="giSoCiE"/>
      <sheetName val="giCF"/>
      <sheetName val="gi2"/>
      <sheetName val="gi3"/>
      <sheetName val="gi4"/>
      <sheetName val="gi6"/>
      <sheetName val="gi7"/>
      <sheetName val="gi8"/>
      <sheetName val="gi9"/>
      <sheetName val="gi10"/>
      <sheetName val="gi11"/>
      <sheetName val="gi12"/>
      <sheetName val="gi13"/>
      <sheetName val="gi14"/>
      <sheetName val="gi15"/>
      <sheetName val="gi16"/>
      <sheetName val="gi17"/>
      <sheetName val="gi18.1"/>
      <sheetName val="gi18.2"/>
      <sheetName val="gi18.3"/>
      <sheetName val="gi18.4"/>
      <sheetName val="gi20"/>
      <sheetName val="gi21"/>
      <sheetName val="gi22"/>
      <sheetName val="gi23"/>
      <sheetName val="gi24"/>
      <sheetName val="gi25"/>
      <sheetName val="gi90"/>
      <sheetName val="ti1"/>
      <sheetName val="ti2"/>
      <sheetName val="ti3"/>
      <sheetName val="ti10"/>
      <sheetName val="ti11"/>
      <sheetName val="ti12"/>
      <sheetName val="ti13"/>
      <sheetName val="ti14"/>
      <sheetName val="ti15"/>
      <sheetName val="ti16"/>
    </sheetNames>
    <sheetDataSet>
      <sheetData sheetId="0"/>
      <sheetData sheetId="1">
        <row r="21">
          <cell r="A21" t="str">
            <v>ОБР</v>
          </cell>
        </row>
        <row r="22">
          <cell r="A22" t="str">
            <v>Российские ГКО</v>
          </cell>
        </row>
        <row r="23">
          <cell r="A23" t="str">
            <v>ОФЗ</v>
          </cell>
        </row>
        <row r="24">
          <cell r="A24" t="str">
            <v>Еврооблигации РФ</v>
          </cell>
        </row>
        <row r="25">
          <cell r="A25" t="str">
            <v>ОВГВЗ</v>
          </cell>
        </row>
        <row r="26">
          <cell r="A26" t="str">
            <v>Субфедеральные и муниципальные облигации РФ, выпущенные в рублях</v>
          </cell>
        </row>
        <row r="27">
          <cell r="A27" t="str">
            <v>Субфедеральные и муниципальные облигации РФ, выпущенные в прочих валютах</v>
          </cell>
        </row>
        <row r="28">
          <cell r="A28" t="str">
            <v>Субфедеральные и муниципальные облигации за исключением РФ</v>
          </cell>
        </row>
        <row r="29">
          <cell r="A29" t="str">
            <v>Корпоративные облигации</v>
          </cell>
        </row>
        <row r="30">
          <cell r="A30" t="str">
            <v>Векселя</v>
          </cell>
        </row>
        <row r="31">
          <cell r="A31" t="str">
            <v>Ценные бумаги правительств иностранных государств</v>
          </cell>
        </row>
        <row r="32">
          <cell r="A32" t="str">
            <v>Акции</v>
          </cell>
        </row>
        <row r="33">
          <cell r="A33" t="str">
            <v>Вложения в ПИФы</v>
          </cell>
        </row>
        <row r="64">
          <cell r="A64">
            <v>11010</v>
          </cell>
        </row>
        <row r="65">
          <cell r="A65">
            <v>11011</v>
          </cell>
        </row>
        <row r="66">
          <cell r="A66">
            <v>11020</v>
          </cell>
        </row>
        <row r="67">
          <cell r="A67">
            <v>11021</v>
          </cell>
        </row>
        <row r="68">
          <cell r="A68">
            <v>12010</v>
          </cell>
        </row>
        <row r="69">
          <cell r="A69">
            <v>12011</v>
          </cell>
        </row>
        <row r="70">
          <cell r="A70">
            <v>12020</v>
          </cell>
        </row>
        <row r="71">
          <cell r="A71">
            <v>12021</v>
          </cell>
        </row>
        <row r="72">
          <cell r="A72">
            <v>12410</v>
          </cell>
        </row>
        <row r="73">
          <cell r="A73">
            <v>12411</v>
          </cell>
        </row>
        <row r="74">
          <cell r="A74">
            <v>12420</v>
          </cell>
        </row>
        <row r="75">
          <cell r="A75">
            <v>12421</v>
          </cell>
        </row>
        <row r="76">
          <cell r="A76">
            <v>12510</v>
          </cell>
        </row>
        <row r="77">
          <cell r="A77">
            <v>12520</v>
          </cell>
        </row>
        <row r="78">
          <cell r="A78">
            <v>14020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SE"/>
      <sheetName val="РЕПО"/>
      <sheetName val="CASH,NONCASH(SBR)"/>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Приложение"/>
      <sheetName val="CASH,NONCASH(SBR)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2">
          <cell r="B2" t="str">
            <v>KZT</v>
          </cell>
          <cell r="D2" t="str">
            <v>Yes</v>
          </cell>
        </row>
        <row r="3">
          <cell r="B3" t="str">
            <v>USD</v>
          </cell>
          <cell r="D3" t="str">
            <v>No</v>
          </cell>
        </row>
        <row r="4">
          <cell r="B4" t="str">
            <v>GBP</v>
          </cell>
          <cell r="D4" t="str">
            <v>ERR</v>
          </cell>
        </row>
        <row r="5">
          <cell r="B5" t="str">
            <v>JPY</v>
          </cell>
        </row>
        <row r="6">
          <cell r="B6" t="str">
            <v>EUR</v>
          </cell>
        </row>
        <row r="7">
          <cell r="B7" t="str">
            <v>XPD</v>
          </cell>
        </row>
        <row r="8">
          <cell r="B8" t="str">
            <v>XPT</v>
          </cell>
        </row>
        <row r="9">
          <cell r="B9" t="str">
            <v>CNY</v>
          </cell>
        </row>
        <row r="10">
          <cell r="B10" t="str">
            <v>CHF</v>
          </cell>
        </row>
        <row r="11">
          <cell r="B11" t="str">
            <v>XAG</v>
          </cell>
        </row>
        <row r="12">
          <cell r="B12" t="str">
            <v>XAU</v>
          </cell>
        </row>
        <row r="13">
          <cell r="B13" t="str">
            <v>RUR</v>
          </cell>
        </row>
      </sheetData>
      <sheetData sheetId="16"/>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hCheck"/>
      <sheetName val="Changes"/>
      <sheetName val="Contacts_list_by subs"/>
      <sheetName val="ICO_rec"/>
      <sheetName val="fxmap"/>
      <sheetName val="hMapping tbl"/>
      <sheetName val="hMapping"/>
      <sheetName val="gd"/>
      <sheetName val="Comments"/>
      <sheetName val="hv_accPlan"/>
      <sheetName val="Controls gi"/>
      <sheetName val="Controls ti"/>
      <sheetName val="Controls gy"/>
      <sheetName val="hHeaders"/>
      <sheetName val="hv_a21"/>
      <sheetName val="hm_x1"/>
      <sheetName val="hCheckSign"/>
      <sheetName val="hLine_IDs"/>
      <sheetName val="Controls_other"/>
      <sheetName val="a2.1"/>
      <sheetName val="a2.2"/>
      <sheetName val="SFP"/>
      <sheetName val="TCI"/>
      <sheetName val="giCF"/>
      <sheetName val="gSoCiE"/>
      <sheetName val="TCI_MIS"/>
      <sheetName val="gi2.1"/>
      <sheetName val="gi2.1.1"/>
      <sheetName val="gi2.3"/>
      <sheetName val="gi2.4"/>
      <sheetName val="gi2.5"/>
      <sheetName val="gi2.6"/>
      <sheetName val="gi26"/>
      <sheetName val="gi4"/>
      <sheetName val="gi6"/>
      <sheetName val="tc15"/>
      <sheetName val="gi7"/>
      <sheetName val="gi8"/>
      <sheetName val="gi10"/>
      <sheetName val="gi11"/>
      <sheetName val="gi12"/>
      <sheetName val="gi13"/>
      <sheetName val="gi13.1"/>
      <sheetName val="gi15"/>
      <sheetName val="gi17"/>
      <sheetName val="gi17.2"/>
      <sheetName val="gi17.3"/>
      <sheetName val="gi17.4"/>
      <sheetName val="gi18.1"/>
      <sheetName val="gi18.2"/>
      <sheetName val="gi18.3"/>
      <sheetName val="gi20"/>
      <sheetName val="gi21"/>
      <sheetName val="gi22"/>
      <sheetName val="gi23"/>
      <sheetName val="gi24"/>
      <sheetName val="gi27"/>
      <sheetName val="gi28"/>
      <sheetName val="gi29"/>
      <sheetName val="gi90"/>
      <sheetName val="gy2"/>
      <sheetName val="gy3"/>
      <sheetName val="gy5"/>
      <sheetName val="gy6"/>
      <sheetName val="gy13"/>
      <sheetName val="gy15"/>
      <sheetName val="gy16"/>
      <sheetName val="gy25"/>
      <sheetName val="gy27"/>
      <sheetName val="ti1"/>
      <sheetName val="ti2"/>
      <sheetName val="ti3"/>
      <sheetName val="ti4"/>
      <sheetName val="ti5"/>
      <sheetName val="ti10"/>
      <sheetName val="ti11"/>
      <sheetName val="ti12"/>
      <sheetName val="ti13"/>
      <sheetName val="ti14"/>
      <sheetName val="ti15"/>
      <sheetName val="ti15.2"/>
      <sheetName val="ti16"/>
      <sheetName val="ti17"/>
      <sheetName val="ti18"/>
      <sheetName val="ti19"/>
      <sheetName val="ti20"/>
      <sheetName val="ti21"/>
      <sheetName val="ti22"/>
      <sheetName val="D1"/>
      <sheetName val="D2"/>
      <sheetName val="D3"/>
    </sheetNames>
    <sheetDataSet>
      <sheetData sheetId="0"/>
      <sheetData sheetId="1">
        <row r="106">
          <cell r="A106">
            <v>12012</v>
          </cell>
        </row>
      </sheetData>
      <sheetData sheetId="2"/>
      <sheetData sheetId="3"/>
      <sheetData sheetId="4"/>
      <sheetData sheetId="5"/>
      <sheetData sheetId="6">
        <row r="2">
          <cell r="A2" t="str">
            <v>table12</v>
          </cell>
        </row>
      </sheetData>
      <sheetData sheetId="7">
        <row r="2">
          <cell r="B2" t="str">
            <v>data_begin</v>
          </cell>
        </row>
      </sheetData>
      <sheetData sheetId="8">
        <row r="9">
          <cell r="D9">
            <v>44286</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row r="10">
          <cell r="M10" t="str">
            <v>IFRS_Acc</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Changelog"/>
      <sheetName val="Parameters"/>
      <sheetName val="_texts"/>
      <sheetName val="_TECH_F0101"/>
      <sheetName val="_TECH_F0260"/>
      <sheetName val="_TECH_F0261"/>
      <sheetName val="_TECH_F0263"/>
      <sheetName val="_TECH_F0105"/>
      <sheetName val="_marker"/>
      <sheetName val="Check_main"/>
      <sheetName val="Check_logical"/>
      <sheetName val="Check_format"/>
      <sheetName val="Check_prt"/>
      <sheetName val="Contents"/>
      <sheetName val="SFP"/>
      <sheetName val="TCI"/>
      <sheetName val="a2.1_BS"/>
      <sheetName val="a2.1_BS_ICO"/>
      <sheetName val="a2.1_PL"/>
      <sheetName val="a2.1_PL_ICO"/>
      <sheetName val="Gi101_BS"/>
      <sheetName val="Gi101_BS_ICO"/>
      <sheetName val="Gi102_PL"/>
      <sheetName val="Gi102_PL_ICO"/>
      <sheetName val="a2.2"/>
      <sheetName val="OCI"/>
      <sheetName val="OCI_ICO"/>
      <sheetName val="OCI_ICO_adj."/>
      <sheetName val="CFL"/>
      <sheetName val="CFL_ICO"/>
      <sheetName val="gSoCiE"/>
      <sheetName val="SPF_ICO"/>
      <sheetName val="gi4_NCI"/>
      <sheetName val="gi4_NCI_GM"/>
      <sheetName val="Gi2.1"/>
      <sheetName val="Gi2.1_PPA_adj."/>
      <sheetName val="Gi2.3"/>
      <sheetName val="Gi2.4"/>
      <sheetName val="Gi2.5"/>
      <sheetName val="Gi117.2"/>
      <sheetName val="Gi2.6"/>
      <sheetName val="Gi117.3"/>
      <sheetName val="Gi26"/>
      <sheetName val="Gi101"/>
      <sheetName val="Gy5"/>
      <sheetName val="Gi6"/>
      <sheetName val="Gi6.1-old Gy6"/>
      <sheetName val="Gi7"/>
      <sheetName val="Gi8"/>
      <sheetName val="Gy13"/>
      <sheetName val="Gi10"/>
      <sheetName val="Gi11"/>
      <sheetName val="Gi12.1"/>
      <sheetName val="Gi13_1"/>
      <sheetName val="Gi13"/>
      <sheetName val="Gi15_GM"/>
      <sheetName val="_TECH_Gi15"/>
      <sheetName val="Gy15"/>
      <sheetName val="Gy16"/>
      <sheetName val="Gi17"/>
      <sheetName val="Gi17_ICO"/>
      <sheetName val="Gi17_ICO_adj."/>
      <sheetName val="Gi17_PPA_adj."/>
      <sheetName val="Gi17.1"/>
      <sheetName val="Gi17.1_PPA_adj."/>
      <sheetName val="Gi17.1_ICO_adj."/>
      <sheetName val="Gi17_ICO_OP_adj."/>
      <sheetName val="Gi17.2"/>
      <sheetName val="Gi17.3"/>
      <sheetName val="Gi17.3_ICO_adj."/>
      <sheetName val="Gi17.4"/>
      <sheetName val="Gi17.4_ICO_adj."/>
      <sheetName val="Gi18.2_18.3"/>
      <sheetName val="Gi18_ti18"/>
      <sheetName val="Gi20"/>
      <sheetName val="Gi21"/>
      <sheetName val="Gy21_ti21_GM"/>
      <sheetName val="Gi22"/>
      <sheetName val="Gi23"/>
      <sheetName val="Gi24_GM"/>
      <sheetName val="Gi25"/>
      <sheetName val="Gy25"/>
      <sheetName val="Gi27"/>
      <sheetName val="Gi27.1"/>
      <sheetName val="Gy27"/>
      <sheetName val="Gi28"/>
      <sheetName val="Gi29_GM"/>
      <sheetName val="Gi90"/>
      <sheetName val="Gy90"/>
      <sheetName val="D1"/>
      <sheetName val="D2"/>
      <sheetName val="D3"/>
      <sheetName val="_METADATA"/>
      <sheetName val="_Calc"/>
      <sheetName val="_TECH_CHECK"/>
      <sheetName val="_TECH_OCI_ICO"/>
      <sheetName val="_TECH_SPF_ICO"/>
      <sheetName val="_TECH_Gi17_ICO"/>
      <sheetName val="_TECH_Gi29"/>
      <sheetName val="_TECH_gi4_NCI_ICO"/>
      <sheetName val="_TECH_Gy21_ti21"/>
      <sheetName val="_TECH_Gi24_GM"/>
    </sheetNames>
    <sheetDataSet>
      <sheetData sheetId="0"/>
      <sheetData sheetId="1"/>
      <sheetData sheetId="2"/>
      <sheetData sheetId="3">
        <row r="57">
          <cell r="E57" t="str">
            <v>Оглавление</v>
          </cell>
        </row>
        <row r="98">
          <cell r="E98" t="str">
            <v>Итого - Ожидаемые сроки погашения</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ПН уплаченный"/>
      <sheetName val="Pril2"/>
      <sheetName val="Disclosure"/>
      <sheetName val="кпн"/>
      <sheetName val="аморт"/>
      <sheetName val="начфот"/>
      <sheetName val="2770"/>
      <sheetName val="кфгд"/>
      <sheetName val="цб"/>
      <sheetName val="невыплач%%"/>
      <sheetName val="расчет"/>
      <sheetName val="ос"/>
    </sheetNames>
    <sheetDataSet>
      <sheetData sheetId="0">
        <row r="1">
          <cell r="D1" t="str">
            <v>с 01.01.2016 по 21.07.2016</v>
          </cell>
          <cell r="E1" t="str">
            <v>по счетам ГК 3561101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SE"/>
      <sheetName val="РЕПО"/>
      <sheetName val="CASH,NONCASH(RUB)"/>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Приложение"/>
      <sheetName val="КПН уплаченный"/>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A2" t="str">
            <v>FX</v>
          </cell>
          <cell r="B2" t="str">
            <v>KZT</v>
          </cell>
        </row>
        <row r="3">
          <cell r="B3" t="str">
            <v>USD</v>
          </cell>
        </row>
        <row r="4">
          <cell r="B4" t="str">
            <v>GBP</v>
          </cell>
        </row>
        <row r="5">
          <cell r="B5" t="str">
            <v>JPY</v>
          </cell>
        </row>
        <row r="6">
          <cell r="B6" t="str">
            <v>EUR</v>
          </cell>
        </row>
        <row r="7">
          <cell r="B7" t="str">
            <v>XPD</v>
          </cell>
        </row>
        <row r="8">
          <cell r="B8" t="str">
            <v>XPT</v>
          </cell>
        </row>
        <row r="9">
          <cell r="B9" t="str">
            <v>CNY</v>
          </cell>
        </row>
        <row r="10">
          <cell r="B10" t="str">
            <v>CHF</v>
          </cell>
        </row>
        <row r="11">
          <cell r="B11" t="str">
            <v>XAG</v>
          </cell>
        </row>
        <row r="12">
          <cell r="B12" t="str">
            <v>XAU</v>
          </cell>
        </row>
        <row r="13">
          <cell r="B13" t="str">
            <v>RUR</v>
          </cell>
        </row>
      </sheetData>
      <sheetData sheetId="16"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ек.расх"/>
      <sheetName val="Проч.расх."/>
      <sheetName val="Статьи"/>
      <sheetName val="Содержание"/>
      <sheetName val="Ввод"/>
      <sheetName val="ЯНВАРЬ"/>
      <sheetName val="US Dollar 2003"/>
      <sheetName val="SDR 2003"/>
      <sheetName val="BY Line Item"/>
      <sheetName val="Captions"/>
      <sheetName val="hiddenА"/>
      <sheetName val="K31X"/>
      <sheetName val="Consolidator Inputs"/>
      <sheetName val="jule-september2000"/>
      <sheetName val="Control"/>
      <sheetName val="Language"/>
      <sheetName val="Configuration"/>
      <sheetName val="Lists"/>
      <sheetName val="Checks"/>
      <sheetName val="SETUP"/>
      <sheetName val="B-4"/>
      <sheetName val="DCF"/>
      <sheetName val="ATI"/>
      <sheetName val="Hidden"/>
      <sheetName val="Test catalysts"/>
      <sheetName val="Cost 99v98"/>
      <sheetName val="GAAP TB 30.08.01  detail p&amp;l"/>
      <sheetName val="Synthèse"/>
      <sheetName val="AFE's  By Afe"/>
      <sheetName val="DTL"/>
      <sheetName val="General"/>
      <sheetName val="Book to tax"/>
      <sheetName val="Форма2"/>
      <sheetName val="confwh"/>
      <sheetName val="Excess Calc Payroll"/>
      <sheetName val="Проек_расх"/>
      <sheetName val="Проч_расх_"/>
      <sheetName val="US_Dollar_2003"/>
      <sheetName val="SDR_2003"/>
      <sheetName val="BY_Line_Item"/>
      <sheetName val="KCC"/>
      <sheetName val="SMSTemp"/>
      <sheetName val="Kolommen_balans"/>
      <sheetName val="A-20"/>
      <sheetName val="Staff"/>
      <sheetName val="Main Menu"/>
      <sheetName val="31.12.03"/>
      <sheetName val="Reference #'s"/>
      <sheetName val="Fm"/>
      <sheetName val="Major Maint"/>
      <sheetName val="HypInflInd"/>
      <sheetName val="Grouplist"/>
      <sheetName val="TB"/>
      <sheetName val="PR CN"/>
      <sheetName val="3НК"/>
      <sheetName val="L&amp;E"/>
      <sheetName val="исп.см."/>
      <sheetName val="Приложение"/>
      <sheetName val="Проек_расх1"/>
      <sheetName val="Проч_расх_1"/>
      <sheetName val="US_Dollar_20031"/>
      <sheetName val="SDR_20031"/>
      <sheetName val="BY_Line_Item1"/>
      <sheetName val="Consolidator_Inputs"/>
      <sheetName val="Test_catalysts"/>
      <sheetName val="Cost_99v98"/>
      <sheetName val="GAAP_TB_30_08_01__detail_p&amp;l"/>
      <sheetName val="AFE's__By_Afe"/>
      <sheetName val="Book_to_tax"/>
      <sheetName val="Excess_Calc_Payroll"/>
      <sheetName val="I. Прогноз доходов"/>
      <sheetName val="??????"/>
      <sheetName val=""/>
      <sheetName val="InvoiceList"/>
      <sheetName val="ïîñòàâêà ñðàâí13"/>
      <sheetName val="std tabel"/>
      <sheetName val="Settings"/>
      <sheetName val="Cover"/>
      <sheetName val="Main_Menu"/>
      <sheetName val="31_12_03"/>
      <sheetName val="Reference_#'s"/>
      <sheetName val="Major_Maint"/>
      <sheetName val="PR_CN"/>
      <sheetName val="Dank"/>
      <sheetName val="PNL"/>
      <sheetName val="Indizes"/>
      <sheetName val="TTG Financials KZT"/>
    </sheetNames>
    <sheetDataSet>
      <sheetData sheetId="0" refreshError="1"/>
      <sheetData sheetId="1" refreshError="1"/>
      <sheetData sheetId="2" refreshError="1">
        <row r="3">
          <cell r="A3">
            <v>1</v>
          </cell>
          <cell r="B3" t="str">
            <v>Подготовительные работы (рекогносцировка местности, сбор данных). Площадь А</v>
          </cell>
        </row>
        <row r="4">
          <cell r="A4">
            <v>2</v>
          </cell>
          <cell r="B4" t="str">
            <v>Подготовительные работы (рекогносцировка местности, сбор данных,экологический мониторинг). Площадь Б</v>
          </cell>
        </row>
        <row r="5">
          <cell r="A5">
            <v>3</v>
          </cell>
          <cell r="B5" t="str">
            <v>Подготовительные работы (сбор данных,экологический мониторинг). Площадь С.</v>
          </cell>
        </row>
        <row r="6">
          <cell r="A6">
            <v>4</v>
          </cell>
          <cell r="B6" t="str">
            <v>Гравиразведка (полевые работы, обработка,интерпретацмя). Площадь А.</v>
          </cell>
        </row>
        <row r="7">
          <cell r="A7">
            <v>5</v>
          </cell>
          <cell r="B7" t="str">
            <v>Гравиразведка. Площадь С.</v>
          </cell>
        </row>
        <row r="8">
          <cell r="A8">
            <v>6</v>
          </cell>
          <cell r="B8" t="str">
            <v>Полевые сейсмические работы (мобилизационные и вспомогательные работы включительно).Площадь А.</v>
          </cell>
        </row>
        <row r="9">
          <cell r="A9">
            <v>7</v>
          </cell>
          <cell r="B9" t="str">
            <v>Полевые сейсмические работы. Площадь В.</v>
          </cell>
        </row>
        <row r="10">
          <cell r="A10">
            <v>8</v>
          </cell>
          <cell r="B10" t="str">
            <v>Полевые сейсмические работы. Площадь С.</v>
          </cell>
        </row>
        <row r="11">
          <cell r="A11">
            <v>9</v>
          </cell>
          <cell r="B11" t="str">
            <v>Переобработка. Площадь А.</v>
          </cell>
        </row>
        <row r="12">
          <cell r="A12">
            <v>10</v>
          </cell>
          <cell r="B12" t="str">
            <v>Обработка. Площадь Б.</v>
          </cell>
        </row>
        <row r="13">
          <cell r="A13">
            <v>11</v>
          </cell>
          <cell r="B13" t="str">
            <v>Обработка. Площадь С.</v>
          </cell>
        </row>
        <row r="14">
          <cell r="A14">
            <v>12</v>
          </cell>
          <cell r="B14" t="str">
            <v>Переобработка. Площадь В.</v>
          </cell>
        </row>
        <row r="15">
          <cell r="A15">
            <v>13</v>
          </cell>
          <cell r="B15" t="str">
            <v>Переобработка. Площадь С.</v>
          </cell>
        </row>
        <row r="16">
          <cell r="A16">
            <v>14</v>
          </cell>
          <cell r="B16" t="str">
            <v>Интерпретация. Площадь А.</v>
          </cell>
        </row>
        <row r="17">
          <cell r="A17">
            <v>15</v>
          </cell>
          <cell r="B17" t="str">
            <v>Интерпретация. Площадь Б</v>
          </cell>
        </row>
        <row r="18">
          <cell r="A18">
            <v>16</v>
          </cell>
          <cell r="B18" t="str">
            <v>Интерпретация. Площадь С.</v>
          </cell>
        </row>
        <row r="19">
          <cell r="A19">
            <v>17</v>
          </cell>
          <cell r="B19" t="str">
            <v>Непредвиденные затраты.Площадь А.</v>
          </cell>
        </row>
        <row r="20">
          <cell r="A20">
            <v>18</v>
          </cell>
          <cell r="B20" t="str">
            <v>Непредвиденные затраты.Площадь Б.</v>
          </cell>
        </row>
        <row r="21">
          <cell r="A21">
            <v>19</v>
          </cell>
          <cell r="B21" t="str">
            <v>Непредвиденные затраты.Площадь С.</v>
          </cell>
        </row>
        <row r="22">
          <cell r="A22">
            <v>20</v>
          </cell>
          <cell r="B22" t="str">
            <v>Обучение (сейсморазведка). Площадь Б.</v>
          </cell>
        </row>
        <row r="23">
          <cell r="A23">
            <v>21</v>
          </cell>
          <cell r="B23" t="str">
            <v>Обучение (сейсморазведка). Площадь С.</v>
          </cell>
        </row>
        <row r="24">
          <cell r="A24">
            <v>22</v>
          </cell>
          <cell r="B24" t="str">
            <v xml:space="preserve">Межсезонный простой, демобилизация, простой по погодным условиям, возмещаемые затраты. Площадь Б </v>
          </cell>
        </row>
        <row r="25">
          <cell r="A25">
            <v>23</v>
          </cell>
          <cell r="B25" t="str">
            <v xml:space="preserve">Межсезонный простой, демобилизация, простой по погодным условиям, возмещаемые затраты. Площадь С. </v>
          </cell>
        </row>
        <row r="26">
          <cell r="A26">
            <v>24</v>
          </cell>
          <cell r="B26" t="str">
            <v>ОВОС.Площадь А.</v>
          </cell>
        </row>
        <row r="27">
          <cell r="A27">
            <v>25</v>
          </cell>
          <cell r="B27" t="str">
            <v>Выбор подрядчика (сейсморазведка).</v>
          </cell>
        </row>
        <row r="29">
          <cell r="A29" t="str">
            <v>Прямые расходы Операционной структуры</v>
          </cell>
        </row>
        <row r="30">
          <cell r="A30">
            <v>201</v>
          </cell>
          <cell r="B30" t="str">
            <v>Оплата труда</v>
          </cell>
        </row>
        <row r="31">
          <cell r="A31">
            <v>202</v>
          </cell>
          <cell r="B31" t="str">
            <v>Обязательные отчисления (на социальные фонды и т.д.)</v>
          </cell>
        </row>
        <row r="32">
          <cell r="A32">
            <v>203</v>
          </cell>
          <cell r="B32" t="str">
            <v>Аренда офиса</v>
          </cell>
        </row>
        <row r="33">
          <cell r="A33">
            <v>204</v>
          </cell>
          <cell r="B33" t="str">
            <v>Аренда жилья для сотрудников</v>
          </cell>
        </row>
        <row r="34">
          <cell r="A34">
            <v>205</v>
          </cell>
          <cell r="B34" t="str">
            <v>Консалтинг и др. услуги</v>
          </cell>
        </row>
        <row r="35">
          <cell r="A35">
            <v>206</v>
          </cell>
          <cell r="B35" t="str">
            <v>Транспортные расходы</v>
          </cell>
        </row>
        <row r="36">
          <cell r="A36">
            <v>207</v>
          </cell>
          <cell r="B36" t="str">
            <v>Услуги связи и средства связи</v>
          </cell>
        </row>
        <row r="37">
          <cell r="A37">
            <v>208</v>
          </cell>
          <cell r="B37" t="str">
            <v>Представительские расходы</v>
          </cell>
        </row>
        <row r="38">
          <cell r="A38">
            <v>209</v>
          </cell>
          <cell r="B38" t="str">
            <v>Прочие расходы (связанные с производством)</v>
          </cell>
        </row>
        <row r="39">
          <cell r="A39">
            <v>210</v>
          </cell>
          <cell r="B39" t="str">
            <v>Командировочные расходы для участника ЯННК</v>
          </cell>
        </row>
        <row r="40">
          <cell r="A40">
            <v>211</v>
          </cell>
          <cell r="B40" t="str">
            <v>Охрана офиса</v>
          </cell>
        </row>
        <row r="41">
          <cell r="A41" t="str">
            <v>Прочие расходы Операционной Структуры</v>
          </cell>
        </row>
        <row r="42">
          <cell r="A42">
            <v>301</v>
          </cell>
          <cell r="B42" t="str">
            <v>Социальная программа</v>
          </cell>
        </row>
        <row r="43">
          <cell r="A43">
            <v>302</v>
          </cell>
          <cell r="B43" t="str">
            <v>Обучение персонала</v>
          </cell>
        </row>
        <row r="44">
          <cell r="A44">
            <v>303</v>
          </cell>
          <cell r="B44" t="str">
            <v>Командировочные расходы внутри РК</v>
          </cell>
        </row>
        <row r="45">
          <cell r="A45">
            <v>304</v>
          </cell>
          <cell r="B45" t="str">
            <v>Обслуживание и ремонт рабочих станций и программного обеспечения</v>
          </cell>
        </row>
        <row r="46">
          <cell r="A46">
            <v>305</v>
          </cell>
          <cell r="B46" t="str">
            <v xml:space="preserve">Канцелярские, типограф., др. расходы </v>
          </cell>
        </row>
        <row r="47">
          <cell r="A47">
            <v>306</v>
          </cell>
          <cell r="B47" t="str">
            <v>Ремонт офиса</v>
          </cell>
        </row>
        <row r="48">
          <cell r="A48">
            <v>307</v>
          </cell>
          <cell r="B48" t="str">
            <v>Оснастка офиса</v>
          </cell>
        </row>
        <row r="49">
          <cell r="A49">
            <v>308</v>
          </cell>
          <cell r="B49" t="str">
            <v>Офисное оборудование</v>
          </cell>
        </row>
        <row r="50">
          <cell r="A50">
            <v>309</v>
          </cell>
          <cell r="B50" t="str">
            <v>Прочие расходы и затраты</v>
          </cell>
        </row>
        <row r="51">
          <cell r="A51" t="str">
            <v>Доход</v>
          </cell>
        </row>
        <row r="52">
          <cell r="A52">
            <v>401</v>
          </cell>
          <cell r="B52" t="str">
            <v>Аванс ЯННК</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sheetData sheetId="80"/>
      <sheetData sheetId="81"/>
      <sheetData sheetId="82"/>
      <sheetData sheetId="83" refreshError="1"/>
      <sheetData sheetId="84" refreshError="1"/>
      <sheetData sheetId="85" refreshError="1"/>
      <sheetData sheetId="86"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ек.расх"/>
      <sheetName val="Проч.расх."/>
      <sheetName val="Описание"/>
      <sheetName val="Статьи"/>
      <sheetName val="Анализ"/>
      <sheetName val="B-4"/>
      <sheetName val="Catalogue"/>
      <sheetName val="Deep Water International"/>
      <sheetName val="Monthly Graphs 01"/>
      <sheetName val="Monthly Graphs 00"/>
      <sheetName val="t0_name"/>
      <sheetName val="ШК"/>
      <sheetName val="Актюбе"/>
      <sheetName val="ССГПО"/>
      <sheetName val="Курс валют"/>
      <sheetName val="ФОИ-Сен25.12"/>
      <sheetName val="#ССЫЛКА"/>
      <sheetName val="Excess Calc Payroll"/>
      <sheetName val="DCF"/>
      <sheetName val="ATI"/>
      <sheetName val="Проек_расх"/>
      <sheetName val="Проч_расх_"/>
      <sheetName val="finbal10"/>
      <sheetName val="SETUP"/>
      <sheetName val="KCC"/>
      <sheetName val="прочие"/>
      <sheetName val="US Dollar 2003"/>
      <sheetName val="SDR 2003"/>
      <sheetName val="Форма2"/>
      <sheetName val="Hidden"/>
      <sheetName val="FIYATLAR"/>
      <sheetName val=""/>
      <sheetName val="#511BkRec"/>
      <sheetName val="#511-DEC97"/>
      <sheetName val="#511-SEPT97"/>
      <sheetName val="#511-OCT97"/>
      <sheetName val="#511-NOV97"/>
      <sheetName val="Concentrate"/>
      <sheetName val="Проек_расх1"/>
      <sheetName val="Проч_расх_1"/>
      <sheetName val="Deep_Water_International"/>
      <sheetName val="Monthly_Graphs_01"/>
      <sheetName val="Monthly_Graphs_00"/>
      <sheetName val="Курс_валют"/>
      <sheetName val="ФОИ-Сен25_12"/>
      <sheetName val="Excess_Calc_Payroll"/>
      <sheetName val="Предпосылки"/>
      <sheetName val="Consolidator Inputs"/>
      <sheetName val="threshold table"/>
      <sheetName val="P-11 strecht "/>
      <sheetName val="Prelim Cost"/>
      <sheetName val="Grouplist"/>
      <sheetName val="MAGN"/>
      <sheetName val="Anlagevermögen"/>
      <sheetName val="Выбор"/>
      <sheetName val="Indizes"/>
      <sheetName val="FS Nis"/>
      <sheetName val="1. General Inputs"/>
      <sheetName val="PNL"/>
      <sheetName val="Sample"/>
      <sheetName val="Свод за 2008г"/>
      <sheetName val="Flash Report SDC(EUR)"/>
    </sheetNames>
    <sheetDataSet>
      <sheetData sheetId="0" refreshError="1"/>
      <sheetData sheetId="1">
        <row r="3">
          <cell r="A3">
            <v>101</v>
          </cell>
        </row>
      </sheetData>
      <sheetData sheetId="2">
        <row r="3">
          <cell r="A3">
            <v>101</v>
          </cell>
        </row>
      </sheetData>
      <sheetData sheetId="3" refreshError="1">
        <row r="3">
          <cell r="A3">
            <v>101</v>
          </cell>
          <cell r="B3" t="str">
            <v>Подготовка контракта на использование недр по Проекту между КАЗАХОЙЛ и компетентным органом Республики Казахстан</v>
          </cell>
        </row>
        <row r="4">
          <cell r="A4">
            <v>102</v>
          </cell>
          <cell r="B4" t="str">
            <v>Геолого-геофизическая информация</v>
          </cell>
        </row>
        <row r="5">
          <cell r="A5">
            <v>103</v>
          </cell>
          <cell r="B5" t="str">
            <v>Покупка и анализ космофотоснимков</v>
          </cell>
        </row>
        <row r="6">
          <cell r="A6">
            <v>104</v>
          </cell>
          <cell r="B6" t="str">
            <v>Геодезия и навигация</v>
          </cell>
        </row>
        <row r="7">
          <cell r="A7">
            <v>105</v>
          </cell>
          <cell r="B7" t="str">
            <v>Сбор имеющихся данных по оценке воздействия на окружающую среду и метеорологическим условиям на Площадях Исследований</v>
          </cell>
        </row>
        <row r="8">
          <cell r="A8">
            <v>106</v>
          </cell>
          <cell r="B8" t="str">
            <v>Гравиметрические работы</v>
          </cell>
        </row>
        <row r="9">
          <cell r="A9">
            <v>107</v>
          </cell>
          <cell r="B9" t="str">
            <v>Подготовка, регистрация и экспертиза геофизического технического проекта</v>
          </cell>
        </row>
        <row r="10">
          <cell r="A10">
            <v>108</v>
          </cell>
          <cell r="B10" t="str">
            <v>Подготовка и получение всех необходимых разрешительных документов для выполнения Годовой Рабочей Программы</v>
          </cell>
        </row>
        <row r="11">
          <cell r="A11">
            <v>109</v>
          </cell>
          <cell r="B11" t="str">
            <v>Разработка тендерных документов для выбора подрядчиков для выполнения Годовой Рабочей Программы</v>
          </cell>
        </row>
        <row r="12">
          <cell r="A12">
            <v>1</v>
          </cell>
          <cell r="B12" t="str">
            <v>Подготовительные работы (рекогносцировка местности, сбор и анализ данных и др.)</v>
          </cell>
        </row>
        <row r="13">
          <cell r="A13">
            <v>2</v>
          </cell>
          <cell r="B13" t="str">
            <v>Полевые грависметрические работы мастаба 1:50000 (мобилизационные и вспомогательные работы включительно)</v>
          </cell>
        </row>
        <row r="14">
          <cell r="A14">
            <v>3</v>
          </cell>
          <cell r="B14" t="str">
            <v>Полевые сейсмические работы (мобилизационные и вспомогательные работы включительно)</v>
          </cell>
        </row>
        <row r="15">
          <cell r="A15">
            <v>4</v>
          </cell>
          <cell r="B15" t="str">
            <v>Обработка (переобработка)</v>
          </cell>
        </row>
        <row r="16">
          <cell r="A16">
            <v>5</v>
          </cell>
          <cell r="B16" t="str">
            <v>Интерпретация (перинтерпретация)</v>
          </cell>
        </row>
        <row r="17">
          <cell r="A17">
            <v>6</v>
          </cell>
          <cell r="B17" t="str">
            <v>Непредвиденные затраты</v>
          </cell>
        </row>
        <row r="19">
          <cell r="A19" t="str">
            <v>Прямые расходы Операционной структуры</v>
          </cell>
        </row>
        <row r="20">
          <cell r="A20">
            <v>201</v>
          </cell>
          <cell r="B20" t="str">
            <v>Оплата труда</v>
          </cell>
        </row>
        <row r="21">
          <cell r="A21">
            <v>202</v>
          </cell>
          <cell r="B21" t="str">
            <v>Обязательные отчисления (на социальные фонды и т.д.)</v>
          </cell>
        </row>
        <row r="22">
          <cell r="A22">
            <v>203</v>
          </cell>
          <cell r="B22" t="str">
            <v>Аренда офиса</v>
          </cell>
        </row>
        <row r="23">
          <cell r="A23">
            <v>204</v>
          </cell>
          <cell r="B23" t="str">
            <v>Аренда жилья для сотрудников</v>
          </cell>
        </row>
        <row r="24">
          <cell r="A24">
            <v>205</v>
          </cell>
          <cell r="B24" t="str">
            <v>Консалтинг и др. услуги</v>
          </cell>
        </row>
        <row r="25">
          <cell r="A25">
            <v>206</v>
          </cell>
          <cell r="B25" t="str">
            <v>Транспортные расходы</v>
          </cell>
        </row>
        <row r="26">
          <cell r="A26">
            <v>207</v>
          </cell>
          <cell r="B26" t="str">
            <v>Услуги связи и средства связи</v>
          </cell>
        </row>
        <row r="27">
          <cell r="A27">
            <v>208</v>
          </cell>
          <cell r="B27" t="str">
            <v>Представительские расходы</v>
          </cell>
        </row>
        <row r="28">
          <cell r="A28">
            <v>209</v>
          </cell>
          <cell r="B28" t="str">
            <v>Прочие расходы (связанные с производством)</v>
          </cell>
        </row>
        <row r="29">
          <cell r="A29">
            <v>210</v>
          </cell>
          <cell r="B29" t="str">
            <v>Командировочные расходы для участника ЯННК</v>
          </cell>
        </row>
        <row r="30">
          <cell r="A30">
            <v>211</v>
          </cell>
          <cell r="B30" t="str">
            <v>Охрана офиса</v>
          </cell>
        </row>
        <row r="31">
          <cell r="A31" t="str">
            <v>Прочие расходы Операционной Структуры</v>
          </cell>
        </row>
        <row r="32">
          <cell r="A32">
            <v>301</v>
          </cell>
          <cell r="B32" t="str">
            <v>Социальная программа</v>
          </cell>
        </row>
        <row r="33">
          <cell r="A33">
            <v>302</v>
          </cell>
          <cell r="B33" t="str">
            <v>Обучение персонала</v>
          </cell>
        </row>
        <row r="34">
          <cell r="A34">
            <v>303</v>
          </cell>
          <cell r="B34" t="str">
            <v>Командировочные расходы внутри РК</v>
          </cell>
        </row>
        <row r="35">
          <cell r="A35">
            <v>304</v>
          </cell>
          <cell r="B35" t="str">
            <v>Обслуживание и ремонт рабочих станций и программного обеспечения</v>
          </cell>
        </row>
        <row r="36">
          <cell r="A36">
            <v>305</v>
          </cell>
          <cell r="B36" t="str">
            <v xml:space="preserve">Канцелярские, типограф., др. расходы </v>
          </cell>
        </row>
        <row r="37">
          <cell r="A37">
            <v>306</v>
          </cell>
          <cell r="B37" t="str">
            <v>Ремонт офиса</v>
          </cell>
        </row>
        <row r="38">
          <cell r="A38">
            <v>307</v>
          </cell>
          <cell r="B38" t="str">
            <v>Оснастка офиса</v>
          </cell>
        </row>
        <row r="39">
          <cell r="A39">
            <v>308</v>
          </cell>
          <cell r="B39" t="str">
            <v>Офисное оборудование</v>
          </cell>
        </row>
        <row r="40">
          <cell r="A40">
            <v>309</v>
          </cell>
          <cell r="B40" t="str">
            <v>Прочие расходы и затраты</v>
          </cell>
        </row>
        <row r="41">
          <cell r="A41" t="str">
            <v>Доход</v>
          </cell>
        </row>
        <row r="42">
          <cell r="A42">
            <v>401</v>
          </cell>
          <cell r="B42" t="str">
            <v>Аванс ЯННК</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ow r="3">
          <cell r="A3">
            <v>101</v>
          </cell>
        </row>
      </sheetData>
      <sheetData sheetId="39">
        <row r="3">
          <cell r="A3">
            <v>101</v>
          </cell>
        </row>
      </sheetData>
      <sheetData sheetId="40">
        <row r="3">
          <cell r="A3">
            <v>101</v>
          </cell>
        </row>
      </sheetData>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Name val="Links"/>
      <sheetName val="Tickmarks"/>
      <sheetName val="итого"/>
      <sheetName val="PIT Фин. инст."/>
      <sheetName val="Статьи"/>
    </sheetNames>
    <sheetDataSet>
      <sheetData sheetId="0" refreshError="1"/>
      <sheetData sheetId="1">
        <row r="1">
          <cell r="F1" t="str">
            <v>Preliminary</v>
          </cell>
          <cell r="G1" t="str">
            <v>AJE</v>
          </cell>
          <cell r="H1" t="str">
            <v>Adjusted</v>
          </cell>
          <cell r="I1" t="str">
            <v>RJE</v>
          </cell>
          <cell r="J1" t="str">
            <v>Final</v>
          </cell>
          <cell r="K1" t="str">
            <v>PY1</v>
          </cell>
        </row>
        <row r="3">
          <cell r="F3">
            <v>-1967</v>
          </cell>
          <cell r="G3">
            <v>0</v>
          </cell>
          <cell r="H3">
            <v>-1967</v>
          </cell>
          <cell r="I3">
            <v>0</v>
          </cell>
          <cell r="J3">
            <v>-1967</v>
          </cell>
          <cell r="K3">
            <v>0</v>
          </cell>
        </row>
        <row r="4">
          <cell r="F4">
            <v>-152</v>
          </cell>
          <cell r="G4">
            <v>0</v>
          </cell>
          <cell r="H4">
            <v>-152</v>
          </cell>
          <cell r="I4">
            <v>0</v>
          </cell>
          <cell r="J4">
            <v>-152</v>
          </cell>
          <cell r="K4">
            <v>0</v>
          </cell>
        </row>
        <row r="5">
          <cell r="F5">
            <v>-2278</v>
          </cell>
          <cell r="G5">
            <v>0</v>
          </cell>
          <cell r="H5">
            <v>-2278</v>
          </cell>
          <cell r="I5">
            <v>0</v>
          </cell>
          <cell r="J5">
            <v>-2278</v>
          </cell>
          <cell r="K5">
            <v>0</v>
          </cell>
        </row>
        <row r="6">
          <cell r="F6">
            <v>-5793</v>
          </cell>
          <cell r="G6">
            <v>0</v>
          </cell>
          <cell r="H6">
            <v>-5793</v>
          </cell>
          <cell r="I6">
            <v>0</v>
          </cell>
          <cell r="J6">
            <v>-5793</v>
          </cell>
          <cell r="K6">
            <v>0</v>
          </cell>
        </row>
        <row r="7">
          <cell r="F7">
            <v>-80166</v>
          </cell>
          <cell r="G7">
            <v>0</v>
          </cell>
          <cell r="H7">
            <v>-80166</v>
          </cell>
          <cell r="I7">
            <v>0</v>
          </cell>
          <cell r="J7">
            <v>-80166</v>
          </cell>
          <cell r="K7">
            <v>0</v>
          </cell>
        </row>
        <row r="8">
          <cell r="F8">
            <v>-837</v>
          </cell>
          <cell r="G8">
            <v>0</v>
          </cell>
          <cell r="H8">
            <v>-837</v>
          </cell>
          <cell r="I8">
            <v>0</v>
          </cell>
          <cell r="J8">
            <v>-837</v>
          </cell>
          <cell r="K8">
            <v>0</v>
          </cell>
        </row>
        <row r="9">
          <cell r="F9">
            <v>-71870</v>
          </cell>
          <cell r="G9">
            <v>0</v>
          </cell>
          <cell r="H9">
            <v>-71870</v>
          </cell>
          <cell r="I9">
            <v>0</v>
          </cell>
          <cell r="J9">
            <v>-71870</v>
          </cell>
          <cell r="K9">
            <v>0</v>
          </cell>
        </row>
        <row r="10">
          <cell r="F10">
            <v>-21798</v>
          </cell>
          <cell r="G10">
            <v>0</v>
          </cell>
          <cell r="H10">
            <v>-21798</v>
          </cell>
          <cell r="I10">
            <v>0</v>
          </cell>
          <cell r="J10">
            <v>-21798</v>
          </cell>
          <cell r="K10">
            <v>0</v>
          </cell>
        </row>
        <row r="11">
          <cell r="F11">
            <v>-38007</v>
          </cell>
          <cell r="G11">
            <v>0</v>
          </cell>
          <cell r="H11">
            <v>-38007</v>
          </cell>
          <cell r="I11">
            <v>0</v>
          </cell>
          <cell r="J11">
            <v>-38007</v>
          </cell>
          <cell r="K11">
            <v>0</v>
          </cell>
        </row>
        <row r="12">
          <cell r="F12">
            <v>-60816</v>
          </cell>
          <cell r="G12">
            <v>0</v>
          </cell>
          <cell r="H12">
            <v>-60816</v>
          </cell>
          <cell r="I12">
            <v>0</v>
          </cell>
          <cell r="J12">
            <v>-60816</v>
          </cell>
          <cell r="K12">
            <v>0</v>
          </cell>
        </row>
        <row r="13">
          <cell r="F13">
            <v>-116</v>
          </cell>
          <cell r="G13">
            <v>0</v>
          </cell>
          <cell r="H13">
            <v>-116</v>
          </cell>
          <cell r="I13">
            <v>0</v>
          </cell>
          <cell r="J13">
            <v>-116</v>
          </cell>
          <cell r="K13">
            <v>0</v>
          </cell>
        </row>
        <row r="14">
          <cell r="F14">
            <v>-556</v>
          </cell>
          <cell r="G14">
            <v>0</v>
          </cell>
          <cell r="H14">
            <v>-556</v>
          </cell>
          <cell r="I14">
            <v>0</v>
          </cell>
          <cell r="J14">
            <v>-556</v>
          </cell>
          <cell r="K14">
            <v>0</v>
          </cell>
        </row>
        <row r="15">
          <cell r="F15">
            <v>-1013</v>
          </cell>
          <cell r="G15">
            <v>0</v>
          </cell>
          <cell r="H15">
            <v>-1013</v>
          </cell>
          <cell r="I15">
            <v>0</v>
          </cell>
          <cell r="J15">
            <v>-1013</v>
          </cell>
          <cell r="K15">
            <v>0</v>
          </cell>
        </row>
        <row r="16">
          <cell r="F16">
            <v>-129239</v>
          </cell>
          <cell r="G16">
            <v>0</v>
          </cell>
          <cell r="H16">
            <v>-129239</v>
          </cell>
          <cell r="I16">
            <v>0</v>
          </cell>
          <cell r="J16">
            <v>-129239</v>
          </cell>
          <cell r="K16">
            <v>0</v>
          </cell>
        </row>
        <row r="17">
          <cell r="F17">
            <v>-19109</v>
          </cell>
          <cell r="G17">
            <v>0</v>
          </cell>
          <cell r="H17">
            <v>-19109</v>
          </cell>
          <cell r="I17">
            <v>0</v>
          </cell>
          <cell r="J17">
            <v>-19109</v>
          </cell>
          <cell r="K17">
            <v>0</v>
          </cell>
        </row>
        <row r="18">
          <cell r="F18">
            <v>-11528</v>
          </cell>
          <cell r="G18">
            <v>0</v>
          </cell>
          <cell r="H18">
            <v>-11528</v>
          </cell>
          <cell r="I18">
            <v>0</v>
          </cell>
          <cell r="J18">
            <v>-11528</v>
          </cell>
          <cell r="K18">
            <v>0</v>
          </cell>
        </row>
        <row r="19">
          <cell r="F19">
            <v>-28481</v>
          </cell>
          <cell r="G19">
            <v>0</v>
          </cell>
          <cell r="H19">
            <v>-28481</v>
          </cell>
          <cell r="I19">
            <v>0</v>
          </cell>
          <cell r="J19">
            <v>-28481</v>
          </cell>
          <cell r="K19">
            <v>0</v>
          </cell>
        </row>
        <row r="20">
          <cell r="F20">
            <v>-6861</v>
          </cell>
          <cell r="G20">
            <v>0</v>
          </cell>
          <cell r="H20">
            <v>-6861</v>
          </cell>
          <cell r="I20">
            <v>0</v>
          </cell>
          <cell r="J20">
            <v>-6861</v>
          </cell>
          <cell r="K20">
            <v>0</v>
          </cell>
        </row>
        <row r="21">
          <cell r="F21">
            <v>-9714</v>
          </cell>
          <cell r="G21">
            <v>0</v>
          </cell>
          <cell r="H21">
            <v>-9714</v>
          </cell>
          <cell r="I21">
            <v>0</v>
          </cell>
          <cell r="J21">
            <v>-9714</v>
          </cell>
          <cell r="K21">
            <v>0</v>
          </cell>
        </row>
        <row r="22">
          <cell r="F22">
            <v>-693</v>
          </cell>
          <cell r="G22">
            <v>0</v>
          </cell>
          <cell r="H22">
            <v>-693</v>
          </cell>
          <cell r="I22">
            <v>0</v>
          </cell>
          <cell r="J22">
            <v>-693</v>
          </cell>
          <cell r="K22">
            <v>0</v>
          </cell>
        </row>
        <row r="23">
          <cell r="F23">
            <v>-100</v>
          </cell>
          <cell r="G23">
            <v>0</v>
          </cell>
          <cell r="H23">
            <v>-100</v>
          </cell>
          <cell r="I23">
            <v>0</v>
          </cell>
          <cell r="J23">
            <v>-100</v>
          </cell>
          <cell r="K23">
            <v>0</v>
          </cell>
        </row>
        <row r="24">
          <cell r="F24">
            <v>-24</v>
          </cell>
          <cell r="G24">
            <v>0</v>
          </cell>
          <cell r="H24">
            <v>-24</v>
          </cell>
          <cell r="I24">
            <v>0</v>
          </cell>
          <cell r="J24">
            <v>-24</v>
          </cell>
          <cell r="K24">
            <v>0</v>
          </cell>
        </row>
        <row r="25">
          <cell r="F25">
            <v>-6352</v>
          </cell>
          <cell r="G25">
            <v>0</v>
          </cell>
          <cell r="H25">
            <v>-6352</v>
          </cell>
          <cell r="I25">
            <v>0</v>
          </cell>
          <cell r="J25">
            <v>-6352</v>
          </cell>
          <cell r="K25">
            <v>0</v>
          </cell>
        </row>
        <row r="26">
          <cell r="F26">
            <v>-2469</v>
          </cell>
          <cell r="G26">
            <v>0</v>
          </cell>
          <cell r="H26">
            <v>-2469</v>
          </cell>
          <cell r="I26">
            <v>0</v>
          </cell>
          <cell r="J26">
            <v>-2469</v>
          </cell>
          <cell r="K26">
            <v>0</v>
          </cell>
        </row>
        <row r="27">
          <cell r="F27">
            <v>-215964</v>
          </cell>
          <cell r="G27">
            <v>0</v>
          </cell>
          <cell r="H27">
            <v>-215964</v>
          </cell>
          <cell r="I27">
            <v>0</v>
          </cell>
          <cell r="J27">
            <v>-215964</v>
          </cell>
          <cell r="K27">
            <v>0</v>
          </cell>
        </row>
        <row r="28">
          <cell r="F28">
            <v>-715903</v>
          </cell>
          <cell r="G28">
            <v>0</v>
          </cell>
          <cell r="H28">
            <v>-715903</v>
          </cell>
          <cell r="I28">
            <v>0</v>
          </cell>
          <cell r="J28">
            <v>-715903</v>
          </cell>
          <cell r="K28">
            <v>0</v>
          </cell>
        </row>
        <row r="29">
          <cell r="F29">
            <v>-715903</v>
          </cell>
          <cell r="G29">
            <v>0</v>
          </cell>
          <cell r="H29">
            <v>-715903</v>
          </cell>
          <cell r="I29">
            <v>0</v>
          </cell>
          <cell r="J29">
            <v>-715903</v>
          </cell>
          <cell r="K29">
            <v>0</v>
          </cell>
        </row>
      </sheetData>
      <sheetData sheetId="2" refreshError="1"/>
      <sheetData sheetId="3" refreshError="1"/>
      <sheetData sheetId="4" refreshError="1"/>
      <sheetData sheetId="5"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Steel KZT98"/>
      <sheetName val="BS-Coal KZT98"/>
      <sheetName val="BS- KZT  IK 98"/>
      <sheetName val="BS-Steel $98"/>
      <sheetName val="BS-Coal $98"/>
      <sheetName val="BS- $ IK98"/>
      <sheetName val="Steel"/>
      <sheetName val="OOKS   "/>
      <sheetName val="Scrap shop "/>
      <sheetName val="Catering combine "/>
      <sheetName val="Ispat hotel "/>
      <sheetName val="Ispat Tex "/>
      <sheetName val="Tets 2 "/>
      <sheetName val="Steel Division "/>
      <sheetName val="B.S. Steel Div "/>
      <sheetName val="ppty ytd sept 97"/>
      <sheetName val="exchange rates"/>
      <sheetName val="GOODWILL 1999"/>
      <sheetName val="profit 99 Steel Div Tenge"/>
      <sheetName val="profit 99 Steel Div USD"/>
      <sheetName val="Profit Steel Div 0199"/>
      <sheetName val="Profit Steel Div 0299"/>
      <sheetName val="Profit Steel Div 0399"/>
      <sheetName val="Profit Steel Div 0499"/>
      <sheetName val="Profit Steel Div 0599"/>
      <sheetName val="Profit Steel Div 0699"/>
      <sheetName val="Profit Steel Div 0799"/>
      <sheetName val="Profit Steel Div 0899"/>
      <sheetName val="Profit Steel Div 0999"/>
      <sheetName val="Profit Steel Div 1099"/>
      <sheetName val="Profit Steel Div 1199"/>
      <sheetName val="Profit Steel Div 1299"/>
      <sheetName val="Profit Steel Division YTD"/>
      <sheetName val="TRF PRICE DIFF COAL DIV"/>
      <sheetName val="KAZAK RECO ST 99"/>
      <sheetName val="KAZAK RECO ST 99 (2)"/>
      <sheetName val="KAZAK IAS PL AC  RECO  99"/>
      <sheetName val="KAZAK RECO STCoal  99"/>
      <sheetName val="PL-format Tenge Steel"/>
      <sheetName val="PL-format Tenge  Coal "/>
      <sheetName val="PL-format Tenge  IK "/>
      <sheetName val="BS-Steel KZT"/>
      <sheetName val="BS-Coal KZT"/>
      <sheetName val="BS- KZT  IK "/>
      <sheetName val="BS-Steel $"/>
      <sheetName val="BS-Coal $"/>
      <sheetName val="BS- $ IK"/>
      <sheetName val="PL-format $ Steel"/>
      <sheetName val="PL-format $ Coal"/>
      <sheetName val="PL-format $ IK"/>
      <sheetName val="Accounts receivable "/>
      <sheetName val="Creditors  "/>
      <sheetName val="Inventory"/>
      <sheetName val="Inventory valuation"/>
      <sheetName val="Inventory 0699"/>
      <sheetName val="acc 821 "/>
      <sheetName val="FIXED ASSETS Kazak0899"/>
      <sheetName val="Dues to govt"/>
      <sheetName val="TAXES kas"/>
      <sheetName val="DTL IAS  99"/>
      <sheetName val="NOTES"/>
      <sheetName val="corporate exposure 98"/>
      <sheetName val="corporate exposure 99"/>
      <sheetName val="BAD DEBTS"/>
      <sheetName val="profit 9"/>
      <sheetName val="profit 98(1)"/>
      <sheetName val="DEPN  YTD SEPT 97"/>
      <sheetName val="IAS bsheet june 97"/>
      <sheetName val="US Dollar 2003"/>
      <sheetName val="SDR 2003"/>
      <sheetName val="GAAP TB 31.12.01  detail p&amp;l"/>
      <sheetName val="Auxilliary_Info"/>
      <sheetName val="Links"/>
      <sheetName val="Статьи"/>
      <sheetName val="TB 2005"/>
      <sheetName val="1NK"/>
      <sheetName val="Hidden"/>
      <sheetName val="Betas by Sector"/>
      <sheetName val="RTS_tl"/>
      <sheetName val="Risk Country rating"/>
      <sheetName val="Risk Company Size"/>
      <sheetName val="GKO"/>
      <sheetName val="RTS"/>
      <sheetName val="I. Прогноз доходов"/>
      <sheetName val="IAS0899"/>
      <sheetName val="TB KMG Fin 2007"/>
      <sheetName val="Форма2"/>
      <sheetName val="MAIN"/>
      <sheetName val=""/>
      <sheetName val="Consolidator Inputs"/>
      <sheetName val="DropDown"/>
      <sheetName val="AR Drop Downs"/>
      <sheetName val="17"/>
      <sheetName val="Drop Down"/>
      <sheetName val="K_760"/>
      <sheetName val="Прил 1"/>
      <sheetName val="KAZAK_RECO_ST_99"/>
      <sheetName val="BS-Steel_KZT98"/>
      <sheetName val="BS-Coal_KZT98"/>
      <sheetName val="BS-_KZT__IK_98"/>
      <sheetName val="BS-Steel_$98"/>
      <sheetName val="BS-Coal_$98"/>
      <sheetName val="BS-_$_IK98"/>
      <sheetName val="OOKS___"/>
      <sheetName val="Scrap_shop_"/>
      <sheetName val="Catering_combine_"/>
      <sheetName val="Ispat_hotel_"/>
      <sheetName val="Ispat_Tex_"/>
      <sheetName val="Tets_2_"/>
      <sheetName val="Steel_Division_"/>
      <sheetName val="B_S__Steel_Div_"/>
      <sheetName val="ppty_ytd_sept_97"/>
      <sheetName val="exchange_rates"/>
      <sheetName val="GOODWILL_1999"/>
      <sheetName val="profit_99_Steel_Div_Tenge"/>
      <sheetName val="profit_99_Steel_Div_USD"/>
      <sheetName val="Profit_Steel_Div_0199"/>
      <sheetName val="Profit_Steel_Div_0299"/>
      <sheetName val="Profit_Steel_Div_0399"/>
      <sheetName val="Profit_Steel_Div_0499"/>
      <sheetName val="Profit_Steel_Div_0599"/>
      <sheetName val="Profit_Steel_Div_0699"/>
      <sheetName val="Profit_Steel_Div_0799"/>
      <sheetName val="Profit_Steel_Div_0899"/>
      <sheetName val="Profit_Steel_Div_0999"/>
      <sheetName val="Profit_Steel_Div_1099"/>
      <sheetName val="Profit_Steel_Div_1199"/>
      <sheetName val="Profit_Steel_Div_1299"/>
      <sheetName val="Profit_Steel_Division_YTD"/>
      <sheetName val="TRF_PRICE_DIFF_COAL_DIV"/>
      <sheetName val="KAZAK_RECO_ST_99_(2)"/>
      <sheetName val="KAZAK_IAS_PL_AC__RECO__99"/>
      <sheetName val="KAZAK_RECO_STCoal__99"/>
      <sheetName val="PL-format_Tenge_Steel"/>
      <sheetName val="PL-format_Tenge__Coal_"/>
      <sheetName val="PL-format_Tenge__IK_"/>
      <sheetName val="BS-Steel_KZT"/>
      <sheetName val="BS-Coal_KZT"/>
      <sheetName val="BS-_KZT__IK_"/>
      <sheetName val="BS-Steel_$"/>
      <sheetName val="BS-Coal_$"/>
      <sheetName val="BS-_$_IK"/>
      <sheetName val="PL-format_$_Steel"/>
      <sheetName val="PL-format_$_Coal"/>
      <sheetName val="PL-format_$_IK"/>
      <sheetName val="Accounts_receivable_"/>
      <sheetName val="Creditors__"/>
      <sheetName val="Inventory_valuation"/>
      <sheetName val="Inventory_0699"/>
      <sheetName val="acc_821_"/>
      <sheetName val="FIXED_ASSETS_Kazak0899"/>
      <sheetName val="Dues_to_govt"/>
      <sheetName val="TAXES_kas"/>
      <sheetName val="DTL_IAS__99"/>
      <sheetName val="corporate_exposure_98"/>
      <sheetName val="corporate_exposure_99"/>
      <sheetName val="BAD_DEBTS"/>
      <sheetName val="profit_9"/>
      <sheetName val="profit_98(1)"/>
      <sheetName val="DEPN__YTD_SEPT_97"/>
      <sheetName val="IAS_bsheet_june_97"/>
      <sheetName val="Assumptions"/>
      <sheetName val="Const"/>
      <sheetName val="Dep_OpEx"/>
      <sheetName val="25. Hidden"/>
      <sheetName val="2. Inputs"/>
      <sheetName val="K101 FA Lead"/>
      <sheetName val="workings"/>
      <sheetName val="Macroeconomic Assumptions"/>
      <sheetName val="CHALLAN"/>
      <sheetName val="Планы"/>
      <sheetName val="баланс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1">
          <cell r="A1" t="str">
            <v>ISPAT KARMET</v>
          </cell>
        </row>
      </sheetData>
      <sheetData sheetId="34">
        <row r="1">
          <cell r="A1" t="str">
            <v>ISPAT KARMET</v>
          </cell>
          <cell r="AO1">
            <v>36360</v>
          </cell>
        </row>
        <row r="2">
          <cell r="M2">
            <v>114.5</v>
          </cell>
          <cell r="P2">
            <v>128</v>
          </cell>
          <cell r="S2">
            <v>131</v>
          </cell>
        </row>
        <row r="3">
          <cell r="A3" t="str">
            <v>RECONCILIATION STATEMENT</v>
          </cell>
        </row>
        <row r="4">
          <cell r="A4" t="str">
            <v>PROFIT &amp; LOSS A/C HEADS STEEL DIVISION</v>
          </cell>
          <cell r="L4" t="str">
            <v>APRIL 99</v>
          </cell>
          <cell r="O4">
            <v>36281</v>
          </cell>
          <cell r="R4">
            <v>36312</v>
          </cell>
          <cell r="AM4" t="str">
            <v>TOTAL 99</v>
          </cell>
          <cell r="AO4" t="str">
            <v>REMARKS</v>
          </cell>
        </row>
        <row r="5">
          <cell r="A5" t="str">
            <v>Ytd August 99</v>
          </cell>
        </row>
        <row r="6">
          <cell r="K6" t="str">
            <v>TENGE X 1000</v>
          </cell>
          <cell r="L6" t="str">
            <v>USD X 1000</v>
          </cell>
          <cell r="M6" t="str">
            <v>ex rate</v>
          </cell>
          <cell r="N6" t="str">
            <v>TENGE X 1000</v>
          </cell>
          <cell r="O6" t="str">
            <v>USD X 1000</v>
          </cell>
          <cell r="P6" t="str">
            <v>ex rate</v>
          </cell>
          <cell r="Q6" t="str">
            <v>TENGE X 1000</v>
          </cell>
          <cell r="R6" t="str">
            <v>USD X 1000</v>
          </cell>
          <cell r="S6" t="str">
            <v>ex rate</v>
          </cell>
          <cell r="AL6" t="str">
            <v>TENGE X 1000</v>
          </cell>
          <cell r="AM6" t="str">
            <v>USD X 1000</v>
          </cell>
          <cell r="AN6" t="str">
            <v>ex rate</v>
          </cell>
        </row>
        <row r="9">
          <cell r="A9" t="str">
            <v>1. SALES</v>
          </cell>
        </row>
        <row r="11">
          <cell r="A11" t="str">
            <v>As per Kazak books</v>
          </cell>
          <cell r="K11">
            <v>6617108.9060000004</v>
          </cell>
          <cell r="L11">
            <v>57791.34415720524</v>
          </cell>
          <cell r="M11">
            <v>114.50000000000001</v>
          </cell>
          <cell r="N11">
            <v>6707661.5099999998</v>
          </cell>
          <cell r="O11">
            <v>52403.605546874998</v>
          </cell>
          <cell r="P11">
            <v>128</v>
          </cell>
          <cell r="Q11">
            <v>6733637.9159999993</v>
          </cell>
          <cell r="R11">
            <v>51401.816152671752</v>
          </cell>
          <cell r="S11">
            <v>131</v>
          </cell>
          <cell r="AL11">
            <v>46154378.056999996</v>
          </cell>
          <cell r="AM11">
            <v>403621.52405056887</v>
          </cell>
          <cell r="AN11">
            <v>114.35063619455887</v>
          </cell>
        </row>
        <row r="12">
          <cell r="AL12">
            <v>0</v>
          </cell>
          <cell r="AM12">
            <v>0</v>
          </cell>
          <cell r="AN12" t="e">
            <v>#DIV/0!</v>
          </cell>
        </row>
        <row r="13">
          <cell r="A13" t="str">
            <v>Adjustments for KAS / IAS :</v>
          </cell>
          <cell r="AL13">
            <v>0</v>
          </cell>
          <cell r="AM13">
            <v>0</v>
          </cell>
          <cell r="AN13" t="e">
            <v>#DIV/0!</v>
          </cell>
        </row>
        <row r="14">
          <cell r="AL14">
            <v>0</v>
          </cell>
          <cell r="AM14">
            <v>0</v>
          </cell>
          <cell r="AN14" t="e">
            <v>#DIV/0!</v>
          </cell>
        </row>
        <row r="15">
          <cell r="A15" t="str">
            <v>Adjustments for Variable Cost  :</v>
          </cell>
          <cell r="AL15">
            <v>0</v>
          </cell>
          <cell r="AM15">
            <v>0</v>
          </cell>
          <cell r="AN15" t="e">
            <v>#DIV/0!</v>
          </cell>
        </row>
        <row r="17">
          <cell r="A17" t="str">
            <v>Sub Total : Sales as per Variable Cost Statement</v>
          </cell>
          <cell r="K17">
            <v>6617108.9060000004</v>
          </cell>
          <cell r="L17">
            <v>57791.34415720524</v>
          </cell>
          <cell r="M17">
            <v>114.50000000000001</v>
          </cell>
          <cell r="N17">
            <v>6707661.5099999998</v>
          </cell>
          <cell r="O17">
            <v>52403.605546874998</v>
          </cell>
          <cell r="P17">
            <v>128</v>
          </cell>
          <cell r="Q17">
            <v>6733637.9159999993</v>
          </cell>
          <cell r="R17">
            <v>51401.816152671752</v>
          </cell>
          <cell r="S17">
            <v>131</v>
          </cell>
          <cell r="AL17">
            <v>46154378.056999996</v>
          </cell>
          <cell r="AM17">
            <v>403621.52405056887</v>
          </cell>
          <cell r="AN17">
            <v>114.35063619455887</v>
          </cell>
        </row>
        <row r="19">
          <cell r="M19" t="e">
            <v>#DIV/0!</v>
          </cell>
          <cell r="P19" t="e">
            <v>#DIV/0!</v>
          </cell>
          <cell r="S19" t="e">
            <v>#DIV/0!</v>
          </cell>
          <cell r="AL19">
            <v>0</v>
          </cell>
          <cell r="AM19">
            <v>0</v>
          </cell>
          <cell r="AN19" t="e">
            <v>#DIV/0!</v>
          </cell>
        </row>
        <row r="20">
          <cell r="A20" t="str">
            <v>tenge translated $ exchange Gain reversed</v>
          </cell>
          <cell r="L20">
            <v>-11396.179537117903</v>
          </cell>
          <cell r="O20">
            <v>-4742.1325000000006</v>
          </cell>
          <cell r="R20">
            <v>-1090.0526259541975</v>
          </cell>
          <cell r="AL20">
            <v>0</v>
          </cell>
          <cell r="AM20">
            <v>-19193.899729765639</v>
          </cell>
          <cell r="AN20">
            <v>0</v>
          </cell>
          <cell r="AO20" t="str">
            <v>Reversal of $ translation of Exchange Gain</v>
          </cell>
        </row>
        <row r="21">
          <cell r="A21" t="str">
            <v>tenge translated $ exchange Loss reversed</v>
          </cell>
          <cell r="L21">
            <v>650.14401746724889</v>
          </cell>
          <cell r="O21">
            <v>591.53201562499999</v>
          </cell>
          <cell r="R21">
            <v>133.60445038167938</v>
          </cell>
          <cell r="AL21">
            <v>0</v>
          </cell>
          <cell r="AM21">
            <v>1505.3817125611022</v>
          </cell>
          <cell r="AN21">
            <v>0</v>
          </cell>
          <cell r="AO21" t="str">
            <v>Reversal of $ translation of Exchange Loss</v>
          </cell>
        </row>
        <row r="22">
          <cell r="AL22">
            <v>0</v>
          </cell>
          <cell r="AM22">
            <v>0</v>
          </cell>
          <cell r="AN22" t="e">
            <v>#DIV/0!</v>
          </cell>
        </row>
        <row r="23">
          <cell r="A23" t="str">
            <v>Journal Entry Trf to Other Income</v>
          </cell>
          <cell r="AL23">
            <v>-123725</v>
          </cell>
          <cell r="AM23">
            <v>-1414</v>
          </cell>
          <cell r="AN23">
            <v>87.5</v>
          </cell>
          <cell r="AO23" t="str">
            <v>Contra Cost of Sales $ 839 /other income $ 575 TH</v>
          </cell>
        </row>
        <row r="24">
          <cell r="AL24">
            <v>0</v>
          </cell>
          <cell r="AM24">
            <v>0</v>
          </cell>
          <cell r="AN24" t="e">
            <v>#DIV/0!</v>
          </cell>
          <cell r="AO24" t="str">
            <v>Contra</v>
          </cell>
        </row>
        <row r="26">
          <cell r="A26" t="str">
            <v xml:space="preserve">TOTAL SALES FOR KAS / IAS </v>
          </cell>
          <cell r="K26">
            <v>6617108.9060000004</v>
          </cell>
          <cell r="L26">
            <v>47045.308637554583</v>
          </cell>
          <cell r="M26">
            <v>140.65395886717172</v>
          </cell>
          <cell r="N26">
            <v>6707661.5099999998</v>
          </cell>
          <cell r="O26">
            <v>48253.0050625</v>
          </cell>
          <cell r="P26">
            <v>139.01023369035482</v>
          </cell>
          <cell r="Q26">
            <v>6733637.9159999993</v>
          </cell>
          <cell r="R26">
            <v>50445.367977099238</v>
          </cell>
          <cell r="S26">
            <v>133.48377038416845</v>
          </cell>
          <cell r="AL26">
            <v>46030653.056999996</v>
          </cell>
          <cell r="AM26">
            <v>384519.00603336433</v>
          </cell>
          <cell r="AN26">
            <v>119.70969531999144</v>
          </cell>
        </row>
        <row r="27">
          <cell r="AL27">
            <v>0</v>
          </cell>
          <cell r="AM27">
            <v>0</v>
          </cell>
          <cell r="AO27" t="str">
            <v>check</v>
          </cell>
        </row>
        <row r="31">
          <cell r="A31" t="str">
            <v>2. COST OF SALES :</v>
          </cell>
        </row>
        <row r="33">
          <cell r="A33" t="str">
            <v>As per Kazak books</v>
          </cell>
          <cell r="K33">
            <v>-4609965.5980000002</v>
          </cell>
          <cell r="L33">
            <v>-40261.708279475999</v>
          </cell>
          <cell r="M33">
            <v>114.49999999999996</v>
          </cell>
          <cell r="N33">
            <v>-4987265.1300000008</v>
          </cell>
          <cell r="O33">
            <v>-38963.008828125006</v>
          </cell>
          <cell r="P33">
            <v>128</v>
          </cell>
          <cell r="Q33">
            <v>-4806080.5590000013</v>
          </cell>
          <cell r="R33">
            <v>-36687.637854961824</v>
          </cell>
          <cell r="S33">
            <v>131.00000000000006</v>
          </cell>
          <cell r="AL33">
            <v>-36629683.674000002</v>
          </cell>
          <cell r="AM33">
            <v>-329605.39022939093</v>
          </cell>
          <cell r="AN33">
            <v>111.13193157583784</v>
          </cell>
        </row>
        <row r="35">
          <cell r="A35" t="str">
            <v>Adjustments for KAS / IAS :</v>
          </cell>
        </row>
        <row r="37">
          <cell r="A37" t="str">
            <v>Adjustments for Variable Cost  :</v>
          </cell>
        </row>
        <row r="39">
          <cell r="A39" t="str">
            <v xml:space="preserve">Valuation of semi finished goods under ttl cost </v>
          </cell>
        </row>
        <row r="40">
          <cell r="A40" t="str">
            <v>reversed for the month</v>
          </cell>
          <cell r="K40">
            <v>-106937</v>
          </cell>
          <cell r="L40">
            <v>5257</v>
          </cell>
          <cell r="M40">
            <v>-20.341829941031005</v>
          </cell>
          <cell r="N40">
            <v>194490</v>
          </cell>
          <cell r="O40">
            <v>3734</v>
          </cell>
          <cell r="P40">
            <v>52.086234600964112</v>
          </cell>
          <cell r="Q40">
            <v>-355673</v>
          </cell>
          <cell r="R40">
            <v>-2320</v>
          </cell>
          <cell r="S40">
            <v>153.3073275862069</v>
          </cell>
          <cell r="AL40">
            <v>-367431</v>
          </cell>
          <cell r="AM40">
            <v>6645</v>
          </cell>
          <cell r="AN40">
            <v>-55.29435665914221</v>
          </cell>
          <cell r="AO40" t="str">
            <v>Contra Inventory A/c</v>
          </cell>
        </row>
        <row r="42">
          <cell r="A42" t="str">
            <v xml:space="preserve">Valuation of semi finished goods under var. cost </v>
          </cell>
          <cell r="K42">
            <v>134428</v>
          </cell>
          <cell r="L42">
            <v>-2509</v>
          </cell>
          <cell r="M42">
            <v>-53.578318055001994</v>
          </cell>
          <cell r="N42">
            <v>-135716</v>
          </cell>
          <cell r="O42">
            <v>-3726</v>
          </cell>
          <cell r="P42">
            <v>36.424047235641439</v>
          </cell>
          <cell r="Q42">
            <v>247334</v>
          </cell>
          <cell r="R42">
            <v>1906</v>
          </cell>
          <cell r="S42">
            <v>129.76600209863588</v>
          </cell>
          <cell r="AL42">
            <v>368425</v>
          </cell>
          <cell r="AM42">
            <v>-3752</v>
          </cell>
          <cell r="AN42">
            <v>-98.194296375266518</v>
          </cell>
          <cell r="AO42" t="str">
            <v>Contra Inventory A/c</v>
          </cell>
        </row>
        <row r="43">
          <cell r="A43" t="str">
            <v>incorporated for the month</v>
          </cell>
          <cell r="AO43" t="str">
            <v>( refer Inventory Schedule )</v>
          </cell>
        </row>
        <row r="45">
          <cell r="A45" t="str">
            <v>Sub Total : Cost of Sales as per Variable Cost Statement</v>
          </cell>
          <cell r="K45">
            <v>-4582474.5980000002</v>
          </cell>
          <cell r="L45">
            <v>-37513.708279475999</v>
          </cell>
          <cell r="M45">
            <v>122.15466847107469</v>
          </cell>
          <cell r="N45">
            <v>-4928491.1300000008</v>
          </cell>
          <cell r="O45">
            <v>-38955.008828125006</v>
          </cell>
          <cell r="P45">
            <v>126.51752055159835</v>
          </cell>
          <cell r="Q45">
            <v>-4914419.5590000013</v>
          </cell>
          <cell r="R45">
            <v>-37101.637854961824</v>
          </cell>
          <cell r="S45">
            <v>132.45829141590758</v>
          </cell>
          <cell r="AL45">
            <v>-36628689.674000002</v>
          </cell>
          <cell r="AM45">
            <v>-326712.39022939093</v>
          </cell>
          <cell r="AN45">
            <v>112.11294939956917</v>
          </cell>
        </row>
        <row r="47">
          <cell r="M47" t="e">
            <v>#DIV/0!</v>
          </cell>
          <cell r="P47" t="e">
            <v>#DIV/0!</v>
          </cell>
          <cell r="Q47">
            <v>0</v>
          </cell>
          <cell r="R47">
            <v>0</v>
          </cell>
          <cell r="S47" t="e">
            <v>#DIV/0!</v>
          </cell>
          <cell r="AL47">
            <v>0</v>
          </cell>
          <cell r="AM47">
            <v>0</v>
          </cell>
          <cell r="AN47" t="e">
            <v>#DIV/0!</v>
          </cell>
        </row>
        <row r="49">
          <cell r="A49" t="str">
            <v>Trf price diff Coal division - conta Inter Unit A/c</v>
          </cell>
          <cell r="K49">
            <v>184242</v>
          </cell>
          <cell r="L49">
            <v>-104.5</v>
          </cell>
          <cell r="M49">
            <v>-1763.0813397129186</v>
          </cell>
          <cell r="N49">
            <v>202982</v>
          </cell>
          <cell r="O49">
            <v>-368</v>
          </cell>
          <cell r="P49">
            <v>-551.58152173913038</v>
          </cell>
          <cell r="Q49">
            <v>233763</v>
          </cell>
          <cell r="R49">
            <v>-4</v>
          </cell>
          <cell r="S49">
            <v>-58440.75</v>
          </cell>
          <cell r="AL49">
            <v>881705</v>
          </cell>
          <cell r="AM49">
            <v>287.30000000000018</v>
          </cell>
          <cell r="AN49">
            <v>3068.9349112426016</v>
          </cell>
          <cell r="AO49" t="str">
            <v>Contra Inter Unit a/c</v>
          </cell>
        </row>
        <row r="51">
          <cell r="A51" t="str">
            <v>Provision for RBL ( $ 1,594 pa = $th 133 pm )  provided for IAS</v>
          </cell>
          <cell r="K51">
            <v>-15228.5</v>
          </cell>
          <cell r="L51">
            <v>-133</v>
          </cell>
          <cell r="M51">
            <v>114.5</v>
          </cell>
          <cell r="N51">
            <v>-17024</v>
          </cell>
          <cell r="O51">
            <v>-133</v>
          </cell>
          <cell r="P51">
            <v>128</v>
          </cell>
          <cell r="Q51">
            <v>-17423</v>
          </cell>
          <cell r="R51">
            <v>-133</v>
          </cell>
          <cell r="S51">
            <v>131</v>
          </cell>
          <cell r="AL51">
            <v>-84042.7</v>
          </cell>
          <cell r="AM51">
            <v>-798</v>
          </cell>
          <cell r="AN51">
            <v>105.31666666666666</v>
          </cell>
          <cell r="AO51" t="str">
            <v>Contra - RBL not provided</v>
          </cell>
        </row>
        <row r="54">
          <cell r="M54">
            <v>76.5</v>
          </cell>
          <cell r="P54">
            <v>76.599999999999994</v>
          </cell>
          <cell r="S54">
            <v>76.95</v>
          </cell>
          <cell r="AL54">
            <v>0</v>
          </cell>
          <cell r="AM54">
            <v>0</v>
          </cell>
          <cell r="AN54" t="e">
            <v>#DIV/0!</v>
          </cell>
          <cell r="AO54" t="str">
            <v>Contra Fixed Assets</v>
          </cell>
        </row>
        <row r="55">
          <cell r="AL55">
            <v>0</v>
          </cell>
          <cell r="AM55">
            <v>0</v>
          </cell>
          <cell r="AN55" t="e">
            <v>#DIV/0!</v>
          </cell>
          <cell r="AO55" t="str">
            <v>( Refer Fixed Assets schedule )</v>
          </cell>
        </row>
        <row r="56">
          <cell r="AL56">
            <v>0</v>
          </cell>
          <cell r="AM56">
            <v>0</v>
          </cell>
          <cell r="AN56" t="e">
            <v>#DIV/0!</v>
          </cell>
        </row>
        <row r="57">
          <cell r="M57">
            <v>140.65395886717172</v>
          </cell>
          <cell r="P57">
            <v>139.01023369035482</v>
          </cell>
          <cell r="S57">
            <v>133.48377038416845</v>
          </cell>
          <cell r="AL57">
            <v>0</v>
          </cell>
          <cell r="AM57">
            <v>0</v>
          </cell>
          <cell r="AN57" t="e">
            <v>#DIV/0!</v>
          </cell>
          <cell r="AO57" t="str">
            <v>Contra Trade &amp; Other Creditors</v>
          </cell>
        </row>
        <row r="58">
          <cell r="AL58">
            <v>0</v>
          </cell>
          <cell r="AM58">
            <v>0</v>
          </cell>
          <cell r="AN58" t="e">
            <v>#DIV/0!</v>
          </cell>
        </row>
        <row r="59">
          <cell r="M59">
            <v>140.65395886717172</v>
          </cell>
          <cell r="P59">
            <v>139.01023369035482</v>
          </cell>
          <cell r="S59">
            <v>133.48377038416845</v>
          </cell>
          <cell r="AL59">
            <v>0</v>
          </cell>
          <cell r="AM59">
            <v>0</v>
          </cell>
          <cell r="AN59" t="e">
            <v>#DIV/0!</v>
          </cell>
        </row>
        <row r="62">
          <cell r="M62">
            <v>140.65395886717172</v>
          </cell>
          <cell r="P62">
            <v>139.01023369035482</v>
          </cell>
          <cell r="S62">
            <v>133.48377038416845</v>
          </cell>
          <cell r="AL62">
            <v>0</v>
          </cell>
          <cell r="AM62">
            <v>0</v>
          </cell>
          <cell r="AN62" t="e">
            <v>#DIV/0!</v>
          </cell>
        </row>
        <row r="65">
          <cell r="AL65">
            <v>0</v>
          </cell>
          <cell r="AM65">
            <v>0</v>
          </cell>
          <cell r="AN65" t="e">
            <v>#DIV/0!</v>
          </cell>
          <cell r="AO65" t="str">
            <v>Contra COS</v>
          </cell>
        </row>
        <row r="68">
          <cell r="AL68">
            <v>0</v>
          </cell>
          <cell r="AM68">
            <v>0</v>
          </cell>
          <cell r="AN68" t="e">
            <v>#DIV/0!</v>
          </cell>
          <cell r="AO68" t="str">
            <v>Contra Fixed Assets</v>
          </cell>
        </row>
        <row r="70">
          <cell r="AL70">
            <v>0</v>
          </cell>
          <cell r="AM70">
            <v>0</v>
          </cell>
          <cell r="AN70" t="e">
            <v>#DIV/0!</v>
          </cell>
          <cell r="AO70" t="str">
            <v>Contra Fixed Assets</v>
          </cell>
        </row>
        <row r="72">
          <cell r="AL72">
            <v>0</v>
          </cell>
          <cell r="AM72">
            <v>0</v>
          </cell>
          <cell r="AN72" t="e">
            <v>#DIV/0!</v>
          </cell>
          <cell r="AO72" t="str">
            <v>Contra Fixed Assets</v>
          </cell>
        </row>
        <row r="74">
          <cell r="AL74">
            <v>0</v>
          </cell>
          <cell r="AM74">
            <v>0</v>
          </cell>
          <cell r="AN74" t="e">
            <v>#DIV/0!</v>
          </cell>
          <cell r="AO74" t="str">
            <v>Contra Fixed Assets</v>
          </cell>
        </row>
        <row r="76">
          <cell r="AL76">
            <v>0</v>
          </cell>
          <cell r="AM76">
            <v>0</v>
          </cell>
          <cell r="AN76" t="e">
            <v>#DIV/0!</v>
          </cell>
          <cell r="AO76" t="str">
            <v>Contra Trade &amp; Other Creditors</v>
          </cell>
        </row>
        <row r="78">
          <cell r="AL78">
            <v>0</v>
          </cell>
          <cell r="AM78">
            <v>0</v>
          </cell>
          <cell r="AN78" t="e">
            <v>#DIV/0!</v>
          </cell>
          <cell r="AO78" t="str">
            <v>Contra Investments</v>
          </cell>
        </row>
        <row r="80">
          <cell r="AL80">
            <v>0</v>
          </cell>
          <cell r="AM80">
            <v>0</v>
          </cell>
          <cell r="AN80" t="e">
            <v>#DIV/0!</v>
          </cell>
          <cell r="AO80" t="str">
            <v>Contra Accounts Receivable</v>
          </cell>
        </row>
        <row r="82">
          <cell r="AL82">
            <v>0</v>
          </cell>
          <cell r="AM82">
            <v>0</v>
          </cell>
          <cell r="AN82" t="e">
            <v>#DIV/0!</v>
          </cell>
          <cell r="AO82" t="str">
            <v>Contra Retirement benefit liability</v>
          </cell>
        </row>
        <row r="85">
          <cell r="AL85">
            <v>0</v>
          </cell>
          <cell r="AM85">
            <v>0</v>
          </cell>
          <cell r="AN85" t="e">
            <v>#DIV/0!</v>
          </cell>
        </row>
        <row r="87">
          <cell r="A87" t="str">
            <v>SUB TOTAL</v>
          </cell>
          <cell r="K87">
            <v>-4413461.0980000002</v>
          </cell>
          <cell r="L87">
            <v>-37751.208279475999</v>
          </cell>
          <cell r="M87">
            <v>116.90913481038018</v>
          </cell>
          <cell r="N87">
            <v>-4742533.1300000008</v>
          </cell>
          <cell r="O87">
            <v>-39456.008828125006</v>
          </cell>
          <cell r="P87">
            <v>120.19799444639803</v>
          </cell>
          <cell r="Q87">
            <v>-4698079.5590000013</v>
          </cell>
          <cell r="R87">
            <v>-37238.637854961824</v>
          </cell>
          <cell r="S87">
            <v>126.16142344674969</v>
          </cell>
          <cell r="AL87">
            <v>-35831027.374000005</v>
          </cell>
          <cell r="AM87">
            <v>-327223.09022939095</v>
          </cell>
          <cell r="AN87">
            <v>109.50030252718911</v>
          </cell>
        </row>
        <row r="89">
          <cell r="A89" t="str">
            <v>Reversal of Repairs Reserve ( refer steel plant cost sheet )</v>
          </cell>
          <cell r="K89">
            <v>140141</v>
          </cell>
          <cell r="L89">
            <v>1223.938864628821</v>
          </cell>
          <cell r="M89">
            <v>114.5</v>
          </cell>
          <cell r="N89">
            <v>54143</v>
          </cell>
          <cell r="O89">
            <v>422.9921875</v>
          </cell>
          <cell r="P89">
            <v>128</v>
          </cell>
          <cell r="Q89">
            <v>79017</v>
          </cell>
          <cell r="R89">
            <v>603</v>
          </cell>
          <cell r="S89">
            <v>131</v>
          </cell>
          <cell r="AL89">
            <v>659938</v>
          </cell>
          <cell r="AM89">
            <v>6735.0560988413363</v>
          </cell>
          <cell r="AN89">
            <v>97.98552384939039</v>
          </cell>
          <cell r="AO89" t="str">
            <v xml:space="preserve">Contra Creditors </v>
          </cell>
        </row>
        <row r="90">
          <cell r="A90" t="str">
            <v>Reserve reversed ( eg Provisions not required) currently booked to creditors</v>
          </cell>
          <cell r="K90">
            <v>-113179</v>
          </cell>
          <cell r="L90">
            <v>-1314</v>
          </cell>
          <cell r="M90">
            <v>86.133181126331806</v>
          </cell>
          <cell r="AL90">
            <v>0.20000000001164153</v>
          </cell>
          <cell r="AM90">
            <v>0</v>
          </cell>
          <cell r="AN90" t="e">
            <v>#DIV/0!</v>
          </cell>
          <cell r="AO90" t="str">
            <v xml:space="preserve">Contra Creditors </v>
          </cell>
        </row>
        <row r="91">
          <cell r="A91" t="str">
            <v xml:space="preserve">Valuation of finished goods under ttl cost </v>
          </cell>
          <cell r="K91">
            <v>-16877</v>
          </cell>
          <cell r="L91">
            <v>2300</v>
          </cell>
          <cell r="M91">
            <v>-7.3378260869565217</v>
          </cell>
          <cell r="N91">
            <v>-241168</v>
          </cell>
          <cell r="O91">
            <v>-1032</v>
          </cell>
          <cell r="P91">
            <v>233.68992248062017</v>
          </cell>
          <cell r="Q91">
            <v>-27292</v>
          </cell>
          <cell r="R91">
            <v>0</v>
          </cell>
          <cell r="AL91">
            <v>-124350</v>
          </cell>
          <cell r="AM91">
            <v>3647</v>
          </cell>
          <cell r="AN91">
            <v>-34.096517685769122</v>
          </cell>
          <cell r="AO91" t="str">
            <v>Contra Inventory A/c</v>
          </cell>
        </row>
        <row r="92">
          <cell r="A92" t="str">
            <v>reversed for the month</v>
          </cell>
        </row>
        <row r="93">
          <cell r="A93" t="str">
            <v xml:space="preserve">Valuation of finished goods under var. cost </v>
          </cell>
          <cell r="K93">
            <v>35693</v>
          </cell>
          <cell r="L93">
            <v>-1483</v>
          </cell>
          <cell r="M93">
            <v>-24.068105192178017</v>
          </cell>
          <cell r="N93">
            <v>223358</v>
          </cell>
          <cell r="O93">
            <v>782</v>
          </cell>
          <cell r="P93">
            <v>285.62404092071614</v>
          </cell>
          <cell r="Q93">
            <v>2916</v>
          </cell>
          <cell r="R93">
            <v>-99</v>
          </cell>
          <cell r="AL93">
            <v>135080</v>
          </cell>
          <cell r="AM93">
            <v>-2675</v>
          </cell>
          <cell r="AN93">
            <v>-50.497196261682241</v>
          </cell>
          <cell r="AO93" t="str">
            <v>Contra Inventory A/c</v>
          </cell>
        </row>
        <row r="94">
          <cell r="A94" t="str">
            <v>incorporated for the month</v>
          </cell>
        </row>
        <row r="95">
          <cell r="A95" t="str">
            <v>Cwip at 31/3/99 valuation for IAS/KAS</v>
          </cell>
          <cell r="K95">
            <v>-211276</v>
          </cell>
          <cell r="L95">
            <v>-2870</v>
          </cell>
          <cell r="M95">
            <v>73.615331010452962</v>
          </cell>
          <cell r="AL95">
            <v>0</v>
          </cell>
          <cell r="AM95">
            <v>0</v>
          </cell>
          <cell r="AN95" t="e">
            <v>#DIV/0!</v>
          </cell>
          <cell r="AO95" t="str">
            <v>Contra PPE a/c</v>
          </cell>
        </row>
        <row r="97">
          <cell r="A97" t="str">
            <v>tenge translated $ exchange Gain reversed</v>
          </cell>
          <cell r="L97">
            <v>-406.74157205240175</v>
          </cell>
          <cell r="O97">
            <v>-325.36965625000005</v>
          </cell>
          <cell r="R97">
            <v>-6.073854961832069</v>
          </cell>
          <cell r="AL97">
            <v>0</v>
          </cell>
          <cell r="AM97">
            <v>383.72555828026299</v>
          </cell>
          <cell r="AN97">
            <v>0</v>
          </cell>
          <cell r="AO97" t="str">
            <v>Reversal of $ translation of Exchange Gain</v>
          </cell>
        </row>
        <row r="98">
          <cell r="A98" t="str">
            <v>tenge translated $ exchange Loss reversed</v>
          </cell>
          <cell r="L98">
            <v>5523.8591703056773</v>
          </cell>
          <cell r="O98">
            <v>3614.0520390625006</v>
          </cell>
          <cell r="R98">
            <v>1385.9538244274809</v>
          </cell>
          <cell r="AL98">
            <v>0</v>
          </cell>
          <cell r="AM98">
            <v>11969.285030861232</v>
          </cell>
          <cell r="AN98">
            <v>0</v>
          </cell>
          <cell r="AO98" t="str">
            <v>Reversal of $ translation of Exchange Loss</v>
          </cell>
        </row>
        <row r="99">
          <cell r="AL99">
            <v>0</v>
          </cell>
          <cell r="AM99">
            <v>0</v>
          </cell>
          <cell r="AN99" t="e">
            <v>#DIV/0!</v>
          </cell>
        </row>
        <row r="100">
          <cell r="A100" t="str">
            <v>Trf from sales</v>
          </cell>
          <cell r="AL100">
            <v>73413</v>
          </cell>
          <cell r="AM100">
            <v>839</v>
          </cell>
          <cell r="AN100">
            <v>87.500595947556619</v>
          </cell>
          <cell r="AO100" t="str">
            <v>Contra Sales</v>
          </cell>
        </row>
        <row r="101">
          <cell r="A101" t="str">
            <v>Provision for IAS Creditor release corrected in april 99</v>
          </cell>
          <cell r="K101">
            <v>-52850</v>
          </cell>
          <cell r="L101">
            <v>-604</v>
          </cell>
          <cell r="M101">
            <v>87.5</v>
          </cell>
          <cell r="AL101">
            <v>0</v>
          </cell>
          <cell r="AM101">
            <v>0</v>
          </cell>
          <cell r="AN101" t="e">
            <v>#DIV/0!</v>
          </cell>
          <cell r="AO101" t="str">
            <v>Contra Creditor</v>
          </cell>
        </row>
        <row r="102">
          <cell r="A102" t="str">
            <v>Provision for Doubtful Debts 99</v>
          </cell>
          <cell r="AL102">
            <v>0</v>
          </cell>
          <cell r="AM102">
            <v>0</v>
          </cell>
          <cell r="AN102" t="e">
            <v>#DIV/0!</v>
          </cell>
          <cell r="AO102" t="str">
            <v>Contra A/receivable</v>
          </cell>
        </row>
        <row r="103">
          <cell r="A103" t="str">
            <v>Release of Provision for IAS to be identified</v>
          </cell>
          <cell r="K103">
            <v>334111</v>
          </cell>
          <cell r="L103">
            <v>2918</v>
          </cell>
          <cell r="M103">
            <v>114.5</v>
          </cell>
          <cell r="Q103">
            <v>-334111</v>
          </cell>
          <cell r="R103">
            <v>-2918</v>
          </cell>
          <cell r="S103">
            <v>114.5</v>
          </cell>
          <cell r="AL103">
            <v>0</v>
          </cell>
          <cell r="AM103">
            <v>0</v>
          </cell>
          <cell r="AN103" t="e">
            <v>#DIV/0!</v>
          </cell>
          <cell r="AO103" t="str">
            <v>Contra Inventory</v>
          </cell>
        </row>
        <row r="104">
          <cell r="A104" t="str">
            <v>( 7298-4380 = 2918 )</v>
          </cell>
          <cell r="AL104">
            <v>0</v>
          </cell>
          <cell r="AM104">
            <v>0</v>
          </cell>
          <cell r="AN104" t="e">
            <v>#DIV/0!</v>
          </cell>
        </row>
        <row r="105">
          <cell r="A105" t="str">
            <v>Excess RBL provision related to tenge devaluation as per actuarial val june 99</v>
          </cell>
          <cell r="R105">
            <v>10500</v>
          </cell>
          <cell r="AL105">
            <v>0</v>
          </cell>
          <cell r="AM105">
            <v>10500</v>
          </cell>
          <cell r="AN105">
            <v>0</v>
          </cell>
          <cell r="AO105" t="str">
            <v>Contra RBL</v>
          </cell>
        </row>
        <row r="106">
          <cell r="A106" t="str">
            <v>- Relating to $ ( as its devaluation factor ) tenge taken to Reserves</v>
          </cell>
          <cell r="AL106">
            <v>0</v>
          </cell>
          <cell r="AM106">
            <v>0</v>
          </cell>
          <cell r="AN106" t="e">
            <v>#DIV/0!</v>
          </cell>
        </row>
        <row r="107">
          <cell r="AL107">
            <v>0</v>
          </cell>
          <cell r="AM107">
            <v>0</v>
          </cell>
          <cell r="AN107" t="e">
            <v>#DIV/0!</v>
          </cell>
        </row>
        <row r="108">
          <cell r="A108" t="str">
            <v>Accounting of $ translation from KZT 99</v>
          </cell>
          <cell r="R108">
            <v>-38301</v>
          </cell>
          <cell r="AL108">
            <v>0</v>
          </cell>
          <cell r="AM108">
            <v>-38301</v>
          </cell>
          <cell r="AN108">
            <v>0</v>
          </cell>
          <cell r="AO108" t="str">
            <v>No Contra</v>
          </cell>
        </row>
        <row r="109">
          <cell r="A109" t="str">
            <v>Accounting of $ translation from KZT 98</v>
          </cell>
          <cell r="R109">
            <v>-6689</v>
          </cell>
          <cell r="AL109">
            <v>0</v>
          </cell>
          <cell r="AM109">
            <v>-6689</v>
          </cell>
          <cell r="AN109">
            <v>0</v>
          </cell>
          <cell r="AO109" t="str">
            <v>No Contra</v>
          </cell>
        </row>
        <row r="110">
          <cell r="A110" t="str">
            <v>Accounting of Inventory Valuation for FIFO</v>
          </cell>
          <cell r="R110">
            <v>23824</v>
          </cell>
          <cell r="AL110">
            <v>0</v>
          </cell>
          <cell r="AM110">
            <v>23824</v>
          </cell>
          <cell r="AN110">
            <v>0</v>
          </cell>
          <cell r="AO110" t="str">
            <v>Contra Inventory</v>
          </cell>
        </row>
        <row r="111">
          <cell r="AL111">
            <v>0</v>
          </cell>
          <cell r="AM111">
            <v>0</v>
          </cell>
          <cell r="AN111" t="e">
            <v>#DIV/0!</v>
          </cell>
        </row>
        <row r="112">
          <cell r="AL112">
            <v>0</v>
          </cell>
          <cell r="AM112">
            <v>0</v>
          </cell>
          <cell r="AN112" t="e">
            <v>#DIV/0!</v>
          </cell>
        </row>
        <row r="114">
          <cell r="A114" t="str">
            <v xml:space="preserve">TOTAL COST OF SALES FOR IAS / KAS </v>
          </cell>
          <cell r="K114">
            <v>-4297698.0980000002</v>
          </cell>
          <cell r="L114">
            <v>-32463.151816593905</v>
          </cell>
          <cell r="M114">
            <v>132.386963603552</v>
          </cell>
          <cell r="N114">
            <v>-4706200.1300000008</v>
          </cell>
          <cell r="O114">
            <v>-35994.334257812501</v>
          </cell>
          <cell r="P114">
            <v>130.74835879145422</v>
          </cell>
          <cell r="Q114">
            <v>-4977549.5590000013</v>
          </cell>
          <cell r="R114">
            <v>-48938.757885496176</v>
          </cell>
          <cell r="S114">
            <v>101.70976489934948</v>
          </cell>
          <cell r="AL114">
            <v>-35086946.174000002</v>
          </cell>
          <cell r="AM114">
            <v>-316990.02354140813</v>
          </cell>
          <cell r="AN114">
            <v>110.68785629910093</v>
          </cell>
        </row>
        <row r="115">
          <cell r="AL115">
            <v>0</v>
          </cell>
          <cell r="AM115">
            <v>0</v>
          </cell>
          <cell r="AO115" t="str">
            <v>check</v>
          </cell>
        </row>
        <row r="119">
          <cell r="A119" t="str">
            <v>3. OTHER INCOME :</v>
          </cell>
        </row>
        <row r="121">
          <cell r="A121" t="str">
            <v>As per Kazak books</v>
          </cell>
          <cell r="K121">
            <v>4337.655999999999</v>
          </cell>
          <cell r="L121">
            <v>37.883458515283841</v>
          </cell>
          <cell r="M121">
            <v>114.49999999999999</v>
          </cell>
          <cell r="N121">
            <v>104.19199999999998</v>
          </cell>
          <cell r="O121">
            <v>0.81399999999999983</v>
          </cell>
          <cell r="P121">
            <v>128</v>
          </cell>
          <cell r="Q121">
            <v>77.370000000000061</v>
          </cell>
          <cell r="R121">
            <v>0.59061068702290065</v>
          </cell>
          <cell r="S121">
            <v>131.00000000000014</v>
          </cell>
          <cell r="AL121">
            <v>-26720.818000000003</v>
          </cell>
          <cell r="AM121">
            <v>-173.22197193877741</v>
          </cell>
          <cell r="AN121">
            <v>154.2576712464863</v>
          </cell>
        </row>
        <row r="123">
          <cell r="A123" t="str">
            <v>Jentry entry  trf Sales</v>
          </cell>
          <cell r="AL123">
            <v>50312</v>
          </cell>
          <cell r="AM123">
            <v>575</v>
          </cell>
          <cell r="AN123">
            <v>87.499130434782614</v>
          </cell>
          <cell r="AO123" t="str">
            <v>Contra sales</v>
          </cell>
        </row>
        <row r="125">
          <cell r="AL125">
            <v>0</v>
          </cell>
          <cell r="AM125">
            <v>0</v>
          </cell>
          <cell r="AN125" t="e">
            <v>#DIV/0!</v>
          </cell>
        </row>
        <row r="127">
          <cell r="M127" t="e">
            <v>#DIV/0!</v>
          </cell>
          <cell r="P127" t="e">
            <v>#DIV/0!</v>
          </cell>
          <cell r="Q127">
            <v>0</v>
          </cell>
          <cell r="R127">
            <v>0</v>
          </cell>
          <cell r="S127" t="e">
            <v>#DIV/0!</v>
          </cell>
          <cell r="AL127">
            <v>0</v>
          </cell>
          <cell r="AM127">
            <v>0</v>
          </cell>
          <cell r="AN127" t="e">
            <v>#DIV/0!</v>
          </cell>
        </row>
        <row r="129">
          <cell r="A129" t="str">
            <v xml:space="preserve">TOTAL OTHER INCOME FOR KAS/IAS </v>
          </cell>
          <cell r="K129">
            <v>4337.655999999999</v>
          </cell>
          <cell r="L129">
            <v>37.883458515283841</v>
          </cell>
          <cell r="M129">
            <v>114.49999999999999</v>
          </cell>
          <cell r="N129">
            <v>104.19199999999998</v>
          </cell>
          <cell r="O129">
            <v>0.81399999999999983</v>
          </cell>
          <cell r="P129">
            <v>128</v>
          </cell>
          <cell r="Q129">
            <v>77.370000000000061</v>
          </cell>
          <cell r="R129">
            <v>0.59061068702290065</v>
          </cell>
          <cell r="S129">
            <v>131.00000000000014</v>
          </cell>
          <cell r="AL129">
            <v>23591.182000000001</v>
          </cell>
          <cell r="AM129">
            <v>401.77802806122259</v>
          </cell>
          <cell r="AN129">
            <v>58.716954020206394</v>
          </cell>
        </row>
        <row r="130">
          <cell r="AL130">
            <v>-3.637978807091713E-12</v>
          </cell>
          <cell r="AM130">
            <v>0</v>
          </cell>
          <cell r="AO130" t="str">
            <v>check</v>
          </cell>
        </row>
        <row r="133">
          <cell r="A133" t="str">
            <v>4.INTEREST EXPENSES :</v>
          </cell>
        </row>
        <row r="135">
          <cell r="A135" t="str">
            <v>As per Kazak books</v>
          </cell>
          <cell r="K135">
            <v>-8678.7540000000008</v>
          </cell>
          <cell r="L135">
            <v>-75.796978165938881</v>
          </cell>
          <cell r="M135">
            <v>114.49999999999999</v>
          </cell>
          <cell r="N135">
            <v>-698311.87899999996</v>
          </cell>
          <cell r="O135">
            <v>-5455.5615546874997</v>
          </cell>
          <cell r="P135">
            <v>128</v>
          </cell>
          <cell r="Q135">
            <v>-11525.406000000001</v>
          </cell>
          <cell r="R135">
            <v>-87.980198473282442</v>
          </cell>
          <cell r="S135">
            <v>131</v>
          </cell>
          <cell r="AL135">
            <v>-696763.0909999999</v>
          </cell>
          <cell r="AM135">
            <v>-5425.4355503607421</v>
          </cell>
          <cell r="AN135">
            <v>128.4252820870154</v>
          </cell>
        </row>
        <row r="137">
          <cell r="A137" t="str">
            <v>Provision for - EBRD/IFC Fees payable in may 99</v>
          </cell>
          <cell r="K137">
            <v>-597346.5</v>
          </cell>
          <cell r="L137">
            <v>-5217</v>
          </cell>
          <cell r="M137">
            <v>114.5</v>
          </cell>
          <cell r="N137">
            <v>868436</v>
          </cell>
          <cell r="O137">
            <v>8364</v>
          </cell>
          <cell r="P137">
            <v>103.83022477283596</v>
          </cell>
          <cell r="Q137">
            <v>-196500</v>
          </cell>
          <cell r="R137">
            <v>-1500</v>
          </cell>
          <cell r="S137">
            <v>131</v>
          </cell>
          <cell r="AL137">
            <v>-196500.15000000002</v>
          </cell>
          <cell r="AM137">
            <v>-1500.33</v>
          </cell>
          <cell r="AN137">
            <v>130.97128631701028</v>
          </cell>
          <cell r="AO137" t="str">
            <v>Contra Accounts payable</v>
          </cell>
        </row>
        <row r="138">
          <cell r="A138" t="str">
            <v>( $ th 84,852+41,064=125,9160 at 10% pa =12,592=$1,049 pm ) upto 31/3/99</v>
          </cell>
          <cell r="K138">
            <v>135169</v>
          </cell>
          <cell r="L138">
            <v>1613</v>
          </cell>
          <cell r="N138">
            <v>-135169</v>
          </cell>
          <cell r="O138">
            <v>-1613</v>
          </cell>
          <cell r="P138">
            <v>83.799752014879104</v>
          </cell>
          <cell r="AL138">
            <v>0</v>
          </cell>
          <cell r="AM138">
            <v>0</v>
          </cell>
          <cell r="AN138" t="e">
            <v>#DIV/0!</v>
          </cell>
          <cell r="AO138" t="str">
            <v>Contra Accounts payable</v>
          </cell>
        </row>
        <row r="139">
          <cell r="A139" t="str">
            <v>corrected to actuals as per payments made on 17/5/99 not provided in books</v>
          </cell>
          <cell r="AL139">
            <v>0</v>
          </cell>
          <cell r="AM139">
            <v>0</v>
          </cell>
          <cell r="AN139" t="e">
            <v>#DIV/0!</v>
          </cell>
        </row>
        <row r="140">
          <cell r="A140" t="str">
            <v xml:space="preserve">provided in IAS and reversal of prov made in Nov and Dec 98 </v>
          </cell>
          <cell r="AL140">
            <v>0</v>
          </cell>
          <cell r="AM140">
            <v>0</v>
          </cell>
          <cell r="AN140" t="e">
            <v>#DIV/0!</v>
          </cell>
        </row>
        <row r="141">
          <cell r="A141" t="str">
            <v>Interest prov for Shareholder Loan - 99 half year 11% on $ th 246,651 for 3 months 99</v>
          </cell>
          <cell r="Q141">
            <v>-888573</v>
          </cell>
          <cell r="R141">
            <v>-6783</v>
          </cell>
          <cell r="S141">
            <v>131</v>
          </cell>
          <cell r="AL141">
            <v>-888573</v>
          </cell>
          <cell r="AM141">
            <v>-6783</v>
          </cell>
          <cell r="AN141">
            <v>131</v>
          </cell>
          <cell r="AO141" t="str">
            <v>Contra Loan from Shareholders a/c</v>
          </cell>
        </row>
        <row r="142">
          <cell r="A142" t="str">
            <v>1998 provision of EBRD/IFC reversed as same paid in may 99 and accouted fully</v>
          </cell>
          <cell r="Q142">
            <v>135169</v>
          </cell>
          <cell r="R142">
            <v>1613</v>
          </cell>
          <cell r="S142">
            <v>83.799752014879104</v>
          </cell>
          <cell r="AL142">
            <v>135169</v>
          </cell>
          <cell r="AM142">
            <v>1613</v>
          </cell>
          <cell r="AN142">
            <v>83.799752014879104</v>
          </cell>
          <cell r="AO142" t="str">
            <v>Contra Trade Creditors</v>
          </cell>
        </row>
        <row r="143">
          <cell r="A143" t="str">
            <v>in local books</v>
          </cell>
        </row>
        <row r="145">
          <cell r="A145" t="str">
            <v xml:space="preserve">TOTAL INTEREST EXPENSES FOR IAS / KAS </v>
          </cell>
          <cell r="K145">
            <v>-470856.25399999996</v>
          </cell>
          <cell r="L145">
            <v>-3679.7969781659385</v>
          </cell>
          <cell r="M145">
            <v>127.95712828556134</v>
          </cell>
          <cell r="N145">
            <v>34955.121000000043</v>
          </cell>
          <cell r="O145">
            <v>1295.4384453125003</v>
          </cell>
          <cell r="P145">
            <v>26.983235773559102</v>
          </cell>
          <cell r="Q145">
            <v>-961429.40599999996</v>
          </cell>
          <cell r="R145">
            <v>-6757.9801984732821</v>
          </cell>
          <cell r="S145">
            <v>142.2657921100745</v>
          </cell>
          <cell r="AL145">
            <v>-1646667.2409999999</v>
          </cell>
          <cell r="AM145">
            <v>-12095.765550360742</v>
          </cell>
          <cell r="AN145">
            <v>136.13584308856665</v>
          </cell>
        </row>
        <row r="146">
          <cell r="AL146">
            <v>0</v>
          </cell>
          <cell r="AM146">
            <v>0</v>
          </cell>
          <cell r="AO146" t="str">
            <v>check</v>
          </cell>
        </row>
        <row r="149">
          <cell r="A149" t="str">
            <v>5. DEPRECIATION :</v>
          </cell>
        </row>
        <row r="151">
          <cell r="A151" t="str">
            <v>As per Kazak books</v>
          </cell>
          <cell r="K151">
            <v>-228238</v>
          </cell>
          <cell r="L151">
            <v>-1993.3449781659388</v>
          </cell>
          <cell r="M151">
            <v>114.5</v>
          </cell>
          <cell r="N151">
            <v>-225303</v>
          </cell>
          <cell r="O151">
            <v>-1760.1796875</v>
          </cell>
          <cell r="P151">
            <v>128</v>
          </cell>
          <cell r="Q151">
            <v>-227816</v>
          </cell>
          <cell r="R151">
            <v>-1739.0534351145038</v>
          </cell>
          <cell r="S151">
            <v>131</v>
          </cell>
          <cell r="AL151">
            <v>-1524007.2050000001</v>
          </cell>
          <cell r="AM151">
            <v>-14655.38853958264</v>
          </cell>
          <cell r="AN151">
            <v>103.98954629444448</v>
          </cell>
          <cell r="AO151" t="str">
            <v>Contra</v>
          </cell>
        </row>
        <row r="153">
          <cell r="A153" t="str">
            <v>REVERSED FOR IAS / KAS</v>
          </cell>
          <cell r="K153">
            <v>228238</v>
          </cell>
          <cell r="L153">
            <v>1993.3449781659388</v>
          </cell>
          <cell r="M153">
            <v>114.5</v>
          </cell>
          <cell r="N153">
            <v>225303</v>
          </cell>
          <cell r="O153">
            <v>1760.1796875</v>
          </cell>
          <cell r="P153">
            <v>128</v>
          </cell>
          <cell r="Q153">
            <v>227816</v>
          </cell>
          <cell r="R153">
            <v>1739.0534351145038</v>
          </cell>
          <cell r="S153">
            <v>131</v>
          </cell>
          <cell r="AL153">
            <v>1524007.2050000001</v>
          </cell>
          <cell r="AM153">
            <v>14655.38853958264</v>
          </cell>
          <cell r="AN153">
            <v>103.98954629444448</v>
          </cell>
          <cell r="AO153" t="str">
            <v>Contra</v>
          </cell>
        </row>
        <row r="155">
          <cell r="A155" t="str">
            <v>PROVISION FOR IAS / KAS</v>
          </cell>
          <cell r="K155">
            <v>-489686</v>
          </cell>
          <cell r="L155">
            <v>-7198</v>
          </cell>
          <cell r="M155">
            <v>68.030841900527918</v>
          </cell>
          <cell r="N155">
            <v>-489686</v>
          </cell>
          <cell r="O155">
            <v>-7198</v>
          </cell>
          <cell r="P155">
            <v>68.030841900527918</v>
          </cell>
          <cell r="Q155">
            <v>-489686</v>
          </cell>
          <cell r="R155">
            <v>-7198</v>
          </cell>
          <cell r="S155">
            <v>68.030841900527918</v>
          </cell>
          <cell r="AL155">
            <v>-2938116</v>
          </cell>
          <cell r="AM155">
            <v>-43188</v>
          </cell>
          <cell r="AN155">
            <v>68.030841900527918</v>
          </cell>
          <cell r="AO155" t="str">
            <v>Contra Fixed Assets</v>
          </cell>
        </row>
        <row r="156">
          <cell r="AO156" t="str">
            <v>( Refer Fixed assets Schedule)</v>
          </cell>
        </row>
        <row r="159">
          <cell r="A159" t="str">
            <v xml:space="preserve">TOTAL DEPRECIATION FOR IAS/KAS </v>
          </cell>
          <cell r="K159">
            <v>-489686</v>
          </cell>
          <cell r="L159">
            <v>-7198</v>
          </cell>
          <cell r="M159">
            <v>68.030841900527918</v>
          </cell>
          <cell r="N159">
            <v>-489686</v>
          </cell>
          <cell r="O159">
            <v>-7198</v>
          </cell>
          <cell r="P159">
            <v>68.030841900527918</v>
          </cell>
          <cell r="Q159">
            <v>-489686</v>
          </cell>
          <cell r="R159">
            <v>-7198</v>
          </cell>
          <cell r="S159">
            <v>68.030841900527918</v>
          </cell>
          <cell r="AL159">
            <v>-2938116</v>
          </cell>
          <cell r="AM159">
            <v>-43188</v>
          </cell>
          <cell r="AN159">
            <v>68.030841900527918</v>
          </cell>
        </row>
        <row r="161">
          <cell r="AL161">
            <v>0</v>
          </cell>
          <cell r="AM161">
            <v>0</v>
          </cell>
          <cell r="AO161" t="str">
            <v>check</v>
          </cell>
        </row>
        <row r="163">
          <cell r="A163" t="str">
            <v>6. EXCHANGE LOSS :</v>
          </cell>
        </row>
        <row r="165">
          <cell r="A165" t="str">
            <v>As per Kazak books</v>
          </cell>
          <cell r="K165">
            <v>-13203359.261999998</v>
          </cell>
          <cell r="L165">
            <v>-115313.18132751092</v>
          </cell>
          <cell r="M165">
            <v>114.49999999999999</v>
          </cell>
          <cell r="N165">
            <v>-6394116.3399999989</v>
          </cell>
          <cell r="O165">
            <v>-49954.033906249992</v>
          </cell>
          <cell r="P165">
            <v>128</v>
          </cell>
          <cell r="Q165">
            <v>-1413966.763</v>
          </cell>
          <cell r="R165">
            <v>-10793.639412213739</v>
          </cell>
          <cell r="S165">
            <v>131.00000000000003</v>
          </cell>
          <cell r="AL165">
            <v>-23265041.75</v>
          </cell>
          <cell r="AM165">
            <v>-200148.72399091319</v>
          </cell>
          <cell r="AN165">
            <v>116.23877128018184</v>
          </cell>
        </row>
        <row r="166">
          <cell r="A166" t="str">
            <v xml:space="preserve">Revaluation $ Liability Shareholders Loan a/c corrected in local books </v>
          </cell>
          <cell r="AL166">
            <v>0</v>
          </cell>
          <cell r="AM166">
            <v>0</v>
          </cell>
          <cell r="AN166" t="e">
            <v>#DIV/0!</v>
          </cell>
        </row>
        <row r="167">
          <cell r="A167" t="str">
            <v>Less Exchange Gain / Loss not Considered for IAS as $ related</v>
          </cell>
          <cell r="L167">
            <v>115313</v>
          </cell>
          <cell r="O167">
            <v>49954</v>
          </cell>
          <cell r="R167">
            <v>10794</v>
          </cell>
          <cell r="S167">
            <v>0</v>
          </cell>
          <cell r="AL167">
            <v>534898.32400000002</v>
          </cell>
          <cell r="AM167">
            <v>200373.23679958054</v>
          </cell>
          <cell r="AN167">
            <v>2.6695098234851682</v>
          </cell>
          <cell r="AO167" t="str">
            <v>No Contra for $ accounts as related to revaluation</v>
          </cell>
        </row>
        <row r="169">
          <cell r="S169">
            <v>131</v>
          </cell>
          <cell r="AL169">
            <v>0</v>
          </cell>
          <cell r="AM169">
            <v>0</v>
          </cell>
          <cell r="AN169" t="e">
            <v>#DIV/0!</v>
          </cell>
          <cell r="AO169" t="str">
            <v>Contra RBL</v>
          </cell>
        </row>
        <row r="171">
          <cell r="AO171" t="str">
            <v>related on $ liabilities - shareholders loan,RBLand</v>
          </cell>
        </row>
        <row r="172">
          <cell r="A172" t="str">
            <v>TOTAL EXCHANGE LOSS FOR IAS/KAS before consolidation adjs</v>
          </cell>
          <cell r="K172">
            <v>-13203359.261999998</v>
          </cell>
          <cell r="L172">
            <v>-0.18132751091616228</v>
          </cell>
          <cell r="M172">
            <v>72814980.999240875</v>
          </cell>
          <cell r="N172">
            <v>-6394116.3399999989</v>
          </cell>
          <cell r="O172">
            <v>-3.3906249991559889E-2</v>
          </cell>
          <cell r="P172">
            <v>188582233.1160672</v>
          </cell>
          <cell r="Q172">
            <v>-1413966.763</v>
          </cell>
          <cell r="R172">
            <v>0.36058778626102139</v>
          </cell>
          <cell r="S172">
            <v>-3921283.018655716</v>
          </cell>
          <cell r="AL172">
            <v>-22730143.425999999</v>
          </cell>
          <cell r="AM172">
            <v>224.51280866735033</v>
          </cell>
          <cell r="AN172">
            <v>-101242.07861867758</v>
          </cell>
          <cell r="AO172" t="str">
            <v>EBRD/IFC</v>
          </cell>
        </row>
        <row r="174">
          <cell r="A174" t="str">
            <v>Trf from Foreign Exchange Gain/(Loss) - Balance Sheet valuation</v>
          </cell>
          <cell r="L174">
            <v>-569</v>
          </cell>
          <cell r="Q174">
            <v>782097.29999999958</v>
          </cell>
          <cell r="AL174">
            <v>782097.29999999958</v>
          </cell>
          <cell r="AM174">
            <v>0</v>
          </cell>
          <cell r="AN174" t="e">
            <v>#DIV/0!</v>
          </cell>
          <cell r="AO174" t="str">
            <v>Contra Balance Sheet items</v>
          </cell>
        </row>
        <row r="177">
          <cell r="A177" t="str">
            <v>TOTAL EXCHANGE LOSS FOR IAS/KAS after consolidation adjs</v>
          </cell>
          <cell r="K177">
            <v>-13203359.261999998</v>
          </cell>
          <cell r="L177">
            <v>-569.18132751091616</v>
          </cell>
          <cell r="M177">
            <v>23197.105428141043</v>
          </cell>
          <cell r="N177">
            <v>-6394116.3399999989</v>
          </cell>
          <cell r="O177">
            <v>-3.3906249991559889E-2</v>
          </cell>
          <cell r="P177">
            <v>188582233.1160672</v>
          </cell>
          <cell r="Q177">
            <v>-631869.46300000045</v>
          </cell>
          <cell r="R177">
            <v>0.36058778626102139</v>
          </cell>
          <cell r="S177">
            <v>-1752331.851147627</v>
          </cell>
          <cell r="AL177">
            <v>-21948046.125999998</v>
          </cell>
          <cell r="AM177">
            <v>224.51280866734339</v>
          </cell>
          <cell r="AN177">
            <v>-97758.547747358258</v>
          </cell>
        </row>
        <row r="178">
          <cell r="AL178">
            <v>0</v>
          </cell>
          <cell r="AM178">
            <v>6.9348971010185778E-12</v>
          </cell>
          <cell r="AO178" t="str">
            <v>check</v>
          </cell>
        </row>
        <row r="183">
          <cell r="A183" t="str">
            <v>7. NEGATIVE GOODWILL AMORTISATION :</v>
          </cell>
        </row>
        <row r="185">
          <cell r="A185" t="str">
            <v>As per Kazak books</v>
          </cell>
          <cell r="K185">
            <v>0</v>
          </cell>
          <cell r="L185">
            <v>0</v>
          </cell>
          <cell r="M185" t="e">
            <v>#DIV/0!</v>
          </cell>
          <cell r="N185">
            <v>0</v>
          </cell>
          <cell r="O185">
            <v>0</v>
          </cell>
          <cell r="P185" t="e">
            <v>#DIV/0!</v>
          </cell>
          <cell r="Q185">
            <v>0</v>
          </cell>
          <cell r="R185">
            <v>0</v>
          </cell>
          <cell r="S185" t="e">
            <v>#DIV/0!</v>
          </cell>
          <cell r="AL185">
            <v>0</v>
          </cell>
          <cell r="AM185">
            <v>0</v>
          </cell>
          <cell r="AN185" t="e">
            <v>#DIV/0!</v>
          </cell>
        </row>
        <row r="187">
          <cell r="A187" t="str">
            <v>Sub Total</v>
          </cell>
          <cell r="K187">
            <v>403908</v>
          </cell>
          <cell r="L187">
            <v>5506</v>
          </cell>
          <cell r="M187">
            <v>73.357791500181619</v>
          </cell>
          <cell r="N187">
            <v>403908</v>
          </cell>
          <cell r="O187">
            <v>5506</v>
          </cell>
          <cell r="P187">
            <v>73.357791500181619</v>
          </cell>
          <cell r="Q187">
            <v>403908</v>
          </cell>
          <cell r="R187">
            <v>5506</v>
          </cell>
          <cell r="S187">
            <v>73.357791500181619</v>
          </cell>
          <cell r="AL187">
            <v>2423448</v>
          </cell>
          <cell r="AM187">
            <v>33036</v>
          </cell>
          <cell r="AN187">
            <v>73.357791500181619</v>
          </cell>
          <cell r="AO187" t="str">
            <v>refer Negative Goodwill schedule</v>
          </cell>
        </row>
        <row r="189">
          <cell r="M189" t="e">
            <v>#DIV/0!</v>
          </cell>
          <cell r="P189" t="e">
            <v>#DIV/0!</v>
          </cell>
          <cell r="S189" t="e">
            <v>#DIV/0!</v>
          </cell>
          <cell r="AL189">
            <v>0</v>
          </cell>
          <cell r="AM189">
            <v>0</v>
          </cell>
          <cell r="AN189" t="e">
            <v>#DIV/0!</v>
          </cell>
        </row>
        <row r="191">
          <cell r="M191" t="e">
            <v>#DIV/0!</v>
          </cell>
          <cell r="P191" t="e">
            <v>#DIV/0!</v>
          </cell>
          <cell r="S191" t="e">
            <v>#DIV/0!</v>
          </cell>
          <cell r="AL191">
            <v>0</v>
          </cell>
          <cell r="AM191">
            <v>0</v>
          </cell>
          <cell r="AN191" t="e">
            <v>#DIV/0!</v>
          </cell>
        </row>
        <row r="195">
          <cell r="A195" t="str">
            <v xml:space="preserve">TOTAL AMORTISATION OF NEGATIVE GOODWILL  FOR IAS/KAS </v>
          </cell>
          <cell r="K195">
            <v>403908</v>
          </cell>
          <cell r="L195">
            <v>5506</v>
          </cell>
          <cell r="M195">
            <v>73.357791500181619</v>
          </cell>
          <cell r="N195">
            <v>403908</v>
          </cell>
          <cell r="O195">
            <v>5506</v>
          </cell>
          <cell r="P195">
            <v>73.357791500181619</v>
          </cell>
          <cell r="Q195">
            <v>403908</v>
          </cell>
          <cell r="R195">
            <v>5506</v>
          </cell>
          <cell r="S195">
            <v>73.357791500181619</v>
          </cell>
          <cell r="AL195">
            <v>2423448</v>
          </cell>
          <cell r="AM195">
            <v>33036</v>
          </cell>
          <cell r="AN195">
            <v>73.357791500181619</v>
          </cell>
        </row>
        <row r="196">
          <cell r="AL196">
            <v>0</v>
          </cell>
          <cell r="AM196">
            <v>0</v>
          </cell>
          <cell r="AO196" t="str">
            <v>check</v>
          </cell>
        </row>
        <row r="199">
          <cell r="A199" t="str">
            <v>8. INCOME TAX A/C</v>
          </cell>
        </row>
        <row r="201">
          <cell r="A201" t="str">
            <v>As per Kazak books</v>
          </cell>
          <cell r="K201">
            <v>0</v>
          </cell>
          <cell r="L201">
            <v>0</v>
          </cell>
          <cell r="M201" t="e">
            <v>#DIV/0!</v>
          </cell>
          <cell r="N201">
            <v>0</v>
          </cell>
          <cell r="O201">
            <v>0</v>
          </cell>
          <cell r="P201" t="e">
            <v>#DIV/0!</v>
          </cell>
          <cell r="Q201">
            <v>0</v>
          </cell>
          <cell r="R201">
            <v>0</v>
          </cell>
          <cell r="S201" t="e">
            <v>#DIV/0!</v>
          </cell>
          <cell r="AL201">
            <v>0</v>
          </cell>
          <cell r="AM201">
            <v>0</v>
          </cell>
          <cell r="AN201" t="e">
            <v>#DIV/0!</v>
          </cell>
        </row>
        <row r="203">
          <cell r="A203" t="str">
            <v>Provision for 1999</v>
          </cell>
          <cell r="K203">
            <v>-4198</v>
          </cell>
          <cell r="L203">
            <v>-48</v>
          </cell>
          <cell r="M203">
            <v>87.458333333333329</v>
          </cell>
          <cell r="N203">
            <v>-4198</v>
          </cell>
          <cell r="O203">
            <v>-48</v>
          </cell>
          <cell r="P203">
            <v>87.458333333333329</v>
          </cell>
          <cell r="Q203">
            <v>-4198</v>
          </cell>
          <cell r="R203">
            <v>-48</v>
          </cell>
          <cell r="S203">
            <v>87.458333333333329</v>
          </cell>
          <cell r="AL203">
            <v>-25187</v>
          </cell>
          <cell r="AM203">
            <v>-287</v>
          </cell>
          <cell r="AN203">
            <v>87.759581881533094</v>
          </cell>
          <cell r="AO203" t="str">
            <v>Contra Income Tax payable a/c</v>
          </cell>
        </row>
        <row r="204">
          <cell r="A204" t="str">
            <v>Current Income tax expense</v>
          </cell>
          <cell r="AL204">
            <v>0</v>
          </cell>
          <cell r="AM204">
            <v>0</v>
          </cell>
          <cell r="AN204" t="e">
            <v>#DIV/0!</v>
          </cell>
        </row>
        <row r="205">
          <cell r="A205" t="str">
            <v>Defrred Tax benefit ( per IAS 12 Long Term )</v>
          </cell>
          <cell r="L205">
            <v>1325</v>
          </cell>
          <cell r="O205">
            <v>1325</v>
          </cell>
          <cell r="R205">
            <v>1325</v>
          </cell>
          <cell r="AL205">
            <v>0</v>
          </cell>
          <cell r="AM205">
            <v>7950</v>
          </cell>
          <cell r="AN205">
            <v>0</v>
          </cell>
          <cell r="AO205" t="str">
            <v>Contra Deferred tax liability a/c ( Long Term )</v>
          </cell>
        </row>
        <row r="206">
          <cell r="A206" t="str">
            <v>Current Deferred tax liability ( for KAS )</v>
          </cell>
          <cell r="AL206">
            <v>0</v>
          </cell>
          <cell r="AM206">
            <v>0</v>
          </cell>
          <cell r="AN206" t="e">
            <v>#DIV/0!</v>
          </cell>
          <cell r="AO206" t="str">
            <v>Contra Deferred tax liability a/c ( short term  )</v>
          </cell>
        </row>
        <row r="207">
          <cell r="A207" t="str">
            <v xml:space="preserve">Reversal of Deferred tax liability opening balance </v>
          </cell>
          <cell r="AL207">
            <v>0</v>
          </cell>
          <cell r="AM207">
            <v>0</v>
          </cell>
          <cell r="AN207" t="e">
            <v>#DIV/0!</v>
          </cell>
          <cell r="AO207" t="str">
            <v>Contra Deferred tax liability a/c ( short term  )</v>
          </cell>
        </row>
        <row r="209">
          <cell r="A209" t="str">
            <v>Sub total</v>
          </cell>
          <cell r="K209">
            <v>-4198</v>
          </cell>
          <cell r="L209">
            <v>1277</v>
          </cell>
          <cell r="M209">
            <v>-3.2873923257635083</v>
          </cell>
          <cell r="N209">
            <v>-4198</v>
          </cell>
          <cell r="O209">
            <v>1277</v>
          </cell>
          <cell r="P209">
            <v>-3.2873923257635083</v>
          </cell>
          <cell r="Q209">
            <v>-4198</v>
          </cell>
          <cell r="R209">
            <v>1277</v>
          </cell>
          <cell r="S209">
            <v>-3.2873923257635083</v>
          </cell>
          <cell r="AL209">
            <v>-25187</v>
          </cell>
          <cell r="AM209">
            <v>7663</v>
          </cell>
          <cell r="AN209">
            <v>-3.2868328330940884</v>
          </cell>
        </row>
        <row r="212">
          <cell r="AL212">
            <v>0</v>
          </cell>
          <cell r="AM212">
            <v>0</v>
          </cell>
          <cell r="AN212" t="e">
            <v>#DIV/0!</v>
          </cell>
        </row>
        <row r="213">
          <cell r="AL213">
            <v>0</v>
          </cell>
          <cell r="AM213">
            <v>0</v>
          </cell>
          <cell r="AN213" t="e">
            <v>#DIV/0!</v>
          </cell>
        </row>
        <row r="214">
          <cell r="AL214">
            <v>0</v>
          </cell>
          <cell r="AM214">
            <v>0</v>
          </cell>
          <cell r="AN214" t="e">
            <v>#DIV/0!</v>
          </cell>
        </row>
        <row r="215">
          <cell r="AL215">
            <v>0</v>
          </cell>
          <cell r="AM215">
            <v>0</v>
          </cell>
          <cell r="AN215" t="e">
            <v>#DIV/0!</v>
          </cell>
        </row>
        <row r="217">
          <cell r="A217" t="str">
            <v xml:space="preserve">TOTAL INCOME TAX A/C FOR IAS / KAS </v>
          </cell>
          <cell r="K217">
            <v>-4198</v>
          </cell>
          <cell r="L217">
            <v>1277</v>
          </cell>
          <cell r="M217">
            <v>-3.2873923257635083</v>
          </cell>
          <cell r="N217">
            <v>-4198</v>
          </cell>
          <cell r="O217">
            <v>1277</v>
          </cell>
          <cell r="P217">
            <v>-3.2873923257635083</v>
          </cell>
          <cell r="Q217">
            <v>-4198</v>
          </cell>
          <cell r="R217">
            <v>1277</v>
          </cell>
          <cell r="S217">
            <v>-3.2873923257635083</v>
          </cell>
          <cell r="AL217">
            <v>-25187</v>
          </cell>
          <cell r="AM217">
            <v>7663</v>
          </cell>
          <cell r="AN217">
            <v>-3.2868328330940884</v>
          </cell>
        </row>
        <row r="218">
          <cell r="AL218">
            <v>0</v>
          </cell>
          <cell r="AM218">
            <v>0</v>
          </cell>
          <cell r="AO218" t="str">
            <v>check</v>
          </cell>
        </row>
        <row r="221">
          <cell r="A221" t="str">
            <v>9. RESERVES</v>
          </cell>
        </row>
        <row r="223">
          <cell r="A223" t="str">
            <v>As per Kazak books</v>
          </cell>
          <cell r="K223">
            <v>0</v>
          </cell>
          <cell r="L223">
            <v>0</v>
          </cell>
          <cell r="M223" t="e">
            <v>#DIV/0!</v>
          </cell>
          <cell r="N223">
            <v>0</v>
          </cell>
          <cell r="O223">
            <v>0</v>
          </cell>
          <cell r="P223" t="e">
            <v>#DIV/0!</v>
          </cell>
          <cell r="Q223">
            <v>0</v>
          </cell>
          <cell r="R223">
            <v>0</v>
          </cell>
          <cell r="S223" t="e">
            <v>#DIV/0!</v>
          </cell>
          <cell r="AL223">
            <v>0</v>
          </cell>
          <cell r="AM223">
            <v>0</v>
          </cell>
          <cell r="AN223" t="e">
            <v>#DIV/0!</v>
          </cell>
        </row>
        <row r="225">
          <cell r="A225" t="str">
            <v>Provision of 15 % of Charter Capital ( 713,300 kzt th ) over 12 months</v>
          </cell>
        </row>
        <row r="226">
          <cell r="A226" t="str">
            <v>= 106,995/12 = 8,916</v>
          </cell>
          <cell r="K226">
            <v>-8916</v>
          </cell>
          <cell r="L226">
            <v>-77.86899563318778</v>
          </cell>
          <cell r="M226">
            <v>114.5</v>
          </cell>
          <cell r="N226">
            <v>-8916</v>
          </cell>
          <cell r="O226">
            <v>-69.65625</v>
          </cell>
          <cell r="P226">
            <v>128</v>
          </cell>
          <cell r="Q226">
            <v>-8916</v>
          </cell>
          <cell r="R226">
            <v>-68.061068702290072</v>
          </cell>
          <cell r="S226">
            <v>131</v>
          </cell>
          <cell r="AL226">
            <v>-53496</v>
          </cell>
          <cell r="AM226">
            <v>-526.1726854333931</v>
          </cell>
          <cell r="AN226">
            <v>101.67004384869752</v>
          </cell>
          <cell r="AO226" t="str">
            <v>Contra Reserves a/c</v>
          </cell>
        </row>
        <row r="228">
          <cell r="A228" t="str">
            <v>Sub Total</v>
          </cell>
          <cell r="K228">
            <v>-8916</v>
          </cell>
          <cell r="L228">
            <v>-77.86899563318778</v>
          </cell>
          <cell r="M228">
            <v>114.49999999999999</v>
          </cell>
          <cell r="N228">
            <v>-8916</v>
          </cell>
          <cell r="O228">
            <v>-69.65625</v>
          </cell>
          <cell r="P228">
            <v>128</v>
          </cell>
          <cell r="Q228">
            <v>-8916</v>
          </cell>
          <cell r="R228">
            <v>-68.061068702290072</v>
          </cell>
          <cell r="S228">
            <v>131</v>
          </cell>
          <cell r="AL228">
            <v>-53496</v>
          </cell>
          <cell r="AM228">
            <v>-526.1726854333931</v>
          </cell>
          <cell r="AN228">
            <v>101.67004384869752</v>
          </cell>
        </row>
        <row r="230">
          <cell r="AL230">
            <v>0</v>
          </cell>
          <cell r="AM230">
            <v>0</v>
          </cell>
          <cell r="AN230" t="e">
            <v>#DIV/0!</v>
          </cell>
        </row>
        <row r="234">
          <cell r="A234" t="str">
            <v xml:space="preserve">TOTAL RESERVE CAPITAL FOR IAS / KAS </v>
          </cell>
          <cell r="K234">
            <v>-8916</v>
          </cell>
          <cell r="L234">
            <v>-77.86899563318778</v>
          </cell>
          <cell r="M234">
            <v>114.49999999999999</v>
          </cell>
          <cell r="N234">
            <v>-8916</v>
          </cell>
          <cell r="O234">
            <v>-69.65625</v>
          </cell>
          <cell r="P234">
            <v>128</v>
          </cell>
          <cell r="Q234">
            <v>-8916</v>
          </cell>
          <cell r="R234">
            <v>-68.061068702290072</v>
          </cell>
          <cell r="S234">
            <v>131</v>
          </cell>
          <cell r="AL234">
            <v>-53496</v>
          </cell>
          <cell r="AM234">
            <v>-526.1726854333931</v>
          </cell>
          <cell r="AN234">
            <v>101.67004384869752</v>
          </cell>
        </row>
        <row r="235">
          <cell r="AL235">
            <v>0</v>
          </cell>
          <cell r="AM235">
            <v>0</v>
          </cell>
          <cell r="AO235" t="str">
            <v>check</v>
          </cell>
        </row>
        <row r="238">
          <cell r="A238" t="str">
            <v>10. NET INCOME / LOSS :</v>
          </cell>
        </row>
        <row r="240">
          <cell r="A240" t="str">
            <v>As per Kazak books</v>
          </cell>
          <cell r="K240">
            <v>-11428795.051999997</v>
          </cell>
          <cell r="L240">
            <v>-99814.803947598266</v>
          </cell>
          <cell r="M240">
            <v>114.49999999999996</v>
          </cell>
          <cell r="N240">
            <v>-5597230.6469999999</v>
          </cell>
          <cell r="O240">
            <v>-43728.364429687499</v>
          </cell>
          <cell r="P240">
            <v>128</v>
          </cell>
          <cell r="Q240">
            <v>274326.5579999981</v>
          </cell>
          <cell r="R240">
            <v>2094.0958625954263</v>
          </cell>
          <cell r="S240">
            <v>130.99999999999869</v>
          </cell>
          <cell r="AL240">
            <v>-15987838.481000006</v>
          </cell>
          <cell r="AM240">
            <v>-146386.63623161742</v>
          </cell>
          <cell r="AN240">
            <v>109.21651656578513</v>
          </cell>
        </row>
        <row r="243">
          <cell r="A243" t="str">
            <v>Adjustments on Finalisation</v>
          </cell>
          <cell r="K243">
            <v>-20564</v>
          </cell>
          <cell r="L243">
            <v>109692.99692576419</v>
          </cell>
          <cell r="M243">
            <v>-0.18746866779396035</v>
          </cell>
          <cell r="N243">
            <v>1140743</v>
          </cell>
          <cell r="O243">
            <v>56798.597523437507</v>
          </cell>
          <cell r="P243">
            <v>20.083999424973147</v>
          </cell>
          <cell r="Q243">
            <v>-210351.70000000042</v>
          </cell>
          <cell r="R243">
            <v>-7827.5758396946521</v>
          </cell>
          <cell r="S243">
            <v>26.873160261607389</v>
          </cell>
          <cell r="AL243">
            <v>2767072.1790000014</v>
          </cell>
          <cell r="AM243">
            <v>199430.97132450808</v>
          </cell>
          <cell r="AN243">
            <v>13.874836795020693</v>
          </cell>
        </row>
        <row r="245">
          <cell r="A245" t="str">
            <v>As per IAS/KAS after consolidation adjs</v>
          </cell>
          <cell r="K245">
            <v>-11449359.051999997</v>
          </cell>
          <cell r="L245">
            <v>9878.1929781659201</v>
          </cell>
          <cell r="M245">
            <v>-1159.0539967488867</v>
          </cell>
          <cell r="N245">
            <v>-4456487.6469999999</v>
          </cell>
          <cell r="O245">
            <v>13070.233093750008</v>
          </cell>
          <cell r="P245">
            <v>-340.96466490188504</v>
          </cell>
          <cell r="Q245">
            <v>63974.857999997679</v>
          </cell>
          <cell r="R245">
            <v>-5733.4799770992258</v>
          </cell>
          <cell r="S245">
            <v>-11.158120069404143</v>
          </cell>
          <cell r="AL245">
            <v>-13220766.302000005</v>
          </cell>
          <cell r="AM245">
            <v>53044.335092890644</v>
          </cell>
          <cell r="AN245">
            <v>-249.23992880385714</v>
          </cell>
        </row>
        <row r="248">
          <cell r="A248" t="str">
            <v>Income / Loss as per Total cost Statement</v>
          </cell>
          <cell r="K248">
            <v>-11428795.052000003</v>
          </cell>
          <cell r="L248">
            <v>-99814.80394759831</v>
          </cell>
          <cell r="M248">
            <v>114.49999999999997</v>
          </cell>
          <cell r="N248">
            <v>-5597230.6470000008</v>
          </cell>
          <cell r="O248">
            <v>-43728.364429687506</v>
          </cell>
          <cell r="P248">
            <v>128</v>
          </cell>
          <cell r="Q248">
            <v>274326.5579999974</v>
          </cell>
          <cell r="R248">
            <v>2094.0958625954227</v>
          </cell>
          <cell r="S248">
            <v>130.99999999999858</v>
          </cell>
          <cell r="AL248">
            <v>-15987838.481000006</v>
          </cell>
          <cell r="AM248">
            <v>-146386.63623161748</v>
          </cell>
          <cell r="AN248">
            <v>109.21651656578508</v>
          </cell>
        </row>
        <row r="250">
          <cell r="A250" t="str">
            <v>Diff</v>
          </cell>
          <cell r="K250">
            <v>0</v>
          </cell>
          <cell r="L250">
            <v>0</v>
          </cell>
          <cell r="N250">
            <v>0</v>
          </cell>
          <cell r="O250">
            <v>0</v>
          </cell>
          <cell r="Q250">
            <v>6.9849193096160889E-10</v>
          </cell>
          <cell r="R250">
            <v>3.637978807091713E-12</v>
          </cell>
          <cell r="AL250">
            <v>0</v>
          </cell>
          <cell r="AM250">
            <v>0</v>
          </cell>
        </row>
        <row r="253">
          <cell r="A253" t="str">
            <v>11. EBITDA :</v>
          </cell>
        </row>
        <row r="255">
          <cell r="A255" t="str">
            <v>As per Kazak books</v>
          </cell>
          <cell r="K255">
            <v>2007143.3080000002</v>
          </cell>
          <cell r="L255">
            <v>17529.635877729241</v>
          </cell>
          <cell r="M255">
            <v>114.50000000000013</v>
          </cell>
          <cell r="N255">
            <v>1720396.379999999</v>
          </cell>
          <cell r="O255">
            <v>13440.596718749992</v>
          </cell>
          <cell r="P255">
            <v>128</v>
          </cell>
          <cell r="Q255">
            <v>1927557.356999998</v>
          </cell>
          <cell r="R255">
            <v>14714.178297709928</v>
          </cell>
          <cell r="S255">
            <v>130.99999999999983</v>
          </cell>
          <cell r="AL255">
            <v>9524694.3829999939</v>
          </cell>
          <cell r="AM255">
            <v>74016.133821177937</v>
          </cell>
          <cell r="AN255">
            <v>128.68402997124301</v>
          </cell>
        </row>
        <row r="257">
          <cell r="A257" t="str">
            <v>As per IAS/KAS before consolidation adjs</v>
          </cell>
          <cell r="K257">
            <v>2203647.8080000002</v>
          </cell>
          <cell r="L257">
            <v>9294.1003580785837</v>
          </cell>
          <cell r="M257">
            <v>237.10178748872167</v>
          </cell>
          <cell r="N257">
            <v>1965128.379999999</v>
          </cell>
          <cell r="O257">
            <v>8796.9962343749939</v>
          </cell>
          <cell r="P257">
            <v>223.38629318961131</v>
          </cell>
          <cell r="Q257">
            <v>2035558.356999998</v>
          </cell>
          <cell r="R257">
            <v>13206.730122137415</v>
          </cell>
          <cell r="S257">
            <v>154.13038187158455</v>
          </cell>
          <cell r="AL257">
            <v>10199625.682999991</v>
          </cell>
          <cell r="AM257">
            <v>57295.915803973388</v>
          </cell>
          <cell r="AN257">
            <v>178.01662718676121</v>
          </cell>
        </row>
        <row r="259">
          <cell r="A259" t="str">
            <v>Adjustments on Finalisation</v>
          </cell>
          <cell r="K259">
            <v>115763</v>
          </cell>
          <cell r="L259">
            <v>5288.0564628820939</v>
          </cell>
          <cell r="M259">
            <v>21.89140770575413</v>
          </cell>
          <cell r="N259">
            <v>36333</v>
          </cell>
          <cell r="O259">
            <v>3461.6745703125052</v>
          </cell>
          <cell r="P259">
            <v>10.495787302363322</v>
          </cell>
          <cell r="Q259">
            <v>-279470</v>
          </cell>
          <cell r="R259">
            <v>-11700.120030534352</v>
          </cell>
          <cell r="S259">
            <v>23.886079738554308</v>
          </cell>
          <cell r="AL259">
            <v>744081.20000000298</v>
          </cell>
          <cell r="AM259">
            <v>10233.06668798282</v>
          </cell>
          <cell r="AN259">
            <v>72.713412575900932</v>
          </cell>
        </row>
        <row r="261">
          <cell r="A261" t="str">
            <v>As per IAS/KAS after consolidation adjs</v>
          </cell>
          <cell r="K261">
            <v>2319410.8080000002</v>
          </cell>
          <cell r="L261">
            <v>14582.156820960678</v>
          </cell>
          <cell r="M261">
            <v>159.05814458571956</v>
          </cell>
          <cell r="N261">
            <v>2001461.379999999</v>
          </cell>
          <cell r="O261">
            <v>12258.670804687499</v>
          </cell>
          <cell r="P261">
            <v>163.2690372299316</v>
          </cell>
          <cell r="Q261">
            <v>1756088.356999998</v>
          </cell>
          <cell r="R261">
            <v>1506.6100916030628</v>
          </cell>
          <cell r="S261">
            <v>1165.5891373537033</v>
          </cell>
          <cell r="AL261">
            <v>10943706.882999994</v>
          </cell>
          <cell r="AM261">
            <v>67528.982491956209</v>
          </cell>
          <cell r="AN261">
            <v>162.05940737080655</v>
          </cell>
        </row>
        <row r="263">
          <cell r="A263" t="str">
            <v>Difference per Books / IAS_KAS</v>
          </cell>
          <cell r="K263">
            <v>-312267.5</v>
          </cell>
          <cell r="L263">
            <v>2947.4790567685632</v>
          </cell>
          <cell r="M263">
            <v>-105.94392495611186</v>
          </cell>
          <cell r="N263">
            <v>-281065</v>
          </cell>
          <cell r="O263">
            <v>1181.9259140624927</v>
          </cell>
          <cell r="P263">
            <v>-237.80255315151595</v>
          </cell>
          <cell r="Q263">
            <v>171469</v>
          </cell>
          <cell r="R263">
            <v>13207.568206106866</v>
          </cell>
          <cell r="S263">
            <v>12.982632179080234</v>
          </cell>
          <cell r="AL263">
            <v>-1419012.5</v>
          </cell>
          <cell r="AM263">
            <v>6487.1513292217278</v>
          </cell>
          <cell r="AN263">
            <v>-218.74200677391025</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ow r="1">
          <cell r="A1" t="str">
            <v>ISPAT KARMET</v>
          </cell>
        </row>
      </sheetData>
      <sheetData sheetId="97"/>
      <sheetData sheetId="98"/>
      <sheetData sheetId="99"/>
      <sheetData sheetId="100">
        <row r="1">
          <cell r="A1" t="str">
            <v>ISPAT KARMET</v>
          </cell>
        </row>
      </sheetData>
      <sheetData sheetId="101"/>
      <sheetData sheetId="102"/>
      <sheetData sheetId="103"/>
      <sheetData sheetId="104">
        <row r="1">
          <cell r="A1" t="str">
            <v>ISPAT KARMET</v>
          </cell>
        </row>
      </sheetData>
      <sheetData sheetId="105"/>
      <sheetData sheetId="106"/>
      <sheetData sheetId="107"/>
      <sheetData sheetId="108">
        <row r="1">
          <cell r="A1" t="str">
            <v>ISPAT KARMET</v>
          </cell>
        </row>
      </sheetData>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row r="1">
          <cell r="A1" t="str">
            <v>ISPAT KARMET</v>
          </cell>
        </row>
      </sheetData>
      <sheetData sheetId="130"/>
      <sheetData sheetId="131"/>
      <sheetData sheetId="132"/>
      <sheetData sheetId="133">
        <row r="1">
          <cell r="A1" t="str">
            <v>ISPAT KARMET</v>
          </cell>
        </row>
      </sheetData>
      <sheetData sheetId="134"/>
      <sheetData sheetId="135"/>
      <sheetData sheetId="136"/>
      <sheetData sheetId="137">
        <row r="1">
          <cell r="A1" t="str">
            <v>ISPAT KARMET</v>
          </cell>
        </row>
      </sheetData>
      <sheetData sheetId="138"/>
      <sheetData sheetId="139"/>
      <sheetData sheetId="140"/>
      <sheetData sheetId="141">
        <row r="1">
          <cell r="A1" t="str">
            <v>ISPAT KARMET</v>
          </cell>
        </row>
      </sheetData>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Contents"/>
      <sheetName val="hCheck"/>
      <sheetName val="hMapping"/>
      <sheetName val="hMapping tbl"/>
      <sheetName val="gd"/>
      <sheetName val="BSPL"/>
      <sheetName val="a2.1"/>
      <sheetName val="a2.2"/>
      <sheetName val="a3"/>
      <sheetName val="a5"/>
      <sheetName val="a20"/>
      <sheetName val="a22"/>
      <sheetName val="ti1"/>
      <sheetName val="ti2"/>
      <sheetName val="ti3"/>
      <sheetName val="ti10"/>
      <sheetName val="ti11"/>
      <sheetName val="ti12"/>
      <sheetName val="ti13"/>
      <sheetName val="gi1"/>
      <sheetName val="gi4"/>
      <sheetName val="gi6"/>
      <sheetName val="gi7"/>
      <sheetName val="gi8"/>
      <sheetName val="gi9"/>
      <sheetName val="gi10"/>
      <sheetName val="gi11"/>
      <sheetName val="gi12"/>
      <sheetName val="gy1"/>
      <sheetName val="gy2"/>
      <sheetName val="gy3"/>
      <sheetName val="gy4"/>
      <sheetName val="gy5"/>
      <sheetName val="gy6"/>
      <sheetName val="gy7"/>
      <sheetName val="gy8"/>
      <sheetName val="gy10"/>
      <sheetName val="gy11"/>
      <sheetName val="gx1"/>
      <sheetName val="hLine_IDs"/>
      <sheetName val="hHeaders"/>
    </sheetNames>
    <sheetDataSet>
      <sheetData sheetId="0"/>
      <sheetData sheetId="1"/>
      <sheetData sheetId="2"/>
      <sheetData sheetId="3">
        <row r="43">
          <cell r="B43">
            <v>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Check"/>
      <sheetName val="Contacts_list_by subs"/>
      <sheetName val="ICO_rec"/>
      <sheetName val="Contents"/>
      <sheetName val="fxmap"/>
      <sheetName val="hMapping tbl"/>
      <sheetName val="hMapping"/>
      <sheetName val="gd"/>
      <sheetName val="Comments"/>
      <sheetName val="hv_accPlan"/>
      <sheetName val="hCheckSign"/>
      <sheetName val="Changes"/>
      <sheetName val="Controls gi"/>
      <sheetName val="hControls gy"/>
      <sheetName val="hHeaders"/>
      <sheetName val="hLine_IDs"/>
      <sheetName val="Controls ti"/>
      <sheetName val="Controls_other"/>
      <sheetName val="hv_a21"/>
      <sheetName val="hm_x1"/>
      <sheetName val="SFP"/>
      <sheetName val="TCI"/>
      <sheetName val="giCF"/>
      <sheetName val="TCI_MIS"/>
      <sheetName val="gSoCiE"/>
      <sheetName val="a2.1"/>
      <sheetName val="a2.2"/>
      <sheetName val="gi2.1"/>
      <sheetName val="gi2.1.1"/>
      <sheetName val="gi2.3"/>
      <sheetName val="gi2.4"/>
      <sheetName val="gi2.5"/>
      <sheetName val="gi2.6"/>
      <sheetName val="gi26"/>
      <sheetName val="gi4"/>
      <sheetName val="gi6"/>
      <sheetName val="gi7"/>
      <sheetName val="gi8"/>
      <sheetName val="gi9"/>
      <sheetName val="gi9_1"/>
      <sheetName val="gi9_2"/>
      <sheetName val="gi10"/>
      <sheetName val="gi11"/>
      <sheetName val="gi12"/>
      <sheetName val="gi13"/>
      <sheetName val="gi13.1"/>
      <sheetName val="gi15"/>
      <sheetName val="gi17"/>
      <sheetName val="gi17.2"/>
      <sheetName val="gi17.3"/>
      <sheetName val="gi17.4"/>
      <sheetName val="gi18.1"/>
      <sheetName val="gi18.2"/>
      <sheetName val="gi18.3"/>
      <sheetName val="gi20"/>
      <sheetName val="gi21"/>
      <sheetName val="gi22"/>
      <sheetName val="gi23"/>
      <sheetName val="gi24"/>
      <sheetName val="gi27"/>
      <sheetName val="gi28"/>
      <sheetName val="gi90"/>
      <sheetName val="gy2"/>
      <sheetName val="gy3"/>
      <sheetName val="gy5"/>
      <sheetName val="gy6"/>
      <sheetName val="gy13"/>
      <sheetName val="gy15"/>
      <sheetName val="gy16"/>
      <sheetName val="gy25"/>
      <sheetName val="gy27"/>
      <sheetName val="ti1"/>
      <sheetName val="ti2"/>
      <sheetName val="ti3"/>
      <sheetName val="ti4"/>
      <sheetName val="ti5"/>
      <sheetName val="ti10"/>
      <sheetName val="ti11"/>
      <sheetName val="ti12"/>
      <sheetName val="ti13"/>
      <sheetName val="ti14"/>
      <sheetName val="ti15"/>
      <sheetName val="ti15.2"/>
      <sheetName val="ti16"/>
      <sheetName val="ti17"/>
      <sheetName val="ti18"/>
      <sheetName val="ti19"/>
      <sheetName val="ti20"/>
      <sheetName val="ti21"/>
      <sheetName val="ti22"/>
      <sheetName val="tc15"/>
      <sheetName val="D1"/>
      <sheetName val="D2"/>
      <sheetName val="D3"/>
    </sheetNames>
    <sheetDataSet>
      <sheetData sheetId="0" refreshError="1"/>
      <sheetData sheetId="1" refreshError="1"/>
      <sheetData sheetId="2" refreshError="1"/>
      <sheetData sheetId="3" refreshError="1"/>
      <sheetData sheetId="4" refreshError="1"/>
      <sheetData sheetId="5" refreshError="1"/>
      <sheetData sheetId="6">
        <row r="154">
          <cell r="B154">
            <v>1</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matrix"/>
      <sheetName val="average-months"/>
      <sheetName val="average-years"/>
      <sheetName val="PD-days"/>
      <sheetName val="Recovery"/>
      <sheetName val="expaverage"/>
    </sheetNames>
    <sheetDataSet>
      <sheetData sheetId="0" refreshError="1"/>
      <sheetData sheetId="1" refreshError="1"/>
      <sheetData sheetId="2">
        <row r="16">
          <cell r="F16">
            <v>0.98115828092243185</v>
          </cell>
        </row>
      </sheetData>
      <sheetData sheetId="3" refreshError="1"/>
      <sheetData sheetId="4" refreshError="1"/>
      <sheetData sheetId="5" refreshError="1"/>
      <sheetData sheetId="6"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matrix"/>
      <sheetName val="average-months"/>
      <sheetName val="average-years"/>
      <sheetName val="PD-days"/>
      <sheetName val="Recovery"/>
      <sheetName val="expaverage"/>
    </sheetNames>
    <sheetDataSet>
      <sheetData sheetId="0" refreshError="1"/>
      <sheetData sheetId="1" refreshError="1"/>
      <sheetData sheetId="2" refreshError="1"/>
      <sheetData sheetId="3">
        <row r="6">
          <cell r="F6">
            <v>0.93092278280710616</v>
          </cell>
        </row>
      </sheetData>
      <sheetData sheetId="4" refreshError="1"/>
      <sheetData sheetId="5" refreshError="1"/>
      <sheetData sheetId="6"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es"/>
      <sheetName val="Cash flow"/>
      <sheetName val="BS &amp; PL"/>
      <sheetName val="Rollforward IAS"/>
      <sheetName val="FA Rollforward IAS"/>
      <sheetName val="2000 FA Disposals"/>
      <sheetName val="FA 2000"/>
      <sheetName val="FA 1999"/>
      <sheetName val="CPI FA"/>
      <sheetName val="Reserves for losses"/>
      <sheetName val="1999 Equity"/>
      <sheetName val="1999 Profit"/>
      <sheetName val="2000 Equity"/>
      <sheetName val="2000 Profit"/>
      <sheetName val="2000 Deferred"/>
      <sheetName val="Tax reconciliation"/>
      <sheetName val="1999 Deferred"/>
      <sheetName val="Other exp"/>
      <sheetName val="Roll Check"/>
      <sheetName val="Opening"/>
      <sheetName val="Rollforward TAL"/>
      <sheetName val="Contributions"/>
      <sheetName val="Reserves"/>
      <sheetName val="Expenses to funds"/>
      <sheetName val="Check"/>
      <sheetName val="Maturity"/>
      <sheetName val="Capital adequacy"/>
      <sheetName val="Fees &amp; Commissions"/>
      <sheetName val="Currency"/>
      <sheetName val="PL 2000"/>
      <sheetName val="CPI"/>
      <sheetName val="TTB Restatement 2000-12 NEW"/>
      <sheetName val="Data"/>
      <sheetName val="N_SVOD"/>
      <sheetName val="Hidden1"/>
      <sheetName val="Settings"/>
      <sheetName val="UNITPRICES"/>
      <sheetName val="балансAL"/>
      <sheetName val="Cellular"/>
      <sheetName val="KAZAK RECO ST 99"/>
      <sheetName val="Captions"/>
      <sheetName val="ЯНВАРЬ"/>
      <sheetName val="$ IS"/>
      <sheetName val="База"/>
      <sheetName val="2.2 ОтклОТМ"/>
      <sheetName val="1.3.2 ОТМ"/>
      <sheetName val="N101"/>
      <sheetName val="11"/>
      <sheetName val="VL1"/>
      <sheetName val="Статьи"/>
      <sheetName val="ЦентрЗатр"/>
      <sheetName val="ЕдИзм"/>
      <sheetName val="Предпр"/>
      <sheetName val="PIT&amp;PP(2)"/>
      <sheetName val="1NK"/>
      <sheetName val="ianvari"/>
      <sheetName val="- 1 -"/>
      <sheetName val="Charts"/>
      <sheetName val="IS"/>
      <sheetName val="Comp"/>
      <sheetName val="3НК"/>
      <sheetName val="6НК-cт."/>
      <sheetName val="hMapping"/>
      <sheetName val="Cash_flow"/>
      <sheetName val="BS_&amp;_PL"/>
      <sheetName val="Rollforward_IAS"/>
      <sheetName val="FA_Rollforward_IAS"/>
      <sheetName val="2000_FA_Disposals"/>
      <sheetName val="FA_2000"/>
      <sheetName val="FA_1999"/>
      <sheetName val="CPI_FA"/>
      <sheetName val="Reserves_for_losses"/>
      <sheetName val="1999_Equity"/>
      <sheetName val="1999_Profit"/>
      <sheetName val="2000_Equity"/>
      <sheetName val="2000_Profit"/>
      <sheetName val="2000_Deferred"/>
      <sheetName val="Tax_reconciliation"/>
      <sheetName val="1999_Deferred"/>
      <sheetName val="Other_exp"/>
      <sheetName val="Roll_Check"/>
      <sheetName val="Rollforward_TAL"/>
      <sheetName val="Expenses_to_funds"/>
      <sheetName val="Capital_adequacy"/>
      <sheetName val="Fees_&amp;_Commissions"/>
      <sheetName val="PL_2000"/>
      <sheetName val="TTB_Restatement_2000-12_NEW"/>
      <sheetName val="KAZAK_RECO_ST_99"/>
      <sheetName val="$_IS"/>
      <sheetName val="2_2_ОтклОТМ"/>
      <sheetName val="1_3_2_ОТМ"/>
      <sheetName val="-_1_-"/>
      <sheetName val="General"/>
      <sheetName val="Capex_KZT"/>
      <sheetName val="JV-Additional Brkdown  Suspens"/>
      <sheetName val="JV - Suspense Reclass"/>
      <sheetName val="Unadjusted TB-33100"/>
      <sheetName val="TB426 USD &amp; KZT"/>
      <sheetName val="Cash_flow1"/>
      <sheetName val="BS_&amp;_PL1"/>
      <sheetName val="Rollforward_IAS1"/>
      <sheetName val="FA_Rollforward_IAS1"/>
      <sheetName val="2000_FA_Disposals1"/>
      <sheetName val="FA_20001"/>
      <sheetName val="FA_19991"/>
      <sheetName val="CPI_FA1"/>
      <sheetName val="Reserves_for_losses1"/>
      <sheetName val="1999_Equity1"/>
      <sheetName val="1999_Profit1"/>
      <sheetName val="2000_Equity1"/>
      <sheetName val="2000_Profit1"/>
      <sheetName val="2000_Deferred1"/>
      <sheetName val="Tax_reconciliation1"/>
      <sheetName val="1999_Deferred1"/>
      <sheetName val="Other_exp1"/>
      <sheetName val="Roll_Check1"/>
      <sheetName val="Rollforward_TAL1"/>
      <sheetName val="Expenses_to_funds1"/>
      <sheetName val="Capital_adequacy1"/>
      <sheetName val="Fees_&amp;_Commissions1"/>
      <sheetName val="PL_20001"/>
      <sheetName val="TTB_Restatement_2000-12_NEW1"/>
      <sheetName val="P&amp;L"/>
      <sheetName val="Menu"/>
    </sheetNames>
    <sheetDataSet>
      <sheetData sheetId="0">
        <row r="1">
          <cell r="A1" t="str">
            <v>Code</v>
          </cell>
        </row>
      </sheetData>
      <sheetData sheetId="1">
        <row r="1">
          <cell r="A1" t="str">
            <v>Code</v>
          </cell>
        </row>
      </sheetData>
      <sheetData sheetId="2">
        <row r="1">
          <cell r="A1" t="str">
            <v>Code</v>
          </cell>
        </row>
      </sheetData>
      <sheetData sheetId="3">
        <row r="1">
          <cell r="A1" t="str">
            <v>Code</v>
          </cell>
        </row>
      </sheetData>
      <sheetData sheetId="4">
        <row r="1">
          <cell r="A1" t="str">
            <v>Code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A1" t="str">
            <v>Code</v>
          </cell>
        </row>
      </sheetData>
      <sheetData sheetId="27">
        <row r="1">
          <cell r="A1" t="str">
            <v>Code</v>
          </cell>
        </row>
      </sheetData>
      <sheetData sheetId="28">
        <row r="1">
          <cell r="A1" t="str">
            <v>Code</v>
          </cell>
        </row>
      </sheetData>
      <sheetData sheetId="29">
        <row r="1">
          <cell r="A1" t="str">
            <v>Code</v>
          </cell>
        </row>
      </sheetData>
      <sheetData sheetId="30">
        <row r="1">
          <cell r="A1" t="str">
            <v>Code</v>
          </cell>
          <cell r="B1" t="str">
            <v>Month</v>
          </cell>
          <cell r="C1" t="str">
            <v>Year</v>
          </cell>
          <cell r="D1" t="str">
            <v>Month</v>
          </cell>
          <cell r="E1" t="str">
            <v>Index</v>
          </cell>
          <cell r="F1" t="str">
            <v>%</v>
          </cell>
          <cell r="G1" t="str">
            <v>Index for 1999</v>
          </cell>
          <cell r="H1" t="str">
            <v>Index for 2000</v>
          </cell>
        </row>
        <row r="2">
          <cell r="A2" t="str">
            <v>1 1993</v>
          </cell>
          <cell r="B2">
            <v>1</v>
          </cell>
          <cell r="C2">
            <v>1993</v>
          </cell>
          <cell r="D2" t="str">
            <v>Jan</v>
          </cell>
          <cell r="E2">
            <v>114.6</v>
          </cell>
          <cell r="F2">
            <v>1.1459999999999999</v>
          </cell>
          <cell r="G2">
            <v>186392.70066639243</v>
          </cell>
          <cell r="H2">
            <v>197370.03407411592</v>
          </cell>
        </row>
        <row r="3">
          <cell r="A3" t="str">
            <v>2 1993</v>
          </cell>
          <cell r="B3">
            <v>2</v>
          </cell>
          <cell r="C3">
            <v>1993</v>
          </cell>
          <cell r="D3" t="str">
            <v>Feb</v>
          </cell>
          <cell r="E3">
            <v>241.3</v>
          </cell>
          <cell r="F3">
            <v>2.4130000000000003</v>
          </cell>
          <cell r="G3">
            <v>162646.3356600283</v>
          </cell>
          <cell r="H3">
            <v>172225.16062313781</v>
          </cell>
        </row>
        <row r="4">
          <cell r="A4" t="str">
            <v>3 1993</v>
          </cell>
          <cell r="B4">
            <v>3</v>
          </cell>
          <cell r="C4">
            <v>1993</v>
          </cell>
          <cell r="D4" t="str">
            <v>Mar</v>
          </cell>
          <cell r="E4">
            <v>115.1</v>
          </cell>
          <cell r="F4">
            <v>1.151</v>
          </cell>
          <cell r="G4">
            <v>67404.200439298918</v>
          </cell>
          <cell r="H4">
            <v>71373.875102833728</v>
          </cell>
        </row>
        <row r="5">
          <cell r="A5" t="str">
            <v>4 1993</v>
          </cell>
          <cell r="B5">
            <v>4</v>
          </cell>
          <cell r="C5">
            <v>1993</v>
          </cell>
          <cell r="D5" t="str">
            <v>Apr</v>
          </cell>
          <cell r="E5">
            <v>128</v>
          </cell>
          <cell r="F5">
            <v>1.28</v>
          </cell>
          <cell r="G5">
            <v>58561.425229625471</v>
          </cell>
          <cell r="H5">
            <v>62010.317204894636</v>
          </cell>
        </row>
        <row r="6">
          <cell r="A6" t="str">
            <v>5 1993</v>
          </cell>
          <cell r="B6">
            <v>5</v>
          </cell>
          <cell r="C6">
            <v>1993</v>
          </cell>
          <cell r="D6" t="str">
            <v>May</v>
          </cell>
          <cell r="E6">
            <v>114</v>
          </cell>
          <cell r="F6">
            <v>1.1399999999999999</v>
          </cell>
          <cell r="G6">
            <v>45751.113460644898</v>
          </cell>
          <cell r="H6">
            <v>48445.560316323936</v>
          </cell>
        </row>
        <row r="7">
          <cell r="A7" t="str">
            <v>6 1993</v>
          </cell>
          <cell r="B7">
            <v>6</v>
          </cell>
          <cell r="C7">
            <v>1993</v>
          </cell>
          <cell r="D7" t="str">
            <v>Jun</v>
          </cell>
          <cell r="E7">
            <v>155.80000000000001</v>
          </cell>
          <cell r="F7">
            <v>1.5580000000000001</v>
          </cell>
          <cell r="G7">
            <v>40132.555667232373</v>
          </cell>
          <cell r="H7">
            <v>42496.105540635035</v>
          </cell>
        </row>
        <row r="8">
          <cell r="A8" t="str">
            <v>7 1993</v>
          </cell>
          <cell r="B8">
            <v>7</v>
          </cell>
          <cell r="C8">
            <v>1993</v>
          </cell>
          <cell r="D8" t="str">
            <v>Jul</v>
          </cell>
          <cell r="E8">
            <v>115.4</v>
          </cell>
          <cell r="F8">
            <v>1.1540000000000001</v>
          </cell>
          <cell r="G8">
            <v>25759.021609263396</v>
          </cell>
          <cell r="H8">
            <v>27276.0626063126</v>
          </cell>
        </row>
        <row r="9">
          <cell r="A9" t="str">
            <v>8 1993</v>
          </cell>
          <cell r="B9">
            <v>8</v>
          </cell>
          <cell r="C9">
            <v>1993</v>
          </cell>
          <cell r="D9" t="str">
            <v>Aug</v>
          </cell>
          <cell r="E9">
            <v>116</v>
          </cell>
          <cell r="F9">
            <v>1.1599999999999999</v>
          </cell>
          <cell r="G9">
            <v>22321.509193469145</v>
          </cell>
          <cell r="H9">
            <v>23636.102778433793</v>
          </cell>
        </row>
        <row r="10">
          <cell r="A10" t="str">
            <v>9 1993</v>
          </cell>
          <cell r="B10">
            <v>9</v>
          </cell>
          <cell r="C10">
            <v>1993</v>
          </cell>
          <cell r="D10" t="str">
            <v>Sep</v>
          </cell>
          <cell r="E10">
            <v>121.7</v>
          </cell>
          <cell r="F10">
            <v>1.2170000000000001</v>
          </cell>
          <cell r="G10">
            <v>19242.680339197541</v>
          </cell>
          <cell r="H10">
            <v>20375.950671063616</v>
          </cell>
        </row>
        <row r="11">
          <cell r="A11" t="str">
            <v>10 1993</v>
          </cell>
          <cell r="B11">
            <v>10</v>
          </cell>
          <cell r="C11">
            <v>1993</v>
          </cell>
          <cell r="D11" t="str">
            <v>Oct</v>
          </cell>
          <cell r="E11">
            <v>127.7</v>
          </cell>
          <cell r="F11">
            <v>1.2770000000000001</v>
          </cell>
          <cell r="G11">
            <v>15811.569711748183</v>
          </cell>
          <cell r="H11">
            <v>16742.769655763037</v>
          </cell>
        </row>
        <row r="12">
          <cell r="A12" t="str">
            <v>11 1993</v>
          </cell>
          <cell r="B12">
            <v>11</v>
          </cell>
          <cell r="C12">
            <v>1993</v>
          </cell>
          <cell r="D12" t="str">
            <v>Nov</v>
          </cell>
          <cell r="E12">
            <v>529.1</v>
          </cell>
          <cell r="F12">
            <v>5.2910000000000004</v>
          </cell>
          <cell r="G12">
            <v>12381.808701447284</v>
          </cell>
          <cell r="H12">
            <v>13111.017741396268</v>
          </cell>
        </row>
        <row r="13">
          <cell r="A13" t="str">
            <v>12 1993</v>
          </cell>
          <cell r="B13">
            <v>12</v>
          </cell>
          <cell r="C13">
            <v>1993</v>
          </cell>
          <cell r="D13" t="str">
            <v>Dec</v>
          </cell>
          <cell r="E13">
            <v>126.2</v>
          </cell>
          <cell r="F13">
            <v>1.262</v>
          </cell>
          <cell r="G13">
            <v>2340.1641847377214</v>
          </cell>
          <cell r="H13">
            <v>2477.9848311087258</v>
          </cell>
        </row>
        <row r="14">
          <cell r="A14" t="str">
            <v>1 1994</v>
          </cell>
          <cell r="B14">
            <v>1</v>
          </cell>
          <cell r="C14">
            <v>1994</v>
          </cell>
          <cell r="D14" t="str">
            <v>Jan</v>
          </cell>
          <cell r="E14">
            <v>125.5</v>
          </cell>
          <cell r="F14">
            <v>1.2549999999999999</v>
          </cell>
          <cell r="G14">
            <v>1854.3297818840897</v>
          </cell>
          <cell r="H14">
            <v>1963.5379010370252</v>
          </cell>
        </row>
        <row r="15">
          <cell r="A15" t="str">
            <v>2 1994</v>
          </cell>
          <cell r="B15">
            <v>2</v>
          </cell>
          <cell r="C15">
            <v>1994</v>
          </cell>
          <cell r="D15" t="str">
            <v>Feb</v>
          </cell>
          <cell r="E15">
            <v>118.8</v>
          </cell>
          <cell r="F15">
            <v>1.1879999999999999</v>
          </cell>
          <cell r="G15">
            <v>1477.5536110630198</v>
          </cell>
          <cell r="H15">
            <v>1564.5720326988251</v>
          </cell>
        </row>
        <row r="16">
          <cell r="A16" t="str">
            <v>3 1994</v>
          </cell>
          <cell r="B16">
            <v>3</v>
          </cell>
          <cell r="C16">
            <v>1994</v>
          </cell>
          <cell r="D16" t="str">
            <v>Mar</v>
          </cell>
          <cell r="E16">
            <v>135</v>
          </cell>
          <cell r="F16">
            <v>1.35</v>
          </cell>
          <cell r="G16">
            <v>1243.7319958442929</v>
          </cell>
          <cell r="H16">
            <v>1316.9798255040616</v>
          </cell>
        </row>
        <row r="17">
          <cell r="A17" t="str">
            <v>4 1994</v>
          </cell>
          <cell r="B17">
            <v>4</v>
          </cell>
          <cell r="C17">
            <v>1994</v>
          </cell>
          <cell r="D17" t="str">
            <v>Apr</v>
          </cell>
          <cell r="E17">
            <v>132.19999999999999</v>
          </cell>
          <cell r="F17">
            <v>1.3219999999999998</v>
          </cell>
          <cell r="G17">
            <v>921.28295988466141</v>
          </cell>
          <cell r="H17">
            <v>975.54061148449</v>
          </cell>
        </row>
        <row r="18">
          <cell r="A18" t="str">
            <v>5 1994</v>
          </cell>
          <cell r="B18">
            <v>5</v>
          </cell>
          <cell r="C18">
            <v>1994</v>
          </cell>
          <cell r="D18" t="str">
            <v>May</v>
          </cell>
          <cell r="E18">
            <v>115</v>
          </cell>
          <cell r="F18">
            <v>1.1499999999999999</v>
          </cell>
          <cell r="G18">
            <v>696.88574877811004</v>
          </cell>
          <cell r="H18">
            <v>737.92784529840401</v>
          </cell>
        </row>
        <row r="19">
          <cell r="A19" t="str">
            <v>6 1994</v>
          </cell>
          <cell r="B19">
            <v>6</v>
          </cell>
          <cell r="C19">
            <v>1994</v>
          </cell>
          <cell r="D19" t="str">
            <v>Jun</v>
          </cell>
          <cell r="E19">
            <v>115</v>
          </cell>
          <cell r="F19">
            <v>1.1499999999999999</v>
          </cell>
          <cell r="G19">
            <v>605.98760763313919</v>
          </cell>
          <cell r="H19">
            <v>641.67638721600349</v>
          </cell>
        </row>
        <row r="20">
          <cell r="A20" t="str">
            <v>7 1994</v>
          </cell>
          <cell r="B20">
            <v>7</v>
          </cell>
          <cell r="C20">
            <v>1994</v>
          </cell>
          <cell r="D20" t="str">
            <v>Jul</v>
          </cell>
          <cell r="E20">
            <v>120</v>
          </cell>
          <cell r="F20">
            <v>1.2</v>
          </cell>
          <cell r="G20">
            <v>526.94574576794719</v>
          </cell>
          <cell r="H20">
            <v>557.97946714435091</v>
          </cell>
        </row>
        <row r="21">
          <cell r="A21" t="str">
            <v>8 1994</v>
          </cell>
          <cell r="B21">
            <v>8</v>
          </cell>
          <cell r="C21">
            <v>1994</v>
          </cell>
          <cell r="D21" t="str">
            <v>Aug</v>
          </cell>
          <cell r="E21">
            <v>138.9</v>
          </cell>
          <cell r="F21">
            <v>1.389</v>
          </cell>
          <cell r="G21">
            <v>439.12145480662264</v>
          </cell>
          <cell r="H21">
            <v>464.98288928695911</v>
          </cell>
        </row>
        <row r="22">
          <cell r="A22" t="str">
            <v>9 1994</v>
          </cell>
          <cell r="B22">
            <v>9</v>
          </cell>
          <cell r="C22">
            <v>1994</v>
          </cell>
          <cell r="D22" t="str">
            <v>Sep</v>
          </cell>
          <cell r="E22">
            <v>125.6</v>
          </cell>
          <cell r="F22">
            <v>1.256</v>
          </cell>
          <cell r="G22">
            <v>316.14215608828124</v>
          </cell>
          <cell r="H22">
            <v>334.76089941465739</v>
          </cell>
        </row>
        <row r="23">
          <cell r="A23" t="str">
            <v>10 1994</v>
          </cell>
          <cell r="B23">
            <v>10</v>
          </cell>
          <cell r="C23">
            <v>1994</v>
          </cell>
          <cell r="D23" t="str">
            <v>Oct</v>
          </cell>
          <cell r="E23">
            <v>125.8</v>
          </cell>
          <cell r="F23">
            <v>1.258</v>
          </cell>
          <cell r="G23">
            <v>251.70553828684811</v>
          </cell>
          <cell r="H23">
            <v>266.52937851485461</v>
          </cell>
        </row>
        <row r="24">
          <cell r="A24" t="str">
            <v>11 1994</v>
          </cell>
          <cell r="B24">
            <v>11</v>
          </cell>
          <cell r="C24">
            <v>1994</v>
          </cell>
          <cell r="D24" t="str">
            <v>Nov</v>
          </cell>
          <cell r="E24">
            <v>115.5</v>
          </cell>
          <cell r="F24">
            <v>1.155</v>
          </cell>
          <cell r="G24">
            <v>200.08389370973617</v>
          </cell>
          <cell r="H24">
            <v>211.86755048875565</v>
          </cell>
        </row>
        <row r="25">
          <cell r="A25" t="str">
            <v>12 1994</v>
          </cell>
          <cell r="B25">
            <v>12</v>
          </cell>
          <cell r="C25">
            <v>1994</v>
          </cell>
          <cell r="D25" t="str">
            <v>Dec</v>
          </cell>
          <cell r="E25">
            <v>133.4</v>
          </cell>
          <cell r="F25">
            <v>1.3340000000000001</v>
          </cell>
          <cell r="G25">
            <v>173.23280840669798</v>
          </cell>
          <cell r="H25">
            <v>183.43510864827329</v>
          </cell>
        </row>
        <row r="26">
          <cell r="A26" t="str">
            <v>1 1995</v>
          </cell>
          <cell r="B26">
            <v>1</v>
          </cell>
          <cell r="C26">
            <v>1995</v>
          </cell>
          <cell r="D26" t="str">
            <v>Jan</v>
          </cell>
          <cell r="E26">
            <v>146.80000000000001</v>
          </cell>
          <cell r="F26">
            <v>1.4680000000000002</v>
          </cell>
          <cell r="G26">
            <v>129.85967646679009</v>
          </cell>
          <cell r="H26">
            <v>137.50757769735628</v>
          </cell>
        </row>
        <row r="27">
          <cell r="A27" t="str">
            <v>2 1995</v>
          </cell>
          <cell r="B27">
            <v>2</v>
          </cell>
          <cell r="C27">
            <v>1995</v>
          </cell>
          <cell r="D27" t="str">
            <v>Feb</v>
          </cell>
          <cell r="E27">
            <v>121.1</v>
          </cell>
          <cell r="F27">
            <v>1.2109999999999999</v>
          </cell>
          <cell r="G27">
            <v>88.460270072745274</v>
          </cell>
          <cell r="H27">
            <v>93.670012055419804</v>
          </cell>
        </row>
        <row r="28">
          <cell r="A28" t="str">
            <v>3 1995</v>
          </cell>
          <cell r="B28">
            <v>3</v>
          </cell>
          <cell r="C28">
            <v>1995</v>
          </cell>
          <cell r="D28" t="str">
            <v>Mar</v>
          </cell>
          <cell r="E28">
            <v>118.2</v>
          </cell>
          <cell r="F28">
            <v>1.1819999999999999</v>
          </cell>
          <cell r="G28">
            <v>73.047291554702966</v>
          </cell>
          <cell r="H28">
            <v>77.34930805567285</v>
          </cell>
        </row>
        <row r="29">
          <cell r="A29" t="str">
            <v>4 1995</v>
          </cell>
          <cell r="B29">
            <v>4</v>
          </cell>
          <cell r="C29">
            <v>1995</v>
          </cell>
          <cell r="D29" t="str">
            <v>Apr</v>
          </cell>
          <cell r="E29">
            <v>111.7</v>
          </cell>
          <cell r="F29">
            <v>1.117</v>
          </cell>
          <cell r="G29">
            <v>61.799739047972054</v>
          </cell>
          <cell r="H29">
            <v>65.439346916812909</v>
          </cell>
        </row>
        <row r="30">
          <cell r="A30" t="str">
            <v>5 1995</v>
          </cell>
          <cell r="B30">
            <v>5</v>
          </cell>
          <cell r="C30">
            <v>1995</v>
          </cell>
          <cell r="D30" t="str">
            <v>May</v>
          </cell>
          <cell r="E30">
            <v>106.7</v>
          </cell>
          <cell r="F30">
            <v>1.0669999999999999</v>
          </cell>
          <cell r="G30">
            <v>55.326534510270413</v>
          </cell>
          <cell r="H30">
            <v>58.584912190521855</v>
          </cell>
        </row>
        <row r="31">
          <cell r="A31" t="str">
            <v>6 1995</v>
          </cell>
          <cell r="B31">
            <v>6</v>
          </cell>
          <cell r="C31">
            <v>1995</v>
          </cell>
          <cell r="D31" t="str">
            <v>Jun</v>
          </cell>
          <cell r="E31">
            <v>99.6</v>
          </cell>
          <cell r="F31">
            <v>0.996</v>
          </cell>
          <cell r="G31">
            <v>51.852422221434317</v>
          </cell>
          <cell r="H31">
            <v>54.906196992054227</v>
          </cell>
        </row>
        <row r="32">
          <cell r="A32" t="str">
            <v>7 1995</v>
          </cell>
          <cell r="B32">
            <v>7</v>
          </cell>
          <cell r="C32">
            <v>1995</v>
          </cell>
          <cell r="D32" t="str">
            <v>Jul</v>
          </cell>
          <cell r="E32">
            <v>105.8</v>
          </cell>
          <cell r="F32">
            <v>1.0580000000000001</v>
          </cell>
          <cell r="G32">
            <v>52.06066488095815</v>
          </cell>
          <cell r="H32">
            <v>55.126703807283363</v>
          </cell>
        </row>
        <row r="33">
          <cell r="A33" t="str">
            <v>8 1995</v>
          </cell>
          <cell r="B33">
            <v>8</v>
          </cell>
          <cell r="C33">
            <v>1995</v>
          </cell>
          <cell r="D33" t="str">
            <v>Aug</v>
          </cell>
          <cell r="E33">
            <v>123.5</v>
          </cell>
          <cell r="F33">
            <v>1.2350000000000001</v>
          </cell>
          <cell r="G33">
            <v>49.206677581245884</v>
          </cell>
          <cell r="H33">
            <v>52.104634978528694</v>
          </cell>
        </row>
        <row r="34">
          <cell r="A34" t="str">
            <v>9 1995</v>
          </cell>
          <cell r="B34">
            <v>9</v>
          </cell>
          <cell r="C34">
            <v>1995</v>
          </cell>
          <cell r="D34" t="str">
            <v>Sep</v>
          </cell>
          <cell r="E34">
            <v>130.5</v>
          </cell>
          <cell r="F34">
            <v>1.3049999999999999</v>
          </cell>
          <cell r="G34">
            <v>39.843463628539176</v>
          </cell>
          <cell r="H34">
            <v>42.189987836865335</v>
          </cell>
        </row>
        <row r="35">
          <cell r="A35" t="str">
            <v>10 1995</v>
          </cell>
          <cell r="B35">
            <v>10</v>
          </cell>
          <cell r="C35">
            <v>1995</v>
          </cell>
          <cell r="D35" t="str">
            <v>Oct</v>
          </cell>
          <cell r="E35">
            <v>132.9</v>
          </cell>
          <cell r="F35">
            <v>1.329</v>
          </cell>
          <cell r="G35">
            <v>30.531389753669867</v>
          </cell>
          <cell r="H35">
            <v>32.329492595299108</v>
          </cell>
        </row>
        <row r="36">
          <cell r="A36" t="str">
            <v>11 1995</v>
          </cell>
          <cell r="B36">
            <v>11</v>
          </cell>
          <cell r="C36">
            <v>1995</v>
          </cell>
          <cell r="D36" t="str">
            <v>Nov</v>
          </cell>
          <cell r="E36">
            <v>154.69999999999999</v>
          </cell>
          <cell r="F36">
            <v>1.5469999999999999</v>
          </cell>
          <cell r="G36">
            <v>22.973205232257236</v>
          </cell>
          <cell r="H36">
            <v>24.326179529946657</v>
          </cell>
        </row>
        <row r="37">
          <cell r="A37" t="str">
            <v>12 1995</v>
          </cell>
          <cell r="B37">
            <v>12</v>
          </cell>
          <cell r="C37">
            <v>1995</v>
          </cell>
          <cell r="D37" t="str">
            <v>Dec</v>
          </cell>
          <cell r="E37">
            <v>155.69999999999999</v>
          </cell>
          <cell r="F37">
            <v>1.5569999999999999</v>
          </cell>
          <cell r="G37">
            <v>14.850164985298795</v>
          </cell>
          <cell r="H37">
            <v>15.724744363249293</v>
          </cell>
        </row>
        <row r="38">
          <cell r="A38" t="str">
            <v>1 1996</v>
          </cell>
          <cell r="B38">
            <v>1</v>
          </cell>
          <cell r="C38">
            <v>1996</v>
          </cell>
          <cell r="D38" t="str">
            <v>Jan</v>
          </cell>
          <cell r="E38">
            <v>162.5</v>
          </cell>
          <cell r="F38">
            <v>1.625</v>
          </cell>
          <cell r="G38">
            <v>9.5376782179183017</v>
          </cell>
          <cell r="H38">
            <v>10.099386232016245</v>
          </cell>
        </row>
        <row r="39">
          <cell r="A39" t="str">
            <v>2 1996</v>
          </cell>
          <cell r="B39">
            <v>2</v>
          </cell>
          <cell r="C39">
            <v>1996</v>
          </cell>
          <cell r="D39" t="str">
            <v>Feb</v>
          </cell>
          <cell r="E39">
            <v>125</v>
          </cell>
          <cell r="F39">
            <v>1.25</v>
          </cell>
          <cell r="G39">
            <v>5.8693404417958774</v>
          </cell>
          <cell r="H39">
            <v>6.2150069120099971</v>
          </cell>
        </row>
        <row r="40">
          <cell r="A40" t="str">
            <v>3 1996</v>
          </cell>
          <cell r="B40">
            <v>3</v>
          </cell>
          <cell r="C40">
            <v>1996</v>
          </cell>
          <cell r="D40" t="str">
            <v>Mar</v>
          </cell>
          <cell r="E40">
            <v>119.1</v>
          </cell>
          <cell r="F40">
            <v>1.1909999999999998</v>
          </cell>
          <cell r="G40">
            <v>4.6954723534367018</v>
          </cell>
          <cell r="H40">
            <v>4.9720055296079977</v>
          </cell>
        </row>
        <row r="41">
          <cell r="A41" t="str">
            <v>4 1996</v>
          </cell>
          <cell r="B41">
            <v>4</v>
          </cell>
          <cell r="C41">
            <v>1996</v>
          </cell>
          <cell r="D41" t="str">
            <v>Apr</v>
          </cell>
          <cell r="E41">
            <v>114.8</v>
          </cell>
          <cell r="F41">
            <v>1.1479999999999999</v>
          </cell>
          <cell r="G41">
            <v>3.9424620935656609</v>
          </cell>
          <cell r="H41">
            <v>4.1746477998387892</v>
          </cell>
        </row>
        <row r="42">
          <cell r="A42" t="str">
            <v>5 1996</v>
          </cell>
          <cell r="B42">
            <v>5</v>
          </cell>
          <cell r="C42">
            <v>1996</v>
          </cell>
          <cell r="D42" t="str">
            <v>May</v>
          </cell>
          <cell r="E42">
            <v>108.5</v>
          </cell>
          <cell r="F42">
            <v>1.085</v>
          </cell>
          <cell r="G42">
            <v>3.4342004299352449</v>
          </cell>
          <cell r="H42">
            <v>3.6364527873160184</v>
          </cell>
        </row>
        <row r="43">
          <cell r="A43" t="str">
            <v>6 1996</v>
          </cell>
          <cell r="B43">
            <v>6</v>
          </cell>
          <cell r="C43">
            <v>1996</v>
          </cell>
          <cell r="D43" t="str">
            <v>Jun</v>
          </cell>
          <cell r="E43">
            <v>105.4</v>
          </cell>
          <cell r="F43">
            <v>1.054</v>
          </cell>
          <cell r="G43">
            <v>3.1651616865762628</v>
          </cell>
          <cell r="H43">
            <v>3.3515693892313534</v>
          </cell>
        </row>
        <row r="44">
          <cell r="A44" t="str">
            <v>7 1996</v>
          </cell>
          <cell r="B44">
            <v>7</v>
          </cell>
          <cell r="C44">
            <v>1996</v>
          </cell>
          <cell r="D44" t="str">
            <v>Jul</v>
          </cell>
          <cell r="E44">
            <v>103.6</v>
          </cell>
          <cell r="F44">
            <v>1.036</v>
          </cell>
          <cell r="G44">
            <v>3.0029997026340252</v>
          </cell>
          <cell r="H44">
            <v>3.179857105532593</v>
          </cell>
        </row>
        <row r="45">
          <cell r="A45" t="str">
            <v>8 1996</v>
          </cell>
          <cell r="B45">
            <v>8</v>
          </cell>
          <cell r="C45">
            <v>1996</v>
          </cell>
          <cell r="D45" t="str">
            <v>Aug</v>
          </cell>
          <cell r="E45">
            <v>110.3</v>
          </cell>
          <cell r="F45">
            <v>1.103</v>
          </cell>
          <cell r="G45">
            <v>2.8986483616158543</v>
          </cell>
          <cell r="H45">
            <v>3.0693601404754758</v>
          </cell>
        </row>
        <row r="46">
          <cell r="A46" t="str">
            <v>9 1996</v>
          </cell>
          <cell r="B46">
            <v>9</v>
          </cell>
          <cell r="C46">
            <v>1996</v>
          </cell>
          <cell r="D46" t="str">
            <v>Sep</v>
          </cell>
          <cell r="E46">
            <v>109</v>
          </cell>
          <cell r="F46">
            <v>1.0900000000000001</v>
          </cell>
          <cell r="G46">
            <v>2.6279676895882633</v>
          </cell>
          <cell r="H46">
            <v>2.7827381146649826</v>
          </cell>
        </row>
        <row r="47">
          <cell r="A47" t="str">
            <v>10 1996</v>
          </cell>
          <cell r="B47">
            <v>10</v>
          </cell>
          <cell r="C47">
            <v>1996</v>
          </cell>
          <cell r="D47" t="str">
            <v>Oct</v>
          </cell>
          <cell r="E47">
            <v>112</v>
          </cell>
          <cell r="F47">
            <v>1.1200000000000001</v>
          </cell>
          <cell r="G47">
            <v>2.4109795317323517</v>
          </cell>
          <cell r="H47">
            <v>2.5529707473990664</v>
          </cell>
        </row>
        <row r="48">
          <cell r="A48" t="str">
            <v>11 1996</v>
          </cell>
          <cell r="B48">
            <v>11</v>
          </cell>
          <cell r="C48">
            <v>1996</v>
          </cell>
          <cell r="D48" t="str">
            <v>Nov</v>
          </cell>
          <cell r="E48">
            <v>112.8</v>
          </cell>
          <cell r="F48">
            <v>1.1279999999999999</v>
          </cell>
          <cell r="G48">
            <v>2.1526602961895995</v>
          </cell>
          <cell r="H48">
            <v>2.2794381673205946</v>
          </cell>
        </row>
        <row r="49">
          <cell r="A49" t="str">
            <v>12 1996</v>
          </cell>
          <cell r="B49">
            <v>12</v>
          </cell>
          <cell r="C49">
            <v>1996</v>
          </cell>
          <cell r="D49" t="str">
            <v>Dec</v>
          </cell>
          <cell r="E49">
            <v>109.2</v>
          </cell>
          <cell r="F49">
            <v>1.0920000000000001</v>
          </cell>
          <cell r="G49">
            <v>1.9083867874021274</v>
          </cell>
          <cell r="H49">
            <v>2.0207785171281869</v>
          </cell>
        </row>
        <row r="50">
          <cell r="A50" t="str">
            <v>1 1997</v>
          </cell>
          <cell r="B50">
            <v>1</v>
          </cell>
          <cell r="C50">
            <v>1997</v>
          </cell>
          <cell r="D50" t="str">
            <v>Jan</v>
          </cell>
          <cell r="E50">
            <v>106.9</v>
          </cell>
          <cell r="F50">
            <v>1.069</v>
          </cell>
          <cell r="G50">
            <v>1.7476069481704462</v>
          </cell>
          <cell r="H50">
            <v>1.8505297775899145</v>
          </cell>
        </row>
        <row r="51">
          <cell r="A51" t="str">
            <v>2 1997</v>
          </cell>
          <cell r="B51">
            <v>2</v>
          </cell>
          <cell r="C51">
            <v>1997</v>
          </cell>
          <cell r="D51" t="str">
            <v>Feb</v>
          </cell>
          <cell r="E51">
            <v>102.59</v>
          </cell>
          <cell r="F51">
            <v>1.0259</v>
          </cell>
          <cell r="G51">
            <v>1.6348053771472837</v>
          </cell>
          <cell r="H51">
            <v>1.7310849182319126</v>
          </cell>
        </row>
        <row r="52">
          <cell r="A52" t="str">
            <v>3 1997</v>
          </cell>
          <cell r="B52">
            <v>3</v>
          </cell>
          <cell r="C52">
            <v>1997</v>
          </cell>
          <cell r="D52" t="str">
            <v>Mar</v>
          </cell>
          <cell r="E52">
            <v>101.62</v>
          </cell>
          <cell r="F52">
            <v>1.0162</v>
          </cell>
          <cell r="G52">
            <v>1.5935328756674956</v>
          </cell>
          <cell r="H52">
            <v>1.687381731388939</v>
          </cell>
        </row>
        <row r="53">
          <cell r="A53" t="str">
            <v>4 1997</v>
          </cell>
          <cell r="B53">
            <v>4</v>
          </cell>
          <cell r="C53">
            <v>1997</v>
          </cell>
          <cell r="D53" t="str">
            <v>Apr</v>
          </cell>
          <cell r="E53">
            <v>102.5</v>
          </cell>
          <cell r="F53">
            <v>1.0249999999999999</v>
          </cell>
          <cell r="G53">
            <v>1.5681291829044437</v>
          </cell>
          <cell r="H53">
            <v>1.6604819242166295</v>
          </cell>
        </row>
        <row r="54">
          <cell r="A54" t="str">
            <v>5 1997</v>
          </cell>
          <cell r="B54">
            <v>5</v>
          </cell>
          <cell r="C54">
            <v>1997</v>
          </cell>
          <cell r="D54" t="str">
            <v>May</v>
          </cell>
          <cell r="E54">
            <v>102.59</v>
          </cell>
          <cell r="F54">
            <v>1.0259</v>
          </cell>
          <cell r="G54">
            <v>1.529882129662872</v>
          </cell>
          <cell r="H54">
            <v>1.6199823650893947</v>
          </cell>
        </row>
        <row r="55">
          <cell r="A55" t="str">
            <v>6 1997</v>
          </cell>
          <cell r="B55">
            <v>6</v>
          </cell>
          <cell r="C55">
            <v>1997</v>
          </cell>
          <cell r="D55" t="str">
            <v>Jun</v>
          </cell>
          <cell r="E55">
            <v>98.46</v>
          </cell>
          <cell r="F55">
            <v>0.98459999999999992</v>
          </cell>
          <cell r="G55">
            <v>1.4912585336415556</v>
          </cell>
          <cell r="H55">
            <v>1.5790840872301342</v>
          </cell>
        </row>
        <row r="56">
          <cell r="A56" t="str">
            <v>7 1997</v>
          </cell>
          <cell r="B56">
            <v>7</v>
          </cell>
          <cell r="C56">
            <v>1997</v>
          </cell>
          <cell r="D56" t="str">
            <v>Jul</v>
          </cell>
          <cell r="E56">
            <v>97.92</v>
          </cell>
          <cell r="F56">
            <v>0.97920000000000007</v>
          </cell>
          <cell r="G56">
            <v>1.514583113590855</v>
          </cell>
          <cell r="H56">
            <v>1.6037823351920926</v>
          </cell>
        </row>
        <row r="57">
          <cell r="A57" t="str">
            <v>8 1997</v>
          </cell>
          <cell r="B57">
            <v>8</v>
          </cell>
          <cell r="C57">
            <v>1997</v>
          </cell>
          <cell r="D57" t="str">
            <v>Aug</v>
          </cell>
          <cell r="E57">
            <v>100.52</v>
          </cell>
          <cell r="F57">
            <v>1.0051999999999999</v>
          </cell>
          <cell r="G57">
            <v>1.5467556307096149</v>
          </cell>
          <cell r="H57">
            <v>1.6378496070180684</v>
          </cell>
        </row>
        <row r="58">
          <cell r="A58" t="str">
            <v>9 1997</v>
          </cell>
          <cell r="B58">
            <v>9</v>
          </cell>
          <cell r="C58">
            <v>1997</v>
          </cell>
          <cell r="D58" t="str">
            <v>Sep</v>
          </cell>
          <cell r="E58">
            <v>101.27</v>
          </cell>
          <cell r="F58">
            <v>1.0126999999999999</v>
          </cell>
          <cell r="G58">
            <v>1.5387541093410417</v>
          </cell>
          <cell r="H58">
            <v>1.6293768474115287</v>
          </cell>
        </row>
        <row r="59">
          <cell r="A59" t="str">
            <v>10 1997</v>
          </cell>
          <cell r="B59">
            <v>10</v>
          </cell>
          <cell r="C59">
            <v>1997</v>
          </cell>
          <cell r="D59" t="str">
            <v>Oct</v>
          </cell>
          <cell r="E59">
            <v>101.97</v>
          </cell>
          <cell r="F59">
            <v>1.0197000000000001</v>
          </cell>
          <cell r="G59">
            <v>1.5194570053728071</v>
          </cell>
          <cell r="H59">
            <v>1.6089432679090834</v>
          </cell>
        </row>
        <row r="60">
          <cell r="A60" t="str">
            <v>11 1997</v>
          </cell>
          <cell r="B60">
            <v>11</v>
          </cell>
          <cell r="C60">
            <v>1997</v>
          </cell>
          <cell r="D60" t="str">
            <v>Nov</v>
          </cell>
          <cell r="E60">
            <v>100.77</v>
          </cell>
          <cell r="F60">
            <v>1.0077</v>
          </cell>
          <cell r="G60">
            <v>1.4901019960506101</v>
          </cell>
          <cell r="H60">
            <v>1.5778594370001797</v>
          </cell>
        </row>
        <row r="61">
          <cell r="A61" t="str">
            <v>12 1997</v>
          </cell>
          <cell r="B61">
            <v>12</v>
          </cell>
          <cell r="C61">
            <v>1997</v>
          </cell>
          <cell r="D61" t="str">
            <v>Dec</v>
          </cell>
          <cell r="E61">
            <v>102.72</v>
          </cell>
          <cell r="F61">
            <v>1.0271999999999999</v>
          </cell>
          <cell r="G61">
            <v>1.4787158837457677</v>
          </cell>
          <cell r="H61">
            <v>1.5658027557806684</v>
          </cell>
        </row>
        <row r="62">
          <cell r="A62" t="str">
            <v>1 1998</v>
          </cell>
          <cell r="B62">
            <v>1</v>
          </cell>
          <cell r="C62">
            <v>1998</v>
          </cell>
          <cell r="D62" t="str">
            <v>Jan</v>
          </cell>
          <cell r="E62">
            <v>103.6</v>
          </cell>
          <cell r="F62">
            <v>1.036</v>
          </cell>
          <cell r="G62">
            <v>1.439559855671503</v>
          </cell>
          <cell r="H62">
            <v>1.5243406890388129</v>
          </cell>
        </row>
        <row r="63">
          <cell r="A63" t="str">
            <v>2 1998</v>
          </cell>
          <cell r="B63">
            <v>2</v>
          </cell>
          <cell r="C63">
            <v>1998</v>
          </cell>
          <cell r="D63" t="str">
            <v>Feb</v>
          </cell>
          <cell r="E63">
            <v>102.6</v>
          </cell>
          <cell r="F63">
            <v>1.026</v>
          </cell>
          <cell r="G63">
            <v>1.3895365402234585</v>
          </cell>
          <cell r="H63">
            <v>1.4713713214660356</v>
          </cell>
        </row>
        <row r="64">
          <cell r="A64" t="str">
            <v>3 1998</v>
          </cell>
          <cell r="B64">
            <v>3</v>
          </cell>
          <cell r="C64">
            <v>1998</v>
          </cell>
          <cell r="D64" t="str">
            <v>Mar</v>
          </cell>
          <cell r="E64">
            <v>102.1</v>
          </cell>
          <cell r="F64">
            <v>1.0209999999999999</v>
          </cell>
          <cell r="G64">
            <v>1.3543241132782247</v>
          </cell>
          <cell r="H64">
            <v>1.4340851086413602</v>
          </cell>
        </row>
        <row r="65">
          <cell r="A65" t="str">
            <v>4 1998</v>
          </cell>
          <cell r="B65">
            <v>4</v>
          </cell>
          <cell r="C65">
            <v>1998</v>
          </cell>
          <cell r="D65" t="str">
            <v>Apr</v>
          </cell>
          <cell r="E65">
            <v>102.8</v>
          </cell>
          <cell r="F65">
            <v>1.028</v>
          </cell>
          <cell r="G65">
            <v>1.3264682794106022</v>
          </cell>
          <cell r="H65">
            <v>1.4045887449964352</v>
          </cell>
        </row>
        <row r="66">
          <cell r="A66" t="str">
            <v>5 1998</v>
          </cell>
          <cell r="B66">
            <v>5</v>
          </cell>
          <cell r="C66">
            <v>1998</v>
          </cell>
          <cell r="D66" t="str">
            <v>May</v>
          </cell>
          <cell r="E66">
            <v>99.6</v>
          </cell>
          <cell r="F66">
            <v>0.996</v>
          </cell>
          <cell r="G66">
            <v>1.2903387932009749</v>
          </cell>
          <cell r="H66">
            <v>1.3663314640043143</v>
          </cell>
        </row>
        <row r="67">
          <cell r="A67" t="str">
            <v>6 1998</v>
          </cell>
          <cell r="B67">
            <v>6</v>
          </cell>
          <cell r="C67">
            <v>1998</v>
          </cell>
          <cell r="D67" t="str">
            <v>Jun</v>
          </cell>
          <cell r="E67">
            <v>98.7</v>
          </cell>
          <cell r="F67">
            <v>0.98699999999999999</v>
          </cell>
          <cell r="G67">
            <v>1.2955208767078061</v>
          </cell>
          <cell r="H67">
            <v>1.3718187389601548</v>
          </cell>
        </row>
        <row r="68">
          <cell r="A68" t="str">
            <v>7 1998</v>
          </cell>
          <cell r="B68">
            <v>7</v>
          </cell>
          <cell r="C68">
            <v>1998</v>
          </cell>
          <cell r="D68" t="str">
            <v>Jul</v>
          </cell>
          <cell r="E68">
            <v>97.9</v>
          </cell>
          <cell r="F68">
            <v>0.97900000000000009</v>
          </cell>
          <cell r="G68">
            <v>1.3125844748812625</v>
          </cell>
          <cell r="H68">
            <v>1.3898872735158609</v>
          </cell>
        </row>
        <row r="69">
          <cell r="A69" t="str">
            <v>8 1998</v>
          </cell>
          <cell r="B69">
            <v>8</v>
          </cell>
          <cell r="C69">
            <v>1998</v>
          </cell>
          <cell r="D69" t="str">
            <v>Aug</v>
          </cell>
          <cell r="E69">
            <v>99</v>
          </cell>
          <cell r="F69">
            <v>0.99</v>
          </cell>
          <cell r="G69">
            <v>1.3407400152004723</v>
          </cell>
          <cell r="H69">
            <v>1.4197009943982235</v>
          </cell>
        </row>
        <row r="70">
          <cell r="A70" t="str">
            <v>9 1998</v>
          </cell>
          <cell r="B70">
            <v>9</v>
          </cell>
          <cell r="C70">
            <v>1998</v>
          </cell>
          <cell r="D70" t="str">
            <v>Sep</v>
          </cell>
          <cell r="E70">
            <v>101.8</v>
          </cell>
          <cell r="F70">
            <v>1.018</v>
          </cell>
          <cell r="G70">
            <v>1.3542828436368406</v>
          </cell>
          <cell r="H70">
            <v>1.4340414084830539</v>
          </cell>
        </row>
        <row r="71">
          <cell r="A71" t="str">
            <v>10 1998</v>
          </cell>
          <cell r="B71">
            <v>10</v>
          </cell>
          <cell r="C71">
            <v>1998</v>
          </cell>
          <cell r="D71" t="str">
            <v>Oct</v>
          </cell>
          <cell r="E71">
            <v>104.5</v>
          </cell>
          <cell r="F71">
            <v>1.0449999999999999</v>
          </cell>
          <cell r="G71">
            <v>1.3303367815686056</v>
          </cell>
          <cell r="H71">
            <v>1.4086850770953379</v>
          </cell>
        </row>
        <row r="72">
          <cell r="A72" t="str">
            <v>11 1998</v>
          </cell>
          <cell r="B72">
            <v>11</v>
          </cell>
          <cell r="C72">
            <v>1998</v>
          </cell>
          <cell r="D72" t="str">
            <v>Nov</v>
          </cell>
          <cell r="E72">
            <v>101.5</v>
          </cell>
          <cell r="F72">
            <v>1.0149999999999999</v>
          </cell>
          <cell r="G72">
            <v>1.2730495517402924</v>
          </cell>
          <cell r="H72">
            <v>1.3480239972204191</v>
          </cell>
        </row>
        <row r="73">
          <cell r="A73" t="str">
            <v>12 1998</v>
          </cell>
          <cell r="B73">
            <v>12</v>
          </cell>
          <cell r="C73">
            <v>1998</v>
          </cell>
          <cell r="D73" t="str">
            <v>Dec</v>
          </cell>
          <cell r="E73">
            <v>104.4</v>
          </cell>
          <cell r="F73">
            <v>1.044</v>
          </cell>
          <cell r="G73">
            <v>1.2542360115667908</v>
          </cell>
          <cell r="H73">
            <v>1.3281024603156839</v>
          </cell>
        </row>
        <row r="74">
          <cell r="A74" t="str">
            <v>1 1999</v>
          </cell>
          <cell r="B74">
            <v>1</v>
          </cell>
          <cell r="C74">
            <v>1999</v>
          </cell>
          <cell r="D74" t="str">
            <v>Jan</v>
          </cell>
          <cell r="E74">
            <v>104</v>
          </cell>
          <cell r="F74">
            <v>1.04</v>
          </cell>
          <cell r="G74">
            <v>1.2013754900065046</v>
          </cell>
          <cell r="H74">
            <v>1.2721287934058274</v>
          </cell>
        </row>
        <row r="75">
          <cell r="A75" t="str">
            <v>2 1999</v>
          </cell>
          <cell r="B75">
            <v>2</v>
          </cell>
          <cell r="C75">
            <v>1999</v>
          </cell>
          <cell r="D75" t="str">
            <v>Feb</v>
          </cell>
          <cell r="E75">
            <v>102.4</v>
          </cell>
          <cell r="F75">
            <v>1.024</v>
          </cell>
          <cell r="G75">
            <v>1.1551687403908697</v>
          </cell>
          <cell r="H75">
            <v>1.2232007628902186</v>
          </cell>
        </row>
        <row r="76">
          <cell r="A76" t="str">
            <v>3 1999</v>
          </cell>
          <cell r="B76">
            <v>3</v>
          </cell>
          <cell r="C76">
            <v>1999</v>
          </cell>
          <cell r="D76" t="str">
            <v>Mar</v>
          </cell>
          <cell r="E76">
            <v>103.1</v>
          </cell>
          <cell r="F76">
            <v>1.0309999999999999</v>
          </cell>
          <cell r="G76">
            <v>1.1280944730379587</v>
          </cell>
          <cell r="H76">
            <v>1.1945319950099791</v>
          </cell>
        </row>
        <row r="77">
          <cell r="A77" t="str">
            <v>4 1999</v>
          </cell>
          <cell r="B77">
            <v>4</v>
          </cell>
          <cell r="C77">
            <v>1999</v>
          </cell>
          <cell r="D77" t="str">
            <v>Apr</v>
          </cell>
          <cell r="E77">
            <v>103</v>
          </cell>
          <cell r="F77">
            <v>1.03</v>
          </cell>
          <cell r="G77">
            <v>1.0941750465935585</v>
          </cell>
          <cell r="H77">
            <v>1.1586149321144319</v>
          </cell>
        </row>
        <row r="78">
          <cell r="A78" t="str">
            <v>5 1999</v>
          </cell>
          <cell r="B78">
            <v>5</v>
          </cell>
          <cell r="C78">
            <v>1999</v>
          </cell>
          <cell r="D78" t="str">
            <v>May</v>
          </cell>
          <cell r="E78">
            <v>101.8</v>
          </cell>
          <cell r="F78">
            <v>1.018</v>
          </cell>
          <cell r="G78">
            <v>1.062305870479183</v>
          </cell>
          <cell r="H78">
            <v>1.1248688661305164</v>
          </cell>
        </row>
        <row r="79">
          <cell r="A79" t="str">
            <v>6 1999</v>
          </cell>
          <cell r="B79">
            <v>6</v>
          </cell>
          <cell r="C79">
            <v>1999</v>
          </cell>
          <cell r="D79" t="str">
            <v>Jun</v>
          </cell>
          <cell r="E79">
            <v>99.3</v>
          </cell>
          <cell r="F79">
            <v>0.99299999999999999</v>
          </cell>
          <cell r="G79">
            <v>1.0435224660895708</v>
          </cell>
          <cell r="H79">
            <v>1.1049792398138667</v>
          </cell>
        </row>
        <row r="80">
          <cell r="A80" t="str">
            <v>7 1999</v>
          </cell>
          <cell r="B80">
            <v>7</v>
          </cell>
          <cell r="C80">
            <v>1999</v>
          </cell>
          <cell r="D80" t="str">
            <v>Jul</v>
          </cell>
          <cell r="E80">
            <v>99.5</v>
          </cell>
          <cell r="F80">
            <v>0.995</v>
          </cell>
          <cell r="G80">
            <v>1.0508786164044015</v>
          </cell>
          <cell r="H80">
            <v>1.1127686201549514</v>
          </cell>
        </row>
        <row r="81">
          <cell r="A81" t="str">
            <v>8 1999</v>
          </cell>
          <cell r="B81">
            <v>8</v>
          </cell>
          <cell r="C81">
            <v>1999</v>
          </cell>
          <cell r="D81" t="str">
            <v>Aug</v>
          </cell>
          <cell r="E81">
            <v>100.6</v>
          </cell>
          <cell r="F81">
            <v>1.006</v>
          </cell>
          <cell r="G81">
            <v>1.0561594134717602</v>
          </cell>
          <cell r="H81">
            <v>1.1183604222662828</v>
          </cell>
        </row>
        <row r="82">
          <cell r="A82" t="str">
            <v>9 1999</v>
          </cell>
          <cell r="B82">
            <v>9</v>
          </cell>
          <cell r="C82">
            <v>1999</v>
          </cell>
          <cell r="D82" t="str">
            <v>Sep</v>
          </cell>
          <cell r="E82">
            <v>100.6</v>
          </cell>
          <cell r="F82">
            <v>1.006</v>
          </cell>
          <cell r="G82">
            <v>1.0498602519600002</v>
          </cell>
          <cell r="H82">
            <v>1.1116902805827862</v>
          </cell>
        </row>
        <row r="83">
          <cell r="A83" t="str">
            <v>10 1999</v>
          </cell>
          <cell r="B83">
            <v>10</v>
          </cell>
          <cell r="C83">
            <v>1999</v>
          </cell>
          <cell r="D83" t="str">
            <v>Oct</v>
          </cell>
          <cell r="E83">
            <v>101</v>
          </cell>
          <cell r="F83">
            <v>1.01</v>
          </cell>
          <cell r="G83">
            <v>1.0435986600000002</v>
          </cell>
          <cell r="H83">
            <v>1.1050599210564476</v>
          </cell>
        </row>
        <row r="84">
          <cell r="A84" t="str">
            <v>11 1999</v>
          </cell>
          <cell r="B84">
            <v>11</v>
          </cell>
          <cell r="C84">
            <v>1999</v>
          </cell>
          <cell r="D84" t="str">
            <v>Nov</v>
          </cell>
          <cell r="E84">
            <v>101.4</v>
          </cell>
          <cell r="F84">
            <v>1.014</v>
          </cell>
          <cell r="G84">
            <v>1.0332660000000002</v>
          </cell>
          <cell r="H84">
            <v>1.0941187337192551</v>
          </cell>
        </row>
        <row r="85">
          <cell r="A85" t="str">
            <v>12 1999</v>
          </cell>
          <cell r="B85">
            <v>12</v>
          </cell>
          <cell r="C85">
            <v>1999</v>
          </cell>
          <cell r="D85" t="str">
            <v>Dec</v>
          </cell>
          <cell r="E85">
            <v>101.9</v>
          </cell>
          <cell r="F85">
            <v>1.0190000000000001</v>
          </cell>
          <cell r="G85">
            <v>1.0190000000000001</v>
          </cell>
          <cell r="H85">
            <v>1.0790125579085355</v>
          </cell>
        </row>
        <row r="86">
          <cell r="A86" t="str">
            <v>1 2000</v>
          </cell>
          <cell r="B86">
            <v>1</v>
          </cell>
          <cell r="C86">
            <v>2000</v>
          </cell>
          <cell r="D86" t="str">
            <v>Jan</v>
          </cell>
          <cell r="E86">
            <v>100.8</v>
          </cell>
          <cell r="F86">
            <v>1.008</v>
          </cell>
          <cell r="H86">
            <v>1.0588935798906136</v>
          </cell>
        </row>
        <row r="87">
          <cell r="A87" t="str">
            <v>2 2000</v>
          </cell>
          <cell r="B87">
            <v>2</v>
          </cell>
          <cell r="C87">
            <v>2000</v>
          </cell>
          <cell r="D87" t="str">
            <v>Feb</v>
          </cell>
          <cell r="E87">
            <v>100.4</v>
          </cell>
          <cell r="F87">
            <v>1.004</v>
          </cell>
          <cell r="H87">
            <v>1.0504896625898945</v>
          </cell>
        </row>
        <row r="88">
          <cell r="A88" t="str">
            <v>3 2000</v>
          </cell>
          <cell r="B88">
            <v>3</v>
          </cell>
          <cell r="C88">
            <v>2000</v>
          </cell>
          <cell r="D88" t="str">
            <v>Mar</v>
          </cell>
          <cell r="E88">
            <v>100.3</v>
          </cell>
          <cell r="F88">
            <v>1.0029999999999999</v>
          </cell>
          <cell r="H88">
            <v>1.046304444810652</v>
          </cell>
        </row>
        <row r="89">
          <cell r="A89" t="str">
            <v>4 2000</v>
          </cell>
          <cell r="B89">
            <v>4</v>
          </cell>
          <cell r="C89">
            <v>2000</v>
          </cell>
          <cell r="D89" t="str">
            <v>Apr</v>
          </cell>
          <cell r="E89">
            <v>99.6</v>
          </cell>
          <cell r="F89">
            <v>0.996</v>
          </cell>
          <cell r="H89">
            <v>1.0431749200505005</v>
          </cell>
        </row>
        <row r="90">
          <cell r="A90" t="str">
            <v>5 2000</v>
          </cell>
          <cell r="B90">
            <v>5</v>
          </cell>
          <cell r="C90">
            <v>2000</v>
          </cell>
          <cell r="D90" t="str">
            <v>May</v>
          </cell>
          <cell r="E90">
            <v>99.5</v>
          </cell>
          <cell r="F90">
            <v>0.995</v>
          </cell>
          <cell r="H90">
            <v>1.0473643775607435</v>
          </cell>
        </row>
        <row r="91">
          <cell r="A91" t="str">
            <v>6 2000</v>
          </cell>
          <cell r="B91">
            <v>6</v>
          </cell>
          <cell r="C91">
            <v>2000</v>
          </cell>
          <cell r="D91" t="str">
            <v>Jun</v>
          </cell>
          <cell r="E91">
            <v>99.1</v>
          </cell>
          <cell r="F91">
            <v>0.99099999999999999</v>
          </cell>
          <cell r="H91">
            <v>1.0526275151364257</v>
          </cell>
        </row>
        <row r="92">
          <cell r="A92" t="str">
            <v>7 2000</v>
          </cell>
          <cell r="B92">
            <v>7</v>
          </cell>
          <cell r="C92">
            <v>2000</v>
          </cell>
          <cell r="D92" t="str">
            <v>Jul</v>
          </cell>
          <cell r="E92">
            <v>99.4</v>
          </cell>
          <cell r="F92">
            <v>0.99400000000000011</v>
          </cell>
          <cell r="H92">
            <v>1.0621871999358483</v>
          </cell>
        </row>
        <row r="93">
          <cell r="A93" t="str">
            <v>8 2000</v>
          </cell>
          <cell r="B93">
            <v>8</v>
          </cell>
          <cell r="C93">
            <v>2000</v>
          </cell>
          <cell r="D93" t="str">
            <v>Aug</v>
          </cell>
          <cell r="E93">
            <v>100.9</v>
          </cell>
          <cell r="F93">
            <v>1.0090000000000001</v>
          </cell>
          <cell r="H93">
            <v>1.0685987926920002</v>
          </cell>
        </row>
        <row r="94">
          <cell r="A94" t="str">
            <v>9 2000</v>
          </cell>
          <cell r="B94">
            <v>9</v>
          </cell>
          <cell r="C94">
            <v>2000</v>
          </cell>
          <cell r="D94" t="str">
            <v>Sep</v>
          </cell>
          <cell r="E94">
            <v>101.7</v>
          </cell>
          <cell r="F94">
            <v>1.0170000000000001</v>
          </cell>
          <cell r="H94">
            <v>1.059067188</v>
          </cell>
        </row>
        <row r="95">
          <cell r="A95" t="str">
            <v>10 2000</v>
          </cell>
          <cell r="B95">
            <v>10</v>
          </cell>
          <cell r="C95">
            <v>2000</v>
          </cell>
          <cell r="D95" t="str">
            <v>Oct</v>
          </cell>
          <cell r="E95">
            <v>102.8</v>
          </cell>
          <cell r="F95">
            <v>1.028</v>
          </cell>
          <cell r="H95">
            <v>1.041364</v>
          </cell>
        </row>
        <row r="96">
          <cell r="A96" t="str">
            <v>11 2000</v>
          </cell>
          <cell r="B96">
            <v>11</v>
          </cell>
          <cell r="C96">
            <v>2000</v>
          </cell>
          <cell r="D96" t="str">
            <v>Nov</v>
          </cell>
          <cell r="E96">
            <v>101.3</v>
          </cell>
          <cell r="F96">
            <v>1.0129999999999999</v>
          </cell>
          <cell r="H96">
            <v>1.0129999999999999</v>
          </cell>
        </row>
        <row r="97">
          <cell r="A97" t="str">
            <v>12 2000</v>
          </cell>
          <cell r="B97">
            <v>12</v>
          </cell>
          <cell r="C97">
            <v>2000</v>
          </cell>
          <cell r="D97" t="str">
            <v>Dec</v>
          </cell>
          <cell r="E97">
            <v>101.4</v>
          </cell>
          <cell r="F97">
            <v>1.014</v>
          </cell>
          <cell r="H97">
            <v>1</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ow r="1">
          <cell r="A1" t="str">
            <v>Code</v>
          </cell>
        </row>
      </sheetData>
      <sheetData sheetId="64">
        <row r="1">
          <cell r="A1" t="str">
            <v>Code</v>
          </cell>
        </row>
      </sheetData>
      <sheetData sheetId="65">
        <row r="1">
          <cell r="A1" t="str">
            <v>Code</v>
          </cell>
        </row>
      </sheetData>
      <sheetData sheetId="66">
        <row r="1">
          <cell r="A1" t="str">
            <v>Code</v>
          </cell>
        </row>
      </sheetData>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ow r="1">
          <cell r="A1" t="str">
            <v>Code</v>
          </cell>
        </row>
      </sheetData>
      <sheetData sheetId="84">
        <row r="1">
          <cell r="A1" t="str">
            <v>Code</v>
          </cell>
        </row>
      </sheetData>
      <sheetData sheetId="85">
        <row r="1">
          <cell r="A1" t="str">
            <v>Code</v>
          </cell>
        </row>
      </sheetData>
      <sheetData sheetId="86">
        <row r="1">
          <cell r="A1" t="str">
            <v>Code</v>
          </cell>
        </row>
      </sheetData>
      <sheetData sheetId="87">
        <row r="1">
          <cell r="A1" t="str">
            <v>Code</v>
          </cell>
        </row>
      </sheetData>
      <sheetData sheetId="88">
        <row r="1">
          <cell r="A1" t="str">
            <v>Code</v>
          </cell>
        </row>
      </sheetData>
      <sheetData sheetId="89"/>
      <sheetData sheetId="90"/>
      <sheetData sheetId="91"/>
      <sheetData sheetId="92" refreshError="1"/>
      <sheetData sheetId="93" refreshError="1"/>
      <sheetData sheetId="94" refreshError="1"/>
      <sheetData sheetId="95" refreshError="1"/>
      <sheetData sheetId="96" refreshError="1"/>
      <sheetData sheetId="97" refreshError="1"/>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refreshError="1"/>
      <sheetData sheetId="123"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E CS"/>
      <sheetName val="IPE CD"/>
      <sheetName val="IPE SP"/>
      <sheetName val="GRF Manual"/>
      <sheetName val="a2.1"/>
      <sheetName val="SFP"/>
      <sheetName val="TCI"/>
      <sheetName val="gi2.4"/>
      <sheetName val="gi6"/>
      <sheetName val="gi7"/>
      <sheetName val="gi9"/>
      <sheetName val="gi9_1"/>
      <sheetName val="gi11"/>
      <sheetName val="gi18.1"/>
      <sheetName val="gi20"/>
      <sheetName val="gi21"/>
      <sheetName val="gi28"/>
      <sheetName val="gy2"/>
      <sheetName val="gy3"/>
      <sheetName val="ti1"/>
      <sheetName val="D.001_OAR"/>
      <sheetName val="D.999 Disclosure"/>
      <sheetName val="D.100_Lead"/>
      <sheetName val="D.200 ES"/>
      <sheetName val="Ex.rate"/>
      <sheetName val="D.300 FVOCI"/>
      <sheetName val="D.301 Confirmation"/>
      <sheetName val="D.400 AC"/>
      <sheetName val="D.500 FVTPL"/>
      <sheetName val="D.600 RWF"/>
      <sheetName val="D.601 TOD"/>
      <sheetName val="D.700 FDI"/>
      <sheetName val="D.800 Movement for disclosure"/>
      <sheetName val="D.900 RP"/>
      <sheetName val="D.1000_Ratings"/>
      <sheetName val="D.1100_SIC"/>
      <sheetName val="D.1200_ECL"/>
      <sheetName val="D.1210 Allowance recalculation"/>
      <sheetName val="NFR&gt;&gt;&gt;"/>
      <sheetName val="Ex 9"/>
      <sheetName val="движение цб из цд"/>
      <sheetName val="KASE 4Q-30.12.19"/>
      <sheetName val="KASE 4Q-31.12.19"/>
      <sheetName val="700H"/>
      <sheetName val="PBC PIT Корпораты"/>
      <sheetName val="PBC PIT Фин. инст."/>
      <sheetName val="PBC PD PIT Фин. инст."/>
      <sheetName val="PBC PD PIT Корпорат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5">
          <cell r="E15" t="str">
            <v>XS1120709669</v>
          </cell>
        </row>
      </sheetData>
      <sheetData sheetId="28">
        <row r="18">
          <cell r="A18" t="str">
            <v>KZ2C00005833</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4">
          <cell r="C4">
            <v>2.0000000000000001E-4</v>
          </cell>
          <cell r="E4">
            <v>14</v>
          </cell>
        </row>
        <row r="5">
          <cell r="E5">
            <v>5</v>
          </cell>
        </row>
        <row r="6">
          <cell r="E6">
            <v>19</v>
          </cell>
        </row>
        <row r="7">
          <cell r="E7">
            <v>93</v>
          </cell>
        </row>
        <row r="8">
          <cell r="E8">
            <v>128</v>
          </cell>
        </row>
        <row r="9">
          <cell r="E9">
            <v>186</v>
          </cell>
        </row>
        <row r="10">
          <cell r="E10">
            <v>171</v>
          </cell>
        </row>
        <row r="12">
          <cell r="E12">
            <v>155</v>
          </cell>
        </row>
        <row r="14">
          <cell r="E14">
            <v>152</v>
          </cell>
        </row>
        <row r="15">
          <cell r="E15">
            <v>162</v>
          </cell>
        </row>
        <row r="17">
          <cell r="E17">
            <v>72</v>
          </cell>
        </row>
        <row r="19">
          <cell r="E19">
            <v>66</v>
          </cell>
        </row>
        <row r="20">
          <cell r="E20">
            <v>69</v>
          </cell>
        </row>
        <row r="22">
          <cell r="E22">
            <v>43</v>
          </cell>
        </row>
        <row r="23">
          <cell r="E23">
            <v>38</v>
          </cell>
        </row>
        <row r="25">
          <cell r="E25">
            <v>51</v>
          </cell>
        </row>
        <row r="29">
          <cell r="E29">
            <v>12</v>
          </cell>
        </row>
      </sheetData>
      <sheetData sheetId="46"/>
      <sheetData sheetId="47"/>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Operating statement_IK_Pg 1_3"/>
      <sheetName val="VCOST_2003_Pg4_5"/>
      <sheetName val="YIELD_2001_2003_Pg6"/>
      <sheetName val="Variance Bridge_Pg7"/>
      <sheetName val="July_03_Pg8"/>
      <sheetName val="July_03_Pg9"/>
      <sheetName val="July_03_Pg10"/>
      <sheetName val="YTD_June_Pg11"/>
      <sheetName val="YTD_June_Pg12"/>
      <sheetName val="YTD_June_Pg7"/>
      <sheetName val="Qtr_2_Pg14"/>
      <sheetName val="Qtr_2_Pg15"/>
      <sheetName val="Qtr_2_Pg16"/>
      <sheetName val="Qtr_1_Pg17"/>
      <sheetName val="Qtr_1_Pg18"/>
      <sheetName val="Qtr_1_Pg19"/>
      <sheetName val="Fixed costs 2003_Pg20_28"/>
      <sheetName val="ironore_coal_29"/>
      <sheetName val="Ispat service_Pg30"/>
      <sheetName val="Inventory_input_Pg31"/>
      <sheetName val="Inv Value_Pg32"/>
      <sheetName val="Inv Quantity_Pg33"/>
      <sheetName val="Inv Rate_Pg34"/>
      <sheetName val="Ap_input_35"/>
      <sheetName val="AR_input_36"/>
      <sheetName val="Actuals Input"/>
      <sheetName val="CPI"/>
      <sheetName val="123100 O&amp;G Assets"/>
      <sheetName val="153541"/>
      <sheetName val="U201"/>
      <sheetName val="Выбор"/>
      <sheetName val="ARY tolf"/>
      <sheetName val="Interco payables&amp;receivables"/>
      <sheetName val="I. Прогноз доходов"/>
      <sheetName val="Статьи"/>
      <sheetName val="GAAP TB 30.09.01  detail p&amp;l"/>
      <sheetName val="Sheet6"/>
      <sheetName val="Post Frac"/>
      <sheetName val="IPR"/>
      <sheetName val="Variance Analysis_VC_Ytd aug 20"/>
      <sheetName val="std tabel"/>
      <sheetName val="Operating_statement_IK_Pg_1_3"/>
      <sheetName val="Variance_Bridge_Pg7"/>
      <sheetName val="Fixed_costs_2003_Pg20_28"/>
      <sheetName val="Ispat_service_Pg30"/>
      <sheetName val="Inv_Value_Pg32"/>
      <sheetName val="Inv_Quantity_Pg33"/>
      <sheetName val="Inv_Rate_Pg34"/>
      <sheetName val="Actuals_Input"/>
      <sheetName val="Sch9  Guarantees"/>
      <sheetName val="Common"/>
      <sheetName val="OPEX&amp;FIN"/>
      <sheetName val="2 спец затраты-себестоимость"/>
      <sheetName val="Precios"/>
      <sheetName val="1NK"/>
      <sheetName val="KAZAK RECO ST 99"/>
      <sheetName val="N_SVOD"/>
      <sheetName val="XLR_NoRangeSheet"/>
      <sheetName val="EBGIFRS"/>
      <sheetName val="EBI"/>
      <sheetName val="Profit &amp; Loss Total"/>
      <sheetName val="Tariffs"/>
      <sheetName val="123100_O&amp;G_Assets"/>
      <sheetName val="ARY_tolf"/>
      <sheetName val="Interco_payables&amp;receivables"/>
      <sheetName val="I__Прогноз_доходов"/>
      <sheetName val="GAAP_TB_30_09_01__detail_p&amp;l"/>
      <sheetName val="Post_Frac"/>
      <sheetName val="Variance_Analysis_VC_Ytd_aug_20"/>
      <sheetName val="Перечень связанных сторон"/>
      <sheetName val="Sensitivity"/>
      <sheetName val="GiaVL"/>
      <sheetName val="Sch17  Guarantees"/>
      <sheetName val="Too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sheetData sheetId="68"/>
      <sheetData sheetId="69"/>
      <sheetData sheetId="70" refreshError="1"/>
      <sheetData sheetId="71" refreshError="1"/>
      <sheetData sheetId="72" refreshError="1"/>
      <sheetData sheetId="73" refreshError="1"/>
      <sheetData sheetId="74"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труктура группы"/>
      <sheetName val="статистика"/>
      <sheetName val="вспомогательный для статистики"/>
      <sheetName val="Задачи"/>
      <sheetName val="GROUP STRUCTURE"/>
      <sheetName val="supp"/>
      <sheetName val="July_03_Pg8"/>
    </sheetNames>
    <sheetDataSet>
      <sheetData sheetId="0">
        <row r="2">
          <cell r="L2">
            <v>41973</v>
          </cell>
        </row>
      </sheetData>
      <sheetData sheetId="1"/>
      <sheetData sheetId="2"/>
      <sheetData sheetId="3"/>
      <sheetData sheetId="4"/>
      <sheetData sheetId="5"/>
      <sheetData sheetId="6"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 Analitical"/>
      <sheetName val="COP"/>
      <sheetName val="Master (2)"/>
      <sheetName val="Master"/>
      <sheetName val="M&amp;S"/>
      <sheetName val="Energy"/>
      <sheetName val="Cargo"/>
      <sheetName val="C.repair"/>
      <sheetName val="Other Services"/>
      <sheetName val="Other"/>
      <sheetName val="LLPs"/>
      <sheetName val="GA LLP"/>
      <sheetName val="Ngdu 1COS"/>
      <sheetName val="Ngdu2COS"/>
      <sheetName val="Cost 99v98"/>
      <sheetName val="UEN"/>
      <sheetName val="U2.610_R&amp;M"/>
      <sheetName val="База"/>
      <sheetName val="Actuals Input"/>
      <sheetName val="FES"/>
      <sheetName val="July_03_Pg8"/>
      <sheetName val="PYTB"/>
      <sheetName val="оборудование"/>
      <sheetName val="K_760"/>
      <sheetName val="G201"/>
      <sheetName val="G301"/>
      <sheetName val="FA register"/>
      <sheetName val="Hidden"/>
      <sheetName val="ЯНВАРЬ"/>
      <sheetName val="KAZAK RECO ST 99"/>
      <sheetName val="из сем"/>
      <sheetName val="FS-97"/>
      <sheetName val="SMSTemp"/>
      <sheetName val="Март"/>
      <sheetName val="Сентябрь"/>
      <sheetName val="Квартал"/>
      <sheetName val="Декабрь"/>
      <sheetName val="Ноябрь"/>
      <sheetName val="Статьи"/>
      <sheetName val="Rollforward"/>
      <sheetName val="Добыча нефти4"/>
      <sheetName val="Структура группы"/>
    </sheetNames>
    <sheetDataSet>
      <sheetData sheetId="0">
        <row r="10">
          <cell r="S10">
            <v>119.47</v>
          </cell>
        </row>
      </sheetData>
      <sheetData sheetId="1">
        <row r="10">
          <cell r="S10">
            <v>119.47</v>
          </cell>
        </row>
      </sheetData>
      <sheetData sheetId="2">
        <row r="10">
          <cell r="S10">
            <v>119.47</v>
          </cell>
        </row>
      </sheetData>
      <sheetData sheetId="3">
        <row r="10">
          <cell r="S10">
            <v>119.47</v>
          </cell>
        </row>
      </sheetData>
      <sheetData sheetId="4">
        <row r="10">
          <cell r="S10">
            <v>119.47</v>
          </cell>
        </row>
      </sheetData>
      <sheetData sheetId="5">
        <row r="10">
          <cell r="S10">
            <v>119.47</v>
          </cell>
        </row>
      </sheetData>
      <sheetData sheetId="6">
        <row r="10">
          <cell r="S10">
            <v>119.47</v>
          </cell>
        </row>
      </sheetData>
      <sheetData sheetId="7">
        <row r="10">
          <cell r="S10">
            <v>119.47</v>
          </cell>
        </row>
      </sheetData>
      <sheetData sheetId="8">
        <row r="10">
          <cell r="S10">
            <v>119.47</v>
          </cell>
        </row>
      </sheetData>
      <sheetData sheetId="9">
        <row r="10">
          <cell r="S10">
            <v>119.47</v>
          </cell>
        </row>
      </sheetData>
      <sheetData sheetId="10">
        <row r="10">
          <cell r="S10">
            <v>119.47</v>
          </cell>
        </row>
      </sheetData>
      <sheetData sheetId="11">
        <row r="10">
          <cell r="S10">
            <v>119.47</v>
          </cell>
        </row>
      </sheetData>
      <sheetData sheetId="12">
        <row r="10">
          <cell r="S10">
            <v>119.47</v>
          </cell>
        </row>
      </sheetData>
      <sheetData sheetId="13">
        <row r="10">
          <cell r="S10">
            <v>119.47</v>
          </cell>
        </row>
      </sheetData>
      <sheetData sheetId="14" refreshError="1">
        <row r="10">
          <cell r="S10">
            <v>119.47</v>
          </cell>
        </row>
        <row r="11">
          <cell r="S11">
            <v>78.31</v>
          </cell>
        </row>
      </sheetData>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1"/>
      <sheetName val="8.2"/>
      <sheetName val="990000_BY_8.1"/>
      <sheetName val="990000_BY_8.2"/>
      <sheetName val="990000_DENIZ_8.1"/>
      <sheetName val="990000_DENIZ_8.2"/>
      <sheetName val="990000_KAZ_8.1"/>
      <sheetName val="990000_KAZ_8.2"/>
      <sheetName val="990000_PARIBA_8.1"/>
      <sheetName val="990000_PARIBA_8.2"/>
      <sheetName val="990000_SWIT_8.1"/>
      <sheetName val="990000_SWIT_8.2"/>
      <sheetName val="990000_UKR_8.1"/>
      <sheetName val="990000_UKR_8.2"/>
      <sheetName val="990000_VBI_8.1"/>
      <sheetName val="990000_VBI_8.2"/>
      <sheetName val="Данные"/>
      <sheetName val="XLR_NoRangeSheet"/>
      <sheetName val="Cost 99v9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7">
          <cell r="D7">
            <v>42370</v>
          </cell>
        </row>
      </sheetData>
      <sheetData sheetId="18"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лтайский"/>
      <sheetName val="Байкальский"/>
      <sheetName val="Волго-Вятский"/>
      <sheetName val="Восточно-Сибирский"/>
      <sheetName val="Дальневосточный"/>
      <sheetName val="Западно-Сибирский"/>
      <sheetName val="Западно-Уральский"/>
      <sheetName val="Поволжский"/>
      <sheetName val="Северный"/>
      <sheetName val="Северо-Восточный"/>
      <sheetName val="Северо-Западный"/>
      <sheetName val="Северо-Кавказский"/>
      <sheetName val="Сибирский"/>
      <sheetName val="Среднерусский"/>
      <sheetName val="Уральский"/>
      <sheetName val="Центрально-Черноземный"/>
      <sheetName val="Юго-Западный"/>
      <sheetName val="ИТОГО ПО ТБ"/>
      <sheetName val="ИТОГО ПО ОСБ г. Москвы"/>
      <sheetName val="ИТОГО ПО СБ РФ"/>
      <sheetName val="2_2 1 часть"/>
      <sheetName val="2_2 2 часть"/>
      <sheetName val="XLR_NoRange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refreshError="1"/>
      <sheetData sheetId="20"/>
      <sheetData sheetId="21"/>
      <sheetData sheetId="22">
        <row r="13">
          <cell r="B13" t="str">
            <v>на 01.07.2005</v>
          </cell>
        </row>
      </sheetData>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 валюте"/>
      <sheetName val="G2TempSheet"/>
      <sheetName val="В рублях"/>
      <sheetName val="Лист1"/>
    </sheetNames>
    <sheetDataSet>
      <sheetData sheetId="0" refreshError="1"/>
      <sheetData sheetId="1" refreshError="1">
        <row r="4">
          <cell r="B4" t="str">
            <v xml:space="preserve"> 01.01.2002</v>
          </cell>
        </row>
      </sheetData>
      <sheetData sheetId="2" refreshError="1"/>
      <sheetData sheetId="3"/>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7"/>
      <sheetName val="XLR_NoRangeSheet"/>
    </sheetNames>
    <sheetDataSet>
      <sheetData sheetId="0" refreshError="1"/>
      <sheetData sheetId="1">
        <row r="7">
          <cell r="K7" t="str">
            <v>KAZ</v>
          </cell>
          <cell r="L7">
            <v>3.0949999999999997E-3</v>
          </cell>
          <cell r="M7">
            <v>76.229399999999998</v>
          </cell>
          <cell r="N7">
            <v>10.9398</v>
          </cell>
          <cell r="O7">
            <v>2.32056</v>
          </cell>
          <cell r="P7">
            <v>0.18062599999999998</v>
          </cell>
        </row>
      </sheetData>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0"/>
      <sheetName val="1"/>
      <sheetName val="XLR_NoRangeSheet"/>
    </sheetNames>
    <sheetDataSet>
      <sheetData sheetId="0" refreshError="1"/>
      <sheetData sheetId="1" refreshError="1"/>
      <sheetData sheetId="2">
        <row r="7">
          <cell r="E7" t="str">
            <v>Председатель Правления</v>
          </cell>
          <cell r="F7" t="str">
            <v>Князева И.А.</v>
          </cell>
          <cell r="G7" t="str">
            <v>Деркаченко Н.В.</v>
          </cell>
          <cell r="H7" t="str">
            <v>044 247-43-51</v>
          </cell>
        </row>
      </sheetData>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2TempSheet"/>
      <sheetName val="FN09"/>
    </sheetNames>
    <sheetDataSet>
      <sheetData sheetId="0" refreshError="1">
        <row r="5">
          <cell r="B5">
            <v>0</v>
          </cell>
          <cell r="C5">
            <v>20178500</v>
          </cell>
          <cell r="D5">
            <v>0</v>
          </cell>
          <cell r="E5">
            <v>0</v>
          </cell>
          <cell r="F5">
            <v>0</v>
          </cell>
          <cell r="G5">
            <v>525815</v>
          </cell>
          <cell r="I5">
            <v>0</v>
          </cell>
          <cell r="J5">
            <v>49514894</v>
          </cell>
          <cell r="K5">
            <v>0</v>
          </cell>
          <cell r="L5">
            <v>0</v>
          </cell>
          <cell r="M5">
            <v>0</v>
          </cell>
          <cell r="N5">
            <v>56184417</v>
          </cell>
          <cell r="P5">
            <v>0</v>
          </cell>
          <cell r="Q5">
            <v>113524007</v>
          </cell>
          <cell r="R5">
            <v>3097879</v>
          </cell>
          <cell r="S5">
            <v>0</v>
          </cell>
          <cell r="T5">
            <v>0</v>
          </cell>
          <cell r="U5">
            <v>348087313</v>
          </cell>
          <cell r="W5">
            <v>2511681</v>
          </cell>
          <cell r="X5">
            <v>34240212</v>
          </cell>
          <cell r="Y5">
            <v>0</v>
          </cell>
          <cell r="Z5">
            <v>0</v>
          </cell>
          <cell r="AA5">
            <v>0</v>
          </cell>
          <cell r="AB5">
            <v>41019426</v>
          </cell>
          <cell r="AD5">
            <v>28451333</v>
          </cell>
          <cell r="AE5">
            <v>22713939</v>
          </cell>
          <cell r="AF5">
            <v>0</v>
          </cell>
          <cell r="AG5">
            <v>0</v>
          </cell>
          <cell r="AH5">
            <v>0</v>
          </cell>
          <cell r="AI5">
            <v>225158144</v>
          </cell>
          <cell r="AK5">
            <v>0</v>
          </cell>
          <cell r="AL5">
            <v>78231734.5</v>
          </cell>
          <cell r="AM5">
            <v>0</v>
          </cell>
          <cell r="AN5">
            <v>0</v>
          </cell>
          <cell r="AO5">
            <v>0</v>
          </cell>
          <cell r="AP5">
            <v>108448755.54000001</v>
          </cell>
          <cell r="AR5">
            <v>0</v>
          </cell>
          <cell r="AS5">
            <v>68331669</v>
          </cell>
          <cell r="AT5">
            <v>0</v>
          </cell>
          <cell r="AU5">
            <v>0</v>
          </cell>
          <cell r="AV5">
            <v>0</v>
          </cell>
          <cell r="AW5">
            <v>111507369</v>
          </cell>
          <cell r="AY5">
            <v>0</v>
          </cell>
          <cell r="AZ5">
            <v>143693873</v>
          </cell>
          <cell r="BA5">
            <v>0</v>
          </cell>
          <cell r="BB5">
            <v>0</v>
          </cell>
          <cell r="BC5">
            <v>0</v>
          </cell>
          <cell r="BD5">
            <v>367081671.83999997</v>
          </cell>
          <cell r="BF5">
            <v>0</v>
          </cell>
          <cell r="BG5">
            <v>66797098</v>
          </cell>
          <cell r="BH5">
            <v>0</v>
          </cell>
          <cell r="BI5">
            <v>0</v>
          </cell>
          <cell r="BJ5">
            <v>0</v>
          </cell>
          <cell r="BK5">
            <v>118076434.19</v>
          </cell>
          <cell r="BM5">
            <v>0</v>
          </cell>
          <cell r="BN5">
            <v>34125241</v>
          </cell>
          <cell r="BO5">
            <v>0</v>
          </cell>
          <cell r="BP5">
            <v>0</v>
          </cell>
          <cell r="BQ5">
            <v>0</v>
          </cell>
          <cell r="BR5">
            <v>53548347</v>
          </cell>
          <cell r="BT5">
            <v>25836430</v>
          </cell>
          <cell r="BU5">
            <v>129187923</v>
          </cell>
          <cell r="BV5">
            <v>18946472</v>
          </cell>
          <cell r="BW5">
            <v>0</v>
          </cell>
          <cell r="BX5">
            <v>0</v>
          </cell>
          <cell r="BY5">
            <v>429752474</v>
          </cell>
          <cell r="CA5">
            <v>0</v>
          </cell>
          <cell r="CB5">
            <v>77523369</v>
          </cell>
          <cell r="CC5">
            <v>0</v>
          </cell>
          <cell r="CD5">
            <v>0</v>
          </cell>
          <cell r="CE5">
            <v>0</v>
          </cell>
          <cell r="CF5">
            <v>130032437</v>
          </cell>
          <cell r="CH5">
            <v>0</v>
          </cell>
          <cell r="CI5">
            <v>18318965</v>
          </cell>
          <cell r="CJ5">
            <v>0</v>
          </cell>
          <cell r="CK5">
            <v>0</v>
          </cell>
          <cell r="CL5">
            <v>0</v>
          </cell>
          <cell r="CM5">
            <v>110631236</v>
          </cell>
          <cell r="CO5">
            <v>56712319</v>
          </cell>
          <cell r="CP5">
            <v>160214673</v>
          </cell>
          <cell r="CQ5">
            <v>0</v>
          </cell>
          <cell r="CR5">
            <v>0</v>
          </cell>
          <cell r="CS5">
            <v>0</v>
          </cell>
          <cell r="CT5">
            <v>517588922</v>
          </cell>
          <cell r="CV5">
            <v>0</v>
          </cell>
          <cell r="CW5">
            <v>106520194</v>
          </cell>
          <cell r="CX5">
            <v>0</v>
          </cell>
          <cell r="CY5">
            <v>0</v>
          </cell>
          <cell r="CZ5">
            <v>0</v>
          </cell>
          <cell r="DA5">
            <v>308650220</v>
          </cell>
          <cell r="DC5">
            <v>0</v>
          </cell>
          <cell r="DD5">
            <v>106526324.23</v>
          </cell>
          <cell r="DE5">
            <v>0</v>
          </cell>
          <cell r="DF5">
            <v>0</v>
          </cell>
          <cell r="DG5">
            <v>0</v>
          </cell>
          <cell r="DH5">
            <v>276666355.51999998</v>
          </cell>
          <cell r="DJ5">
            <v>0</v>
          </cell>
          <cell r="DK5">
            <v>157313581</v>
          </cell>
          <cell r="DL5">
            <v>0</v>
          </cell>
          <cell r="DM5">
            <v>0</v>
          </cell>
          <cell r="DN5">
            <v>0</v>
          </cell>
          <cell r="DO5">
            <v>143944822</v>
          </cell>
        </row>
      </sheetData>
      <sheetData sheetId="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upload"/>
      <sheetName val="BS SBU split upload"/>
      <sheetName val="Controls"/>
      <sheetName val="WCS BS"/>
      <sheetName val="CAR77R40"/>
      <sheetName val="PCAM BS"/>
      <sheetName val="Accrued interest"/>
      <sheetName val="HO 2000 accruals"/>
      <sheetName val="Details of mnth accr. int."/>
      <sheetName val="Profit prev. years"/>
      <sheetName val="Criterias"/>
      <sheetName val="PCAM raw data"/>
      <sheetName val="20.58.472"/>
      <sheetName val="G2TempSheet"/>
      <sheetName val="XLR_NoRangeSheet"/>
    </sheetNames>
    <sheetDataSet>
      <sheetData sheetId="0">
        <row r="1">
          <cell r="B1" t="str">
            <v>BALANCE SHEET FOR HEAD OFFICE REPORTING (S.R.P.) FOR MARCH 2001</v>
          </cell>
        </row>
      </sheetData>
      <sheetData sheetId="1"/>
      <sheetData sheetId="2">
        <row r="1">
          <cell r="B1" t="str">
            <v>BALANCE SHEET FOR HEAD OFFICE REPORTING (S.R.P.) FOR MARCH 2001</v>
          </cell>
        </row>
      </sheetData>
      <sheetData sheetId="3" refreshError="1">
        <row r="1">
          <cell r="B1" t="str">
            <v>BALANCE SHEET FOR HEAD OFFICE REPORTING (S.R.P.) FOR MARCH 2001</v>
          </cell>
        </row>
        <row r="2">
          <cell r="G2">
            <v>145.44999999999999</v>
          </cell>
        </row>
        <row r="3">
          <cell r="B3" t="str">
            <v>HOBS code</v>
          </cell>
          <cell r="C3" t="str">
            <v>RW %</v>
          </cell>
          <cell r="D3" t="str">
            <v>Description of accounts</v>
          </cell>
          <cell r="E3" t="str">
            <v>Almaty</v>
          </cell>
          <cell r="F3" t="str">
            <v>Atyrau</v>
          </cell>
          <cell r="G3" t="str">
            <v>Total</v>
          </cell>
          <cell r="H3" t="str">
            <v>Re-class</v>
          </cell>
          <cell r="I3" t="str">
            <v>Code</v>
          </cell>
          <cell r="J3" t="str">
            <v>Prov.</v>
          </cell>
          <cell r="K3" t="str">
            <v>Code</v>
          </cell>
          <cell r="L3" t="str">
            <v>Final (exact)</v>
          </cell>
        </row>
        <row r="5">
          <cell r="B5">
            <v>1011100</v>
          </cell>
          <cell r="C5">
            <v>0</v>
          </cell>
          <cell r="D5" t="str">
            <v>CASH:CASH ITEMS</v>
          </cell>
          <cell r="E5">
            <v>102.44957156999999</v>
          </cell>
          <cell r="F5">
            <v>30.555365100000003</v>
          </cell>
          <cell r="G5">
            <v>133.00493667000001</v>
          </cell>
          <cell r="L5">
            <v>133.00493667000001</v>
          </cell>
        </row>
        <row r="6">
          <cell r="B6">
            <v>1031300</v>
          </cell>
          <cell r="C6">
            <v>0</v>
          </cell>
          <cell r="D6" t="str">
            <v>CASH:CTR.BNK ZN B LCLF</v>
          </cell>
          <cell r="E6">
            <v>3880.0383520100004</v>
          </cell>
          <cell r="F6">
            <v>-3584.8515942600002</v>
          </cell>
          <cell r="G6">
            <v>295.1867577500002</v>
          </cell>
          <cell r="L6">
            <v>295.1867577500002</v>
          </cell>
        </row>
        <row r="7">
          <cell r="B7">
            <v>1034100</v>
          </cell>
          <cell r="C7">
            <v>0</v>
          </cell>
          <cell r="D7" t="str">
            <v>CASH:OTH.CTR.BNK ZN B</v>
          </cell>
          <cell r="E7">
            <v>0</v>
          </cell>
          <cell r="F7">
            <v>0</v>
          </cell>
          <cell r="G7">
            <v>0</v>
          </cell>
          <cell r="L7">
            <v>0</v>
          </cell>
        </row>
        <row r="8">
          <cell r="B8">
            <v>2029200</v>
          </cell>
          <cell r="C8">
            <v>0</v>
          </cell>
          <cell r="D8" t="str">
            <v>SDGP.TRADING</v>
          </cell>
          <cell r="E8">
            <v>0</v>
          </cell>
          <cell r="F8">
            <v>0</v>
          </cell>
          <cell r="G8">
            <v>0</v>
          </cell>
          <cell r="L8">
            <v>0</v>
          </cell>
        </row>
        <row r="9">
          <cell r="B9">
            <v>2031200</v>
          </cell>
          <cell r="C9">
            <v>0</v>
          </cell>
          <cell r="D9" t="str">
            <v>SDGP.OTH.ISS.CTR./REG.AUTH.ZN A</v>
          </cell>
          <cell r="E9">
            <v>0</v>
          </cell>
          <cell r="F9">
            <v>0</v>
          </cell>
          <cell r="G9">
            <v>0</v>
          </cell>
          <cell r="L9">
            <v>0</v>
          </cell>
        </row>
        <row r="10">
          <cell r="B10">
            <v>2031300</v>
          </cell>
          <cell r="C10">
            <v>0</v>
          </cell>
          <cell r="D10" t="str">
            <v>SDGP.OTH.ISS.CTR.AUTH.ZN B LCLF</v>
          </cell>
          <cell r="E10">
            <v>8039.0074541700005</v>
          </cell>
          <cell r="F10">
            <v>0</v>
          </cell>
          <cell r="G10">
            <v>8039.0074541700005</v>
          </cell>
          <cell r="L10">
            <v>8039.0074541700005</v>
          </cell>
        </row>
        <row r="11">
          <cell r="B11">
            <v>2034100</v>
          </cell>
          <cell r="C11">
            <v>1</v>
          </cell>
          <cell r="D11" t="str">
            <v>SDGP.OTH.ISS.OTH.CTR.AUTH.ZN B</v>
          </cell>
          <cell r="E11">
            <v>0</v>
          </cell>
          <cell r="F11">
            <v>0</v>
          </cell>
          <cell r="G11">
            <v>0</v>
          </cell>
          <cell r="L11">
            <v>0</v>
          </cell>
        </row>
        <row r="12">
          <cell r="B12">
            <v>3012200</v>
          </cell>
          <cell r="C12">
            <v>0.2</v>
          </cell>
          <cell r="D12" t="str">
            <v>BNK:CALL M. PLACED ZN A</v>
          </cell>
          <cell r="E12">
            <v>0</v>
          </cell>
          <cell r="F12">
            <v>0</v>
          </cell>
          <cell r="G12">
            <v>0</v>
          </cell>
          <cell r="L12">
            <v>0</v>
          </cell>
        </row>
        <row r="13">
          <cell r="B13">
            <v>3012300</v>
          </cell>
          <cell r="C13">
            <v>0.2</v>
          </cell>
          <cell r="D13" t="str">
            <v>BNK:CALL M. PLACED ZN B</v>
          </cell>
          <cell r="E13">
            <v>0</v>
          </cell>
          <cell r="F13">
            <v>0</v>
          </cell>
          <cell r="G13">
            <v>0</v>
          </cell>
          <cell r="L13">
            <v>0</v>
          </cell>
        </row>
        <row r="14">
          <cell r="B14">
            <v>3022200</v>
          </cell>
          <cell r="C14">
            <v>0.2</v>
          </cell>
          <cell r="D14" t="str">
            <v>BNK:NOSTRO ACCOUNTS ZN A</v>
          </cell>
          <cell r="E14">
            <v>0.46089798999999998</v>
          </cell>
          <cell r="F14">
            <v>0</v>
          </cell>
          <cell r="G14">
            <v>0.46089798999999998</v>
          </cell>
          <cell r="L14">
            <v>0.46089798999999998</v>
          </cell>
        </row>
        <row r="15">
          <cell r="B15">
            <v>3022300</v>
          </cell>
          <cell r="C15">
            <v>0.2</v>
          </cell>
          <cell r="D15" t="str">
            <v>BNK:NOSTRO ACCOUNTS ZN B</v>
          </cell>
          <cell r="E15">
            <v>5.7119399999999996E-3</v>
          </cell>
          <cell r="F15">
            <v>0</v>
          </cell>
          <cell r="G15">
            <v>5.7119399999999996E-3</v>
          </cell>
          <cell r="L15">
            <v>5.7119399999999996E-3</v>
          </cell>
        </row>
        <row r="16">
          <cell r="B16">
            <v>3032200</v>
          </cell>
          <cell r="C16">
            <v>0.2</v>
          </cell>
          <cell r="D16" t="str">
            <v>BNK:TIME DEP.BNK ZN A</v>
          </cell>
          <cell r="E16">
            <v>2967.18</v>
          </cell>
          <cell r="F16">
            <v>0</v>
          </cell>
          <cell r="G16">
            <v>2967.18</v>
          </cell>
          <cell r="L16">
            <v>2967.18</v>
          </cell>
        </row>
        <row r="17">
          <cell r="B17">
            <v>3031300</v>
          </cell>
          <cell r="C17">
            <v>0</v>
          </cell>
          <cell r="D17" t="str">
            <v>BNK:TIME DEP.CTR.BNK ZN B LCLF</v>
          </cell>
          <cell r="E17">
            <v>350</v>
          </cell>
          <cell r="F17">
            <v>0</v>
          </cell>
          <cell r="G17">
            <v>350</v>
          </cell>
          <cell r="L17">
            <v>350</v>
          </cell>
        </row>
        <row r="18">
          <cell r="B18">
            <v>3032300</v>
          </cell>
          <cell r="C18">
            <v>0.2</v>
          </cell>
          <cell r="D18" t="str">
            <v>BNK:TIME DEP.BNK ZN B RM &lt;1 YR</v>
          </cell>
          <cell r="E18">
            <v>727.25</v>
          </cell>
          <cell r="F18">
            <v>0</v>
          </cell>
          <cell r="G18">
            <v>727.25</v>
          </cell>
          <cell r="H18">
            <v>-727.25</v>
          </cell>
          <cell r="I18" t="str">
            <v>AB</v>
          </cell>
          <cell r="L18">
            <v>0</v>
          </cell>
        </row>
        <row r="19">
          <cell r="B19">
            <v>3034100</v>
          </cell>
          <cell r="C19">
            <v>1</v>
          </cell>
          <cell r="D19" t="str">
            <v>BNK:TIME DEP.OTH.CTR.BNK ZN B</v>
          </cell>
          <cell r="E19">
            <v>0</v>
          </cell>
          <cell r="F19">
            <v>0</v>
          </cell>
          <cell r="G19">
            <v>0</v>
          </cell>
          <cell r="L19">
            <v>0</v>
          </cell>
        </row>
        <row r="20">
          <cell r="B20">
            <v>3034300</v>
          </cell>
          <cell r="C20">
            <v>1</v>
          </cell>
          <cell r="D20" t="str">
            <v>BNK:TIME DEP.OTH.BNK ZN B</v>
          </cell>
          <cell r="E20">
            <v>0</v>
          </cell>
          <cell r="F20">
            <v>0</v>
          </cell>
          <cell r="G20">
            <v>0</v>
          </cell>
          <cell r="L20">
            <v>0</v>
          </cell>
        </row>
        <row r="21">
          <cell r="B21">
            <v>3091200</v>
          </cell>
          <cell r="C21">
            <v>0</v>
          </cell>
          <cell r="D21" t="str">
            <v>BNK:LOANS TO BNK ZN A RW 0%</v>
          </cell>
          <cell r="E21">
            <v>0</v>
          </cell>
          <cell r="F21">
            <v>0</v>
          </cell>
          <cell r="G21">
            <v>0</v>
          </cell>
          <cell r="L21">
            <v>0</v>
          </cell>
        </row>
        <row r="22">
          <cell r="B22">
            <v>3091300</v>
          </cell>
          <cell r="C22">
            <v>0</v>
          </cell>
          <cell r="D22" t="str">
            <v>BNK:LOANS TO BNK ZN B RM &lt;1 YR RW 0%</v>
          </cell>
          <cell r="E22">
            <v>0</v>
          </cell>
          <cell r="F22">
            <v>0</v>
          </cell>
          <cell r="G22">
            <v>0</v>
          </cell>
          <cell r="L22">
            <v>0</v>
          </cell>
        </row>
        <row r="23">
          <cell r="B23">
            <v>3092200</v>
          </cell>
          <cell r="C23">
            <v>0.2</v>
          </cell>
          <cell r="D23" t="str">
            <v>BNK:LOANS TO/GTD BNK ZN A/ MDB</v>
          </cell>
          <cell r="E23">
            <v>0</v>
          </cell>
          <cell r="F23">
            <v>0</v>
          </cell>
          <cell r="G23">
            <v>0</v>
          </cell>
          <cell r="L23">
            <v>0</v>
          </cell>
        </row>
        <row r="24">
          <cell r="B24">
            <v>3092300</v>
          </cell>
          <cell r="C24">
            <v>0.2</v>
          </cell>
          <cell r="D24" t="str">
            <v>BNK:LOANS TO/GTD BNK ZN B RM &lt;1 YR</v>
          </cell>
          <cell r="E24">
            <v>0</v>
          </cell>
          <cell r="F24">
            <v>0</v>
          </cell>
          <cell r="G24">
            <v>0</v>
          </cell>
          <cell r="H24">
            <v>727.25</v>
          </cell>
          <cell r="I24" t="str">
            <v>AB</v>
          </cell>
          <cell r="L24">
            <v>727.25</v>
          </cell>
        </row>
        <row r="25">
          <cell r="B25">
            <v>3094300</v>
          </cell>
          <cell r="C25">
            <v>1</v>
          </cell>
          <cell r="D25" t="str">
            <v>BNK:OTHR LOANS TO BNK ZN B</v>
          </cell>
          <cell r="E25">
            <v>0</v>
          </cell>
          <cell r="F25">
            <v>0</v>
          </cell>
          <cell r="G25">
            <v>0</v>
          </cell>
          <cell r="L25">
            <v>0</v>
          </cell>
        </row>
        <row r="26">
          <cell r="B26">
            <v>4051200</v>
          </cell>
          <cell r="C26">
            <v>0</v>
          </cell>
          <cell r="D26" t="str">
            <v>PBL.SECT:LOANS CENTR/REG.AUTH.ZN A</v>
          </cell>
          <cell r="E26">
            <v>0</v>
          </cell>
          <cell r="F26">
            <v>0</v>
          </cell>
          <cell r="G26">
            <v>0</v>
          </cell>
          <cell r="L26">
            <v>0</v>
          </cell>
        </row>
        <row r="27">
          <cell r="B27">
            <v>4051300</v>
          </cell>
          <cell r="C27">
            <v>0</v>
          </cell>
          <cell r="D27" t="str">
            <v>PBL.SECT:LOANS CENTR ZN B LCLF</v>
          </cell>
          <cell r="E27">
            <v>0</v>
          </cell>
          <cell r="F27">
            <v>0</v>
          </cell>
          <cell r="G27">
            <v>0</v>
          </cell>
          <cell r="L27">
            <v>0</v>
          </cell>
        </row>
        <row r="28">
          <cell r="B28">
            <v>4054200</v>
          </cell>
          <cell r="C28">
            <v>1</v>
          </cell>
          <cell r="D28" t="str">
            <v>PBL.SECT:LOANS REG.AUTH.ZN B OTH.</v>
          </cell>
          <cell r="E28">
            <v>0</v>
          </cell>
          <cell r="F28">
            <v>0</v>
          </cell>
          <cell r="G28">
            <v>0</v>
          </cell>
          <cell r="L28">
            <v>0</v>
          </cell>
        </row>
        <row r="29">
          <cell r="B29">
            <v>4112100</v>
          </cell>
          <cell r="C29">
            <v>0.2</v>
          </cell>
          <cell r="D29" t="str">
            <v>COMM:BILLS GTD REG.AUTH.ZN A OTH.</v>
          </cell>
          <cell r="E29">
            <v>0</v>
          </cell>
          <cell r="F29">
            <v>0</v>
          </cell>
          <cell r="G29">
            <v>0</v>
          </cell>
          <cell r="L29">
            <v>0</v>
          </cell>
        </row>
        <row r="30">
          <cell r="B30">
            <v>4112200</v>
          </cell>
          <cell r="C30">
            <v>0.2</v>
          </cell>
          <cell r="D30" t="str">
            <v>COMM:BILLS GTD BNK ZN A</v>
          </cell>
          <cell r="E30">
            <v>0</v>
          </cell>
          <cell r="F30">
            <v>0</v>
          </cell>
          <cell r="G30">
            <v>0</v>
          </cell>
          <cell r="L30">
            <v>0</v>
          </cell>
        </row>
        <row r="31">
          <cell r="B31">
            <v>4112300</v>
          </cell>
          <cell r="C31">
            <v>0.2</v>
          </cell>
          <cell r="D31" t="str">
            <v>COMM:BILLS GTD BNK ZN B RM &lt; 1 YR</v>
          </cell>
          <cell r="E31">
            <v>0</v>
          </cell>
          <cell r="F31">
            <v>0</v>
          </cell>
          <cell r="G31">
            <v>0</v>
          </cell>
          <cell r="L31">
            <v>0</v>
          </cell>
        </row>
        <row r="32">
          <cell r="B32">
            <v>4114100</v>
          </cell>
          <cell r="C32">
            <v>1</v>
          </cell>
          <cell r="D32" t="str">
            <v>COMM:BILLS GTD CTR.AUTH.ZN B OTH.</v>
          </cell>
          <cell r="E32">
            <v>0</v>
          </cell>
          <cell r="F32">
            <v>0</v>
          </cell>
          <cell r="G32">
            <v>0</v>
          </cell>
          <cell r="L32">
            <v>0</v>
          </cell>
        </row>
        <row r="33">
          <cell r="B33">
            <v>4114200</v>
          </cell>
          <cell r="C33">
            <v>1</v>
          </cell>
          <cell r="D33" t="str">
            <v>COMM:BILLS GTD REG.AUTH.ZN B OTH.</v>
          </cell>
          <cell r="E33">
            <v>0</v>
          </cell>
          <cell r="F33">
            <v>0</v>
          </cell>
          <cell r="G33">
            <v>0</v>
          </cell>
          <cell r="L33">
            <v>0</v>
          </cell>
        </row>
        <row r="34">
          <cell r="B34">
            <v>4114300</v>
          </cell>
          <cell r="C34">
            <v>1</v>
          </cell>
          <cell r="D34" t="str">
            <v>COMM:BILLS GTD BNK ZN B OTH.</v>
          </cell>
          <cell r="E34">
            <v>0</v>
          </cell>
          <cell r="F34">
            <v>0</v>
          </cell>
          <cell r="G34">
            <v>0</v>
          </cell>
          <cell r="L34">
            <v>0</v>
          </cell>
        </row>
        <row r="35">
          <cell r="B35">
            <v>4114400</v>
          </cell>
          <cell r="C35">
            <v>1</v>
          </cell>
          <cell r="D35" t="str">
            <v>COMM:BILLS OTH.</v>
          </cell>
          <cell r="E35">
            <v>0</v>
          </cell>
          <cell r="F35">
            <v>0</v>
          </cell>
          <cell r="G35">
            <v>0</v>
          </cell>
          <cell r="L35">
            <v>0</v>
          </cell>
        </row>
        <row r="36">
          <cell r="B36">
            <v>4121400</v>
          </cell>
          <cell r="C36">
            <v>0</v>
          </cell>
          <cell r="D36" t="str">
            <v>COMM:DEM.ACC. COLLATERAL RW =0%</v>
          </cell>
          <cell r="E36">
            <v>0</v>
          </cell>
          <cell r="F36">
            <v>0</v>
          </cell>
          <cell r="G36">
            <v>0</v>
          </cell>
          <cell r="L36">
            <v>0</v>
          </cell>
        </row>
        <row r="37">
          <cell r="B37">
            <v>4124500</v>
          </cell>
          <cell r="C37">
            <v>1</v>
          </cell>
          <cell r="D37" t="str">
            <v>COMM:DEM.ACC.GLOBALS</v>
          </cell>
          <cell r="E37">
            <v>0</v>
          </cell>
          <cell r="F37">
            <v>0</v>
          </cell>
          <cell r="G37">
            <v>0</v>
          </cell>
          <cell r="L37">
            <v>0</v>
          </cell>
        </row>
        <row r="38">
          <cell r="B38">
            <v>4124600</v>
          </cell>
          <cell r="C38">
            <v>1</v>
          </cell>
          <cell r="D38" t="str">
            <v>COMM:DEM.ACC.OTH.</v>
          </cell>
          <cell r="E38">
            <v>137.19460801</v>
          </cell>
          <cell r="F38">
            <v>0</v>
          </cell>
          <cell r="G38">
            <v>137.19460801</v>
          </cell>
          <cell r="H38">
            <v>6.5154327499999998E-2</v>
          </cell>
          <cell r="I38" t="str">
            <v>R</v>
          </cell>
          <cell r="L38">
            <v>137.25976233750001</v>
          </cell>
        </row>
        <row r="39">
          <cell r="B39">
            <v>4154400</v>
          </cell>
          <cell r="C39">
            <v>1</v>
          </cell>
          <cell r="D39" t="str">
            <v>COMM:ADVANCES A/SECURITIES OTH.</v>
          </cell>
          <cell r="E39">
            <v>0</v>
          </cell>
          <cell r="F39">
            <v>0</v>
          </cell>
          <cell r="G39">
            <v>0</v>
          </cell>
          <cell r="L39">
            <v>0</v>
          </cell>
        </row>
        <row r="40">
          <cell r="B40">
            <v>4171400</v>
          </cell>
          <cell r="C40">
            <v>0</v>
          </cell>
          <cell r="D40" t="str">
            <v>COMM:LOANS OTH.COLLAT. RW=0%</v>
          </cell>
          <cell r="E40">
            <v>0</v>
          </cell>
          <cell r="F40">
            <v>0</v>
          </cell>
          <cell r="G40">
            <v>0</v>
          </cell>
          <cell r="L40">
            <v>0</v>
          </cell>
        </row>
        <row r="41">
          <cell r="B41">
            <v>4172200</v>
          </cell>
          <cell r="C41">
            <v>0.2</v>
          </cell>
          <cell r="D41" t="str">
            <v>COMM:LOANS GTD.BNK ZN A</v>
          </cell>
          <cell r="E41">
            <v>0</v>
          </cell>
          <cell r="F41">
            <v>0</v>
          </cell>
          <cell r="G41">
            <v>0</v>
          </cell>
          <cell r="L41">
            <v>0</v>
          </cell>
        </row>
        <row r="42">
          <cell r="B42">
            <v>4172300</v>
          </cell>
          <cell r="C42">
            <v>0.2</v>
          </cell>
          <cell r="D42" t="str">
            <v>COMM:LOANS GTD.BNK ZN B RM &lt; 1 YR</v>
          </cell>
          <cell r="E42">
            <v>65.814999999999998</v>
          </cell>
          <cell r="F42">
            <v>0</v>
          </cell>
          <cell r="G42">
            <v>65.814999999999998</v>
          </cell>
          <cell r="L42">
            <v>65.814999999999998</v>
          </cell>
        </row>
        <row r="43">
          <cell r="B43">
            <v>4174300</v>
          </cell>
          <cell r="C43">
            <v>1</v>
          </cell>
          <cell r="D43" t="str">
            <v>COMM:LOANS GTD.BNK ZN B OTH.</v>
          </cell>
          <cell r="E43">
            <v>0</v>
          </cell>
          <cell r="F43">
            <v>0</v>
          </cell>
          <cell r="G43">
            <v>0</v>
          </cell>
          <cell r="L43">
            <v>0</v>
          </cell>
        </row>
        <row r="44">
          <cell r="B44">
            <v>4184400</v>
          </cell>
          <cell r="C44">
            <v>1</v>
          </cell>
          <cell r="D44" t="str">
            <v>COMM:MORTGAG. NON-RESID.BUILDINGS</v>
          </cell>
          <cell r="E44">
            <v>121.43924184999999</v>
          </cell>
          <cell r="F44">
            <v>0</v>
          </cell>
          <cell r="G44">
            <v>121.43924184999999</v>
          </cell>
          <cell r="L44">
            <v>121.43924184999999</v>
          </cell>
        </row>
        <row r="45">
          <cell r="B45">
            <v>4184700</v>
          </cell>
          <cell r="C45">
            <v>1</v>
          </cell>
          <cell r="D45" t="str">
            <v>COMM:OTH.LOANS GLOBALS</v>
          </cell>
          <cell r="E45">
            <v>0</v>
          </cell>
          <cell r="F45">
            <v>0</v>
          </cell>
          <cell r="G45">
            <v>0</v>
          </cell>
          <cell r="L45">
            <v>0</v>
          </cell>
        </row>
        <row r="46">
          <cell r="B46">
            <v>4184800</v>
          </cell>
          <cell r="C46">
            <v>1</v>
          </cell>
          <cell r="D46" t="str">
            <v>COMM:OTH.LOANS AND ADVANCES</v>
          </cell>
          <cell r="E46">
            <v>3911.1264167300001</v>
          </cell>
          <cell r="F46">
            <v>0</v>
          </cell>
          <cell r="G46">
            <v>3911.1264167300001</v>
          </cell>
          <cell r="H46">
            <v>-6.5154327499999998E-2</v>
          </cell>
          <cell r="I46" t="str">
            <v>R</v>
          </cell>
          <cell r="J46">
            <v>-202.04652547000001</v>
          </cell>
          <cell r="K46" t="str">
            <v>Q</v>
          </cell>
          <cell r="L46">
            <v>3709.0147369325005</v>
          </cell>
        </row>
        <row r="47">
          <cell r="B47">
            <v>4184890</v>
          </cell>
          <cell r="C47">
            <v>1</v>
          </cell>
          <cell r="D47" t="str">
            <v>COMM:OTH.LOANS AND ADVANCES</v>
          </cell>
          <cell r="E47">
            <v>239.99250000000001</v>
          </cell>
          <cell r="F47">
            <v>0</v>
          </cell>
          <cell r="G47">
            <v>239.99250000000001</v>
          </cell>
          <cell r="L47">
            <v>239.99250000000001</v>
          </cell>
        </row>
        <row r="48">
          <cell r="B48">
            <v>4223100</v>
          </cell>
          <cell r="C48">
            <v>0.5</v>
          </cell>
          <cell r="D48" t="str">
            <v>PRIV:MORTGAG. RESIDENTIAL BUILDING</v>
          </cell>
          <cell r="E48">
            <v>110.06306687999999</v>
          </cell>
          <cell r="F48">
            <v>0</v>
          </cell>
          <cell r="G48">
            <v>110.06306687999999</v>
          </cell>
          <cell r="L48">
            <v>110.06306687999999</v>
          </cell>
        </row>
        <row r="49">
          <cell r="B49">
            <v>4224400</v>
          </cell>
          <cell r="C49">
            <v>1</v>
          </cell>
          <cell r="D49" t="str">
            <v>PRIV:MORTGAG. UNCOVERED PART</v>
          </cell>
          <cell r="E49">
            <v>24.048259850000001</v>
          </cell>
          <cell r="F49">
            <v>0</v>
          </cell>
          <cell r="G49">
            <v>24.048259850000001</v>
          </cell>
          <cell r="L49">
            <v>24.048259850000001</v>
          </cell>
        </row>
        <row r="50">
          <cell r="B50">
            <v>4244400</v>
          </cell>
          <cell r="C50">
            <v>1</v>
          </cell>
          <cell r="D50" t="str">
            <v>PRIV:LOANS AND ADVANCES OTH.</v>
          </cell>
          <cell r="E50">
            <v>59.539943749999999</v>
          </cell>
          <cell r="F50">
            <v>0</v>
          </cell>
          <cell r="G50">
            <v>59.539943749999999</v>
          </cell>
          <cell r="L50">
            <v>59.539943749999999</v>
          </cell>
        </row>
        <row r="51">
          <cell r="B51">
            <v>5214300</v>
          </cell>
          <cell r="C51">
            <v>1</v>
          </cell>
          <cell r="D51" t="str">
            <v>IBS.LENDING:ISS/GTD OTH BNKS ZN B</v>
          </cell>
          <cell r="E51">
            <v>0</v>
          </cell>
          <cell r="F51">
            <v>0</v>
          </cell>
          <cell r="G51">
            <v>0</v>
          </cell>
          <cell r="L51">
            <v>0</v>
          </cell>
        </row>
        <row r="52">
          <cell r="B52">
            <v>5224100</v>
          </cell>
          <cell r="C52">
            <v>1</v>
          </cell>
          <cell r="D52" t="str">
            <v>IBS.LENDING:ISS/GTD CTR./AUTH.ZN B</v>
          </cell>
          <cell r="E52">
            <v>5090.75</v>
          </cell>
          <cell r="F52">
            <v>0</v>
          </cell>
          <cell r="G52">
            <v>5090.75</v>
          </cell>
          <cell r="L52">
            <v>5090.75</v>
          </cell>
        </row>
        <row r="53">
          <cell r="B53">
            <v>5224900</v>
          </cell>
          <cell r="C53">
            <v>1</v>
          </cell>
          <cell r="D53" t="str">
            <v>IBS.LENDING:ISS/OTHER</v>
          </cell>
          <cell r="E53">
            <v>72.666820000000001</v>
          </cell>
          <cell r="F53">
            <v>0</v>
          </cell>
          <cell r="G53">
            <v>72.666820000000001</v>
          </cell>
          <cell r="L53">
            <v>72.666820000000001</v>
          </cell>
        </row>
        <row r="54">
          <cell r="B54">
            <v>6149200</v>
          </cell>
          <cell r="C54">
            <v>0</v>
          </cell>
          <cell r="D54" t="str">
            <v>TRDG PRTFL: OTHER SHARES</v>
          </cell>
          <cell r="E54">
            <v>0</v>
          </cell>
          <cell r="F54">
            <v>0</v>
          </cell>
          <cell r="G54">
            <v>0</v>
          </cell>
          <cell r="L54">
            <v>0</v>
          </cell>
        </row>
        <row r="55">
          <cell r="B55">
            <v>7029800</v>
          </cell>
          <cell r="C55">
            <v>0</v>
          </cell>
          <cell r="D55" t="str">
            <v>PARTICIP AAB GROUP: FIN INSTIT/OTH AFFIL</v>
          </cell>
          <cell r="E55">
            <v>0</v>
          </cell>
          <cell r="F55">
            <v>0</v>
          </cell>
          <cell r="G55">
            <v>0</v>
          </cell>
          <cell r="L55">
            <v>0</v>
          </cell>
        </row>
        <row r="56">
          <cell r="B56">
            <v>8038100</v>
          </cell>
          <cell r="C56">
            <v>0</v>
          </cell>
          <cell r="D56" t="str">
            <v>OTH.PARTICIP.:FIN.INSTIT.PERC.&gt;10%</v>
          </cell>
          <cell r="E56">
            <v>57.6</v>
          </cell>
          <cell r="F56">
            <v>0</v>
          </cell>
          <cell r="G56">
            <v>57.6</v>
          </cell>
          <cell r="H56">
            <v>-57.6</v>
          </cell>
          <cell r="I56" t="str">
            <v>F</v>
          </cell>
          <cell r="L56">
            <v>0</v>
          </cell>
        </row>
        <row r="57">
          <cell r="B57">
            <v>8048200</v>
          </cell>
          <cell r="C57">
            <v>1</v>
          </cell>
          <cell r="D57" t="str">
            <v>OTH.PARTICIP.:FIN.INSTIT.PERC.&lt;=10%</v>
          </cell>
          <cell r="E57">
            <v>3.5003899999999999</v>
          </cell>
          <cell r="F57">
            <v>0</v>
          </cell>
          <cell r="G57">
            <v>3.5003899999999999</v>
          </cell>
          <cell r="L57">
            <v>3.5003899999999999</v>
          </cell>
        </row>
        <row r="58">
          <cell r="B58">
            <v>10014500</v>
          </cell>
          <cell r="C58">
            <v>1</v>
          </cell>
          <cell r="D58" t="str">
            <v>PROPERTY:PREMISES IN OWN USE</v>
          </cell>
          <cell r="E58">
            <v>379.06831463999998</v>
          </cell>
          <cell r="F58">
            <v>233.96199813999999</v>
          </cell>
          <cell r="G58">
            <v>613.03031278000003</v>
          </cell>
          <cell r="H58">
            <v>31.381136510000001</v>
          </cell>
          <cell r="I58" t="str">
            <v>C'</v>
          </cell>
          <cell r="L58">
            <v>644.41144929000006</v>
          </cell>
        </row>
        <row r="59">
          <cell r="B59">
            <v>10034500</v>
          </cell>
          <cell r="C59">
            <v>1</v>
          </cell>
          <cell r="D59" t="str">
            <v>PROPERTY:COSTS ALTER.RENTED PREM.</v>
          </cell>
          <cell r="E59">
            <v>0</v>
          </cell>
          <cell r="F59">
            <v>0</v>
          </cell>
          <cell r="G59">
            <v>0</v>
          </cell>
          <cell r="L59">
            <v>0</v>
          </cell>
        </row>
        <row r="60">
          <cell r="B60">
            <v>10044500</v>
          </cell>
          <cell r="C60">
            <v>1</v>
          </cell>
          <cell r="D60" t="str">
            <v>EQUIPMENT:COMPUTER HARDWARE</v>
          </cell>
          <cell r="E60">
            <v>73.550325079999993</v>
          </cell>
          <cell r="F60">
            <v>6.3935657300000006</v>
          </cell>
          <cell r="G60">
            <v>79.943890809999999</v>
          </cell>
          <cell r="L60">
            <v>79.943890809999999</v>
          </cell>
        </row>
        <row r="61">
          <cell r="B61">
            <v>10054500</v>
          </cell>
          <cell r="C61">
            <v>1</v>
          </cell>
          <cell r="D61" t="str">
            <v>EQUIPMENT:COMPUTER SOFTWARE</v>
          </cell>
          <cell r="E61">
            <v>6.7138882999999998</v>
          </cell>
          <cell r="F61">
            <v>3.8940959999999997E-2</v>
          </cell>
          <cell r="G61">
            <v>6.7528292599999995</v>
          </cell>
          <cell r="L61">
            <v>6.7528292599999995</v>
          </cell>
        </row>
        <row r="62">
          <cell r="B62">
            <v>10064500</v>
          </cell>
          <cell r="C62">
            <v>1</v>
          </cell>
          <cell r="D62" t="str">
            <v>OTH.EQUIPMENT:FURNITURE</v>
          </cell>
          <cell r="E62">
            <v>26.897488450000001</v>
          </cell>
          <cell r="F62">
            <v>13.718944519999999</v>
          </cell>
          <cell r="G62">
            <v>40.616432969999998</v>
          </cell>
          <cell r="L62">
            <v>40.616432969999998</v>
          </cell>
        </row>
        <row r="63">
          <cell r="B63">
            <v>10074500</v>
          </cell>
          <cell r="C63">
            <v>1</v>
          </cell>
          <cell r="D63" t="str">
            <v>OTH.EQUIPMENT:VEHICLES AND OTH.</v>
          </cell>
          <cell r="E63">
            <v>94.157021409999999</v>
          </cell>
          <cell r="F63">
            <v>15.261393249999999</v>
          </cell>
          <cell r="G63">
            <v>109.41841466</v>
          </cell>
          <cell r="L63">
            <v>109.41841466</v>
          </cell>
        </row>
        <row r="64">
          <cell r="B64">
            <v>11012900</v>
          </cell>
          <cell r="C64">
            <v>0.2</v>
          </cell>
          <cell r="D64" t="str">
            <v>OTH.ASSETS IN PROCESS OF COLLECT</v>
          </cell>
          <cell r="E64">
            <v>0</v>
          </cell>
          <cell r="F64">
            <v>0</v>
          </cell>
          <cell r="G64">
            <v>0</v>
          </cell>
          <cell r="L64">
            <v>0</v>
          </cell>
        </row>
        <row r="65">
          <cell r="B65">
            <v>11044500</v>
          </cell>
          <cell r="C65">
            <v>1</v>
          </cell>
          <cell r="D65" t="str">
            <v>OTH.ASSETS:SUNDRIES</v>
          </cell>
          <cell r="E65">
            <v>-3725.511156</v>
          </cell>
          <cell r="F65">
            <v>3873.9069101499999</v>
          </cell>
          <cell r="G65">
            <v>148.3957541499999</v>
          </cell>
          <cell r="L65">
            <v>148.3957541499999</v>
          </cell>
        </row>
        <row r="66">
          <cell r="B66">
            <v>11051900</v>
          </cell>
          <cell r="C66">
            <v>1</v>
          </cell>
          <cell r="D66" t="str">
            <v>OTH.ASSETS:INTANGIBLE ASSETS (110420)</v>
          </cell>
          <cell r="E66">
            <v>0</v>
          </cell>
          <cell r="F66">
            <v>0</v>
          </cell>
          <cell r="G66">
            <v>0</v>
          </cell>
          <cell r="H66">
            <v>82.8</v>
          </cell>
          <cell r="I66" t="str">
            <v>A'</v>
          </cell>
          <cell r="L66">
            <v>82.8</v>
          </cell>
        </row>
        <row r="67">
          <cell r="B67">
            <v>11081900</v>
          </cell>
          <cell r="C67">
            <v>0</v>
          </cell>
          <cell r="D67" t="str">
            <v>OTH.ASSETS: CURRENT TAX ASSETS</v>
          </cell>
          <cell r="E67">
            <v>70.354010000000002</v>
          </cell>
          <cell r="F67">
            <v>0</v>
          </cell>
          <cell r="G67">
            <v>70.354010000000002</v>
          </cell>
          <cell r="H67">
            <v>4.70932</v>
          </cell>
          <cell r="I67" t="str">
            <v>G</v>
          </cell>
          <cell r="L67">
            <v>75.063330000000008</v>
          </cell>
        </row>
        <row r="68">
          <cell r="B68">
            <v>12011500</v>
          </cell>
          <cell r="C68">
            <v>0</v>
          </cell>
          <cell r="D68" t="str">
            <v>PREPAYMENTS:PREMIUMS INVESTM.PORTF</v>
          </cell>
          <cell r="E68">
            <v>0</v>
          </cell>
          <cell r="F68">
            <v>0</v>
          </cell>
          <cell r="G68">
            <v>0</v>
          </cell>
          <cell r="L68">
            <v>0</v>
          </cell>
        </row>
        <row r="69">
          <cell r="B69">
            <v>12021900</v>
          </cell>
          <cell r="C69">
            <v>0</v>
          </cell>
          <cell r="D69" t="str">
            <v>PREPAYMENTS:ACCR.INT.REC. RW=0%</v>
          </cell>
          <cell r="E69">
            <v>0</v>
          </cell>
          <cell r="F69">
            <v>0</v>
          </cell>
          <cell r="G69">
            <v>0</v>
          </cell>
          <cell r="H69">
            <v>6.7686254485000008</v>
          </cell>
          <cell r="I69" t="str">
            <v>UV</v>
          </cell>
          <cell r="L69">
            <v>6.7686254485000008</v>
          </cell>
        </row>
        <row r="70">
          <cell r="B70">
            <v>12022900</v>
          </cell>
          <cell r="C70">
            <v>0.2</v>
          </cell>
          <cell r="D70" t="str">
            <v>PREPAYMENTS:ACCR.INT.REC. RW=20%</v>
          </cell>
          <cell r="E70">
            <v>20.60852002</v>
          </cell>
          <cell r="F70">
            <v>0</v>
          </cell>
          <cell r="G70">
            <v>20.60852002</v>
          </cell>
          <cell r="H70">
            <v>-0.20531383</v>
          </cell>
          <cell r="I70" t="str">
            <v>UY</v>
          </cell>
          <cell r="L70">
            <v>20.403206189999999</v>
          </cell>
        </row>
        <row r="71">
          <cell r="B71">
            <v>12023900</v>
          </cell>
          <cell r="C71">
            <v>0.5</v>
          </cell>
          <cell r="D71" t="str">
            <v>PREPAYMENTS:ACCR.INT.REC. RW=50%</v>
          </cell>
          <cell r="E71">
            <v>12.9415762</v>
          </cell>
          <cell r="F71">
            <v>1.13E-6</v>
          </cell>
          <cell r="G71">
            <v>12.941577329999999</v>
          </cell>
          <cell r="H71">
            <v>-12.121490506500002</v>
          </cell>
          <cell r="I71" t="str">
            <v>VWXZ</v>
          </cell>
          <cell r="L71">
            <v>0.82008682349999695</v>
          </cell>
        </row>
        <row r="72">
          <cell r="B72">
            <v>12024900</v>
          </cell>
          <cell r="C72">
            <v>1</v>
          </cell>
          <cell r="D72" t="str">
            <v>PREPAYMENTS:ACCR.INT.REC. RW=100%</v>
          </cell>
          <cell r="E72">
            <v>255.45323038000001</v>
          </cell>
          <cell r="F72">
            <v>0</v>
          </cell>
          <cell r="G72">
            <v>255.45323038000001</v>
          </cell>
          <cell r="H72">
            <v>4.0954921579999999</v>
          </cell>
          <cell r="I72" t="str">
            <v>WYZ</v>
          </cell>
          <cell r="L72">
            <v>259.54872253799999</v>
          </cell>
        </row>
        <row r="73">
          <cell r="B73">
            <v>12031900</v>
          </cell>
          <cell r="C73">
            <v>0</v>
          </cell>
          <cell r="D73" t="str">
            <v>PREPAYMENTS:BALANCE FORWARD_FOREX</v>
          </cell>
          <cell r="E73">
            <v>1.2289623799999998</v>
          </cell>
          <cell r="F73">
            <v>0</v>
          </cell>
          <cell r="G73">
            <v>1.2289623799999998</v>
          </cell>
          <cell r="L73">
            <v>1.2289623799999998</v>
          </cell>
        </row>
        <row r="74">
          <cell r="B74">
            <v>12044900</v>
          </cell>
          <cell r="C74">
            <v>1</v>
          </cell>
          <cell r="D74" t="str">
            <v>PREPAYMENTS:OTHER/ACCRUED INCOME</v>
          </cell>
          <cell r="E74">
            <v>58.092217959999999</v>
          </cell>
          <cell r="F74">
            <v>0</v>
          </cell>
          <cell r="G74">
            <v>58.092217959999999</v>
          </cell>
          <cell r="H74">
            <v>1.4626867299999999</v>
          </cell>
          <cell r="I74" t="str">
            <v>X</v>
          </cell>
          <cell r="L74">
            <v>59.554904690000001</v>
          </cell>
        </row>
        <row r="75">
          <cell r="B75">
            <v>15019800</v>
          </cell>
          <cell r="C75">
            <v>0</v>
          </cell>
          <cell r="D75" t="str">
            <v>GRP:HEAD-OFFICE=NLG BALANCES</v>
          </cell>
          <cell r="E75">
            <v>40.512367600000005</v>
          </cell>
          <cell r="F75">
            <v>0</v>
          </cell>
          <cell r="G75">
            <v>40.512367600000005</v>
          </cell>
          <cell r="L75">
            <v>40.512367600000005</v>
          </cell>
        </row>
        <row r="76">
          <cell r="B76">
            <v>15029800</v>
          </cell>
          <cell r="C76">
            <v>0</v>
          </cell>
          <cell r="D76" t="str">
            <v>GRP:HEAD-OFFICE=FCY BALANCES</v>
          </cell>
          <cell r="E76">
            <v>36.657762049999995</v>
          </cell>
          <cell r="F76">
            <v>0</v>
          </cell>
          <cell r="G76">
            <v>36.657762049999995</v>
          </cell>
          <cell r="L76">
            <v>36.657762049999995</v>
          </cell>
        </row>
        <row r="77">
          <cell r="B77">
            <v>15039800</v>
          </cell>
          <cell r="C77">
            <v>0</v>
          </cell>
          <cell r="D77" t="str">
            <v>GRP:BRANCHES IN THE NETHERLANDS</v>
          </cell>
          <cell r="E77">
            <v>0</v>
          </cell>
          <cell r="F77">
            <v>0</v>
          </cell>
          <cell r="G77">
            <v>0</v>
          </cell>
          <cell r="L77">
            <v>0</v>
          </cell>
        </row>
        <row r="78">
          <cell r="B78">
            <v>15119800</v>
          </cell>
          <cell r="C78">
            <v>0</v>
          </cell>
          <cell r="D78" t="str">
            <v>GRP:BRANCHES OUTSIDE NETHERLANDS</v>
          </cell>
          <cell r="E78">
            <v>9.5865944600000006</v>
          </cell>
          <cell r="F78">
            <v>0</v>
          </cell>
          <cell r="G78">
            <v>9.5865944600000006</v>
          </cell>
          <cell r="L78">
            <v>9.5865944600000006</v>
          </cell>
        </row>
        <row r="79">
          <cell r="B79">
            <v>15139800</v>
          </cell>
          <cell r="C79">
            <v>0</v>
          </cell>
          <cell r="D79" t="str">
            <v>GRP:OTH.BNKING AFF.OUTSIDE NETH</v>
          </cell>
          <cell r="E79">
            <v>127.565061</v>
          </cell>
          <cell r="F79">
            <v>0</v>
          </cell>
          <cell r="G79">
            <v>127.565061</v>
          </cell>
          <cell r="L79">
            <v>127.565061</v>
          </cell>
        </row>
        <row r="80">
          <cell r="B80">
            <v>15269800</v>
          </cell>
          <cell r="C80">
            <v>0</v>
          </cell>
          <cell r="D80" t="str">
            <v>GRP:PREPAYMENTS/ACCRUED INCOME</v>
          </cell>
          <cell r="E80">
            <v>11.835562250000001</v>
          </cell>
          <cell r="F80">
            <v>0</v>
          </cell>
          <cell r="G80">
            <v>11.835562250000001</v>
          </cell>
          <cell r="L80">
            <v>11.835562250000001</v>
          </cell>
        </row>
        <row r="82">
          <cell r="B82" t="str">
            <v>TOTAL ASSEST</v>
          </cell>
          <cell r="E82">
            <v>23459.839980929992</v>
          </cell>
          <cell r="F82">
            <v>588.98552471999994</v>
          </cell>
          <cell r="G82">
            <v>24048.825505649987</v>
          </cell>
          <cell r="H82">
            <v>61.290456509999991</v>
          </cell>
          <cell r="J82">
            <v>-202.04652547000001</v>
          </cell>
          <cell r="L82">
            <v>23908.069436689995</v>
          </cell>
        </row>
        <row r="84">
          <cell r="B84">
            <v>20030000</v>
          </cell>
          <cell r="D84" t="str">
            <v>BNK:LORO ACCOUNTS</v>
          </cell>
          <cell r="E84">
            <v>-90.598601520000003</v>
          </cell>
          <cell r="F84">
            <v>0</v>
          </cell>
          <cell r="G84">
            <v>-90.598601520000003</v>
          </cell>
          <cell r="L84">
            <v>-90.598601520000003</v>
          </cell>
        </row>
        <row r="85">
          <cell r="B85">
            <v>20040000</v>
          </cell>
          <cell r="D85" t="str">
            <v>BNK:OVERDRAFTS (NOSTRO)</v>
          </cell>
          <cell r="E85">
            <v>0</v>
          </cell>
          <cell r="F85">
            <v>0</v>
          </cell>
          <cell r="G85">
            <v>0</v>
          </cell>
          <cell r="L85">
            <v>0</v>
          </cell>
        </row>
        <row r="86">
          <cell r="B86">
            <v>20050000</v>
          </cell>
          <cell r="D86" t="str">
            <v>BNK:TIME DEP. TAKEN</v>
          </cell>
          <cell r="E86">
            <v>-328.18046064999999</v>
          </cell>
          <cell r="F86">
            <v>0</v>
          </cell>
          <cell r="G86">
            <v>-328.18046064999999</v>
          </cell>
          <cell r="L86">
            <v>-328.18046064999999</v>
          </cell>
        </row>
        <row r="87">
          <cell r="B87">
            <v>20080000</v>
          </cell>
          <cell r="D87" t="str">
            <v>OTH. LIABS AND MONEYS BORROWED</v>
          </cell>
          <cell r="E87">
            <v>-45.458962</v>
          </cell>
          <cell r="F87">
            <v>0</v>
          </cell>
          <cell r="G87">
            <v>-45.458962</v>
          </cell>
          <cell r="H87">
            <v>45.458962</v>
          </cell>
          <cell r="I87" t="str">
            <v>H</v>
          </cell>
          <cell r="L87">
            <v>0</v>
          </cell>
        </row>
        <row r="88">
          <cell r="B88">
            <v>21120000</v>
          </cell>
          <cell r="D88" t="str">
            <v>FUNDS:OTH.CREDIT BALANCES</v>
          </cell>
          <cell r="E88">
            <v>-10368.487853319999</v>
          </cell>
          <cell r="F88">
            <v>-224.39977041999998</v>
          </cell>
          <cell r="G88">
            <v>-10592.887623739998</v>
          </cell>
          <cell r="H88">
            <v>-508.98300005999999</v>
          </cell>
          <cell r="I88" t="str">
            <v>S</v>
          </cell>
          <cell r="L88">
            <v>-11101.870623799998</v>
          </cell>
        </row>
        <row r="89">
          <cell r="B89">
            <v>21130000</v>
          </cell>
          <cell r="D89" t="str">
            <v>FUNDS:TIME DEP. TAKEN</v>
          </cell>
          <cell r="E89">
            <v>-3283.2212982600004</v>
          </cell>
          <cell r="F89">
            <v>-369.86160124000003</v>
          </cell>
          <cell r="G89">
            <v>-3653.0828995000002</v>
          </cell>
          <cell r="L89">
            <v>-3653.0828995000002</v>
          </cell>
        </row>
        <row r="90">
          <cell r="B90">
            <v>21160000</v>
          </cell>
          <cell r="D90" t="str">
            <v>FUNDS:CREDIT BALANCES/NOT FREE DISP</v>
          </cell>
          <cell r="E90">
            <v>-230.32113834999998</v>
          </cell>
          <cell r="F90">
            <v>0</v>
          </cell>
          <cell r="G90">
            <v>-230.32113834999998</v>
          </cell>
          <cell r="H90">
            <v>-45.458962</v>
          </cell>
          <cell r="I90" t="str">
            <v>H</v>
          </cell>
          <cell r="L90">
            <v>-275.78010035</v>
          </cell>
        </row>
        <row r="91">
          <cell r="B91">
            <v>21320000</v>
          </cell>
          <cell r="D91" t="str">
            <v>FUNDS:ORDINARY/NOTICE SAVINGS ACC.</v>
          </cell>
          <cell r="E91">
            <v>-475.04267052</v>
          </cell>
          <cell r="F91">
            <v>-33.94032954</v>
          </cell>
          <cell r="G91">
            <v>-508.98300005999999</v>
          </cell>
          <cell r="H91">
            <v>508.98300005999999</v>
          </cell>
          <cell r="I91" t="str">
            <v>S</v>
          </cell>
          <cell r="L91">
            <v>0</v>
          </cell>
        </row>
        <row r="92">
          <cell r="B92">
            <v>21330000</v>
          </cell>
          <cell r="D92" t="str">
            <v>FUNDS:FIXED TERM SAVINGS ACCOUNTS</v>
          </cell>
          <cell r="E92">
            <v>-919.48836232000008</v>
          </cell>
          <cell r="F92">
            <v>-10.69419525</v>
          </cell>
          <cell r="G92">
            <v>-930.18255757000009</v>
          </cell>
          <cell r="L92">
            <v>-930.18255757000009</v>
          </cell>
        </row>
        <row r="93">
          <cell r="B93">
            <v>23030000</v>
          </cell>
          <cell r="D93" t="str">
            <v>CURRENT TAX LIABILITY</v>
          </cell>
          <cell r="E93">
            <v>0</v>
          </cell>
          <cell r="F93">
            <v>4.70932</v>
          </cell>
          <cell r="G93">
            <v>4.70932</v>
          </cell>
          <cell r="H93">
            <v>-4.70932</v>
          </cell>
          <cell r="I93" t="str">
            <v>G</v>
          </cell>
          <cell r="J93">
            <v>-26.699476839999999</v>
          </cell>
          <cell r="K93" t="str">
            <v>K2</v>
          </cell>
          <cell r="L93">
            <v>-26.699476839999999</v>
          </cell>
        </row>
        <row r="94">
          <cell r="B94">
            <v>23040000</v>
          </cell>
          <cell r="D94" t="str">
            <v>OTH.LIABS:SUNDRY LIABILITIES</v>
          </cell>
          <cell r="E94">
            <v>-212.03514138999998</v>
          </cell>
          <cell r="F94">
            <v>-20.320526480000002</v>
          </cell>
          <cell r="G94">
            <v>-232.35566786999999</v>
          </cell>
          <cell r="J94">
            <v>202.04652547000001</v>
          </cell>
          <cell r="K94" t="str">
            <v>Q</v>
          </cell>
          <cell r="L94">
            <v>-30.309142399999985</v>
          </cell>
        </row>
        <row r="95">
          <cell r="B95">
            <v>24020000</v>
          </cell>
          <cell r="D95" t="str">
            <v>ACCRUALS:DISCOUNT SEC.INVESTMENT</v>
          </cell>
          <cell r="E95">
            <v>-84.591286629999999</v>
          </cell>
          <cell r="F95">
            <v>0</v>
          </cell>
          <cell r="G95">
            <v>-84.591286629999999</v>
          </cell>
          <cell r="H95">
            <v>84.591286621500004</v>
          </cell>
          <cell r="I95" t="str">
            <v>E</v>
          </cell>
          <cell r="L95">
            <v>-8.4999953742226353E-9</v>
          </cell>
        </row>
        <row r="96">
          <cell r="B96">
            <v>24030000</v>
          </cell>
          <cell r="D96" t="str">
            <v>ACCRUALS:INTEREST PAYABLE/ACCRUED</v>
          </cell>
          <cell r="E96">
            <v>-27.791441199999998</v>
          </cell>
          <cell r="F96">
            <v>-0.23529798000000002</v>
          </cell>
          <cell r="G96">
            <v>-28.026739179999996</v>
          </cell>
          <cell r="L96">
            <v>-28.026739179999996</v>
          </cell>
        </row>
        <row r="97">
          <cell r="B97">
            <v>24040000</v>
          </cell>
          <cell r="D97" t="str">
            <v>ACCRUALS:BALANCE FORWARD EXCHANGE</v>
          </cell>
          <cell r="E97">
            <v>0</v>
          </cell>
          <cell r="F97">
            <v>0</v>
          </cell>
          <cell r="G97">
            <v>0</v>
          </cell>
          <cell r="L97">
            <v>0</v>
          </cell>
        </row>
        <row r="98">
          <cell r="B98">
            <v>24050000</v>
          </cell>
          <cell r="D98" t="str">
            <v>ACCRUALS:OTH./DEFERRED INCOME</v>
          </cell>
          <cell r="E98">
            <v>-363.70945455000003</v>
          </cell>
          <cell r="F98">
            <v>-1.1342869099999999</v>
          </cell>
          <cell r="G98">
            <v>-364.84374146000005</v>
          </cell>
          <cell r="H98">
            <v>-84.591286621500004</v>
          </cell>
          <cell r="I98" t="str">
            <v>E</v>
          </cell>
          <cell r="J98">
            <v>-101.82685832999999</v>
          </cell>
          <cell r="K98" t="str">
            <v>K1PJ</v>
          </cell>
          <cell r="L98">
            <v>-551.26188641149997</v>
          </cell>
        </row>
        <row r="99">
          <cell r="B99">
            <v>25051000</v>
          </cell>
          <cell r="D99" t="str">
            <v>PROVISIONS:LOAN LOSS</v>
          </cell>
          <cell r="E99">
            <v>-73.165412400000008</v>
          </cell>
          <cell r="F99">
            <v>0</v>
          </cell>
          <cell r="G99">
            <v>-73.165412400000008</v>
          </cell>
          <cell r="J99">
            <v>73.165412400000008</v>
          </cell>
          <cell r="K99" t="str">
            <v>LM</v>
          </cell>
          <cell r="L99">
            <v>0</v>
          </cell>
        </row>
        <row r="100">
          <cell r="B100">
            <v>32014000</v>
          </cell>
          <cell r="D100" t="str">
            <v>OWN MEANS BRANCHES:RESULT CURR.YR</v>
          </cell>
          <cell r="E100">
            <v>-375.77859057000001</v>
          </cell>
          <cell r="F100">
            <v>10.80685836</v>
          </cell>
          <cell r="G100">
            <v>-364.97173221000003</v>
          </cell>
          <cell r="H100">
            <v>364.97173221000003</v>
          </cell>
          <cell r="I100" t="str">
            <v>D</v>
          </cell>
          <cell r="L100">
            <v>0</v>
          </cell>
        </row>
        <row r="101">
          <cell r="B101">
            <v>32021000</v>
          </cell>
          <cell r="D101" t="str">
            <v>OWN MEANS SUBSID:CAPITAL</v>
          </cell>
          <cell r="E101">
            <v>-1874.5</v>
          </cell>
          <cell r="F101">
            <v>0</v>
          </cell>
          <cell r="G101">
            <v>-1874.5</v>
          </cell>
          <cell r="H101">
            <v>184.05</v>
          </cell>
          <cell r="I101" t="str">
            <v>FH'</v>
          </cell>
          <cell r="L101">
            <v>-1690.45</v>
          </cell>
        </row>
        <row r="102">
          <cell r="B102">
            <v>32022000</v>
          </cell>
          <cell r="D102" t="str">
            <v>OWN MEANS SUBSID:RESERVES</v>
          </cell>
          <cell r="E102">
            <v>0</v>
          </cell>
          <cell r="F102">
            <v>0</v>
          </cell>
          <cell r="G102">
            <v>0</v>
          </cell>
          <cell r="L102">
            <v>0</v>
          </cell>
        </row>
        <row r="103">
          <cell r="B103">
            <v>32023000</v>
          </cell>
          <cell r="D103" t="str">
            <v>OWN MEANS SUBSID:RESULT PREV.YR</v>
          </cell>
          <cell r="E103">
            <v>-3243.5887675100003</v>
          </cell>
          <cell r="F103">
            <v>0</v>
          </cell>
          <cell r="G103">
            <v>-3243.5887675100003</v>
          </cell>
          <cell r="H103">
            <v>-1270.7800337799999</v>
          </cell>
          <cell r="I103" t="str">
            <v>B'</v>
          </cell>
          <cell r="J103">
            <v>60.320487019999995</v>
          </cell>
          <cell r="K103" t="str">
            <v>MNP</v>
          </cell>
          <cell r="L103">
            <v>-4454.0483142700004</v>
          </cell>
        </row>
        <row r="104">
          <cell r="B104">
            <v>32024000</v>
          </cell>
          <cell r="D104" t="str">
            <v>OWN MEANS SUBSID:RESULT CURRENT YR</v>
          </cell>
          <cell r="E104">
            <v>0</v>
          </cell>
          <cell r="F104">
            <v>0</v>
          </cell>
          <cell r="G104">
            <v>0</v>
          </cell>
          <cell r="H104">
            <v>-364.97173221000003</v>
          </cell>
          <cell r="I104" t="str">
            <v>D</v>
          </cell>
          <cell r="J104">
            <v>-8.7595417699999913</v>
          </cell>
          <cell r="K104" t="str">
            <v>KLNOJI</v>
          </cell>
          <cell r="L104">
            <v>-373.73127398000003</v>
          </cell>
        </row>
        <row r="105">
          <cell r="B105">
            <v>32025000</v>
          </cell>
          <cell r="D105" t="str">
            <v>OWN MEANS SUBSID:MINOR. INTERESTS</v>
          </cell>
          <cell r="E105">
            <v>126.45</v>
          </cell>
          <cell r="F105">
            <v>0</v>
          </cell>
          <cell r="G105">
            <v>126.45</v>
          </cell>
          <cell r="H105">
            <v>-126.45</v>
          </cell>
          <cell r="I105" t="str">
            <v>H'</v>
          </cell>
          <cell r="L105">
            <v>0</v>
          </cell>
        </row>
        <row r="106">
          <cell r="B106">
            <v>34020000</v>
          </cell>
          <cell r="D106" t="str">
            <v>GRP:HEAD-OFFICE =NLG BALANCES</v>
          </cell>
          <cell r="E106">
            <v>0</v>
          </cell>
          <cell r="F106">
            <v>0</v>
          </cell>
          <cell r="G106">
            <v>0</v>
          </cell>
          <cell r="J106">
            <v>-8.2000224799999994</v>
          </cell>
          <cell r="K106" t="str">
            <v>I</v>
          </cell>
          <cell r="L106">
            <v>-8.2000224799999994</v>
          </cell>
        </row>
        <row r="107">
          <cell r="B107">
            <v>34030000</v>
          </cell>
          <cell r="D107" t="str">
            <v>GRP:HEAD-OFFICE =FCY BALANCES</v>
          </cell>
          <cell r="E107">
            <v>-7.1795000000000008E-4</v>
          </cell>
          <cell r="F107">
            <v>0</v>
          </cell>
          <cell r="G107">
            <v>-7.1795000000000008E-4</v>
          </cell>
          <cell r="L107">
            <v>-7.1795000000000008E-4</v>
          </cell>
        </row>
        <row r="108">
          <cell r="B108">
            <v>34210000</v>
          </cell>
          <cell r="D108" t="str">
            <v>GRP:BRANCHES OUTSIDE NETHERLANDS</v>
          </cell>
          <cell r="E108">
            <v>-381.164132</v>
          </cell>
          <cell r="F108">
            <v>0</v>
          </cell>
          <cell r="G108">
            <v>-381.164132</v>
          </cell>
          <cell r="J108">
            <v>12</v>
          </cell>
          <cell r="K108" t="str">
            <v>O</v>
          </cell>
          <cell r="L108">
            <v>-369.164132</v>
          </cell>
        </row>
        <row r="109">
          <cell r="B109">
            <v>34250000</v>
          </cell>
          <cell r="D109" t="str">
            <v>GRP:OTH.BNKING AFF.OUTSIDE NETH.</v>
          </cell>
          <cell r="E109">
            <v>-0.22533732000000001</v>
          </cell>
          <cell r="F109">
            <v>0</v>
          </cell>
          <cell r="G109">
            <v>-0.22533732000000001</v>
          </cell>
          <cell r="L109">
            <v>-0.22533732000000001</v>
          </cell>
        </row>
        <row r="110">
          <cell r="B110">
            <v>34260000</v>
          </cell>
          <cell r="D110" t="str">
            <v>GRP:OTH.NON-BNK PARTIC. OUT NETH.</v>
          </cell>
          <cell r="E110">
            <v>0</v>
          </cell>
          <cell r="F110">
            <v>0</v>
          </cell>
          <cell r="G110">
            <v>0</v>
          </cell>
          <cell r="L110">
            <v>0</v>
          </cell>
        </row>
        <row r="111">
          <cell r="B111">
            <v>34410000</v>
          </cell>
          <cell r="D111" t="str">
            <v>GRP:ACCRUALS/DEFERRED INCOME</v>
          </cell>
          <cell r="E111">
            <v>0</v>
          </cell>
          <cell r="F111">
            <v>0</v>
          </cell>
          <cell r="G111">
            <v>0</v>
          </cell>
          <cell r="J111">
            <v>3.742849369999945</v>
          </cell>
          <cell r="K111" t="str">
            <v>C</v>
          </cell>
          <cell r="L111">
            <v>3.742849369999945</v>
          </cell>
        </row>
        <row r="113">
          <cell r="B113" t="str">
            <v>TOTAL LIABILITIES</v>
          </cell>
          <cell r="E113">
            <v>-22250.899628460003</v>
          </cell>
          <cell r="F113">
            <v>-645.06982946000005</v>
          </cell>
          <cell r="G113">
            <v>-22895.969457920004</v>
          </cell>
          <cell r="H113">
            <v>-1217.88935378</v>
          </cell>
          <cell r="J113">
            <v>205.78937483999999</v>
          </cell>
          <cell r="L113">
            <v>-23908.069436860002</v>
          </cell>
        </row>
        <row r="114">
          <cell r="B114" t="str">
            <v>DIFFERENCE</v>
          </cell>
          <cell r="E114">
            <v>1208.9403524699883</v>
          </cell>
          <cell r="F114">
            <v>-56.084304740000107</v>
          </cell>
          <cell r="G114">
            <v>1152.8560477299834</v>
          </cell>
          <cell r="H114">
            <v>-1156.59889727</v>
          </cell>
          <cell r="J114">
            <v>3.7428493699999876</v>
          </cell>
          <cell r="L114">
            <v>-1.7000638763420284E-7</v>
          </cell>
        </row>
        <row r="116">
          <cell r="B116">
            <v>499999</v>
          </cell>
          <cell r="D116" t="str">
            <v>DEBIT BALANCE IN ERROR</v>
          </cell>
          <cell r="E116">
            <v>-1326.85297034</v>
          </cell>
          <cell r="F116">
            <v>0</v>
          </cell>
          <cell r="G116">
            <v>-1326.85297034</v>
          </cell>
          <cell r="H116">
            <v>1326.85297034</v>
          </cell>
          <cell r="I116" t="str">
            <v>B'1</v>
          </cell>
          <cell r="L116">
            <v>0</v>
          </cell>
        </row>
        <row r="117">
          <cell r="B117">
            <v>499998</v>
          </cell>
          <cell r="D117" t="str">
            <v>CREDIT BALANCE IN ERROR</v>
          </cell>
          <cell r="E117">
            <v>114.18113651</v>
          </cell>
          <cell r="F117">
            <v>56.072936560000002</v>
          </cell>
          <cell r="G117">
            <v>170.25407307</v>
          </cell>
          <cell r="H117">
            <v>-170.25407307</v>
          </cell>
          <cell r="I117" t="str">
            <v>A'B'2C'</v>
          </cell>
          <cell r="L117">
            <v>0</v>
          </cell>
        </row>
        <row r="119">
          <cell r="B119" t="str">
            <v>OFF BALANCE SHEET ITEMS</v>
          </cell>
        </row>
        <row r="121">
          <cell r="B121">
            <v>50090300</v>
          </cell>
          <cell r="C121">
            <v>1</v>
          </cell>
          <cell r="D121" t="str">
            <v>CR.SUBS.GUA.HO/BRANCHES:DEB.RW=100%</v>
          </cell>
          <cell r="E121">
            <v>0</v>
          </cell>
          <cell r="F121">
            <v>0</v>
          </cell>
          <cell r="G121">
            <v>0</v>
          </cell>
          <cell r="L121">
            <v>0</v>
          </cell>
        </row>
        <row r="122">
          <cell r="B122">
            <v>50110100</v>
          </cell>
          <cell r="C122">
            <v>0</v>
          </cell>
          <cell r="D122" t="str">
            <v>OTH.GUA.THIRD PARTIES:DEB.RW=0%</v>
          </cell>
          <cell r="E122">
            <v>188.84273858</v>
          </cell>
          <cell r="F122">
            <v>0</v>
          </cell>
          <cell r="G122">
            <v>188.84273858</v>
          </cell>
          <cell r="L122">
            <v>188.84273858</v>
          </cell>
        </row>
        <row r="123">
          <cell r="B123">
            <v>50110200</v>
          </cell>
          <cell r="C123">
            <v>0.1</v>
          </cell>
          <cell r="D123" t="str">
            <v>OTH.GUA.THIRD PARTIES:DEB.RW=20%</v>
          </cell>
          <cell r="E123">
            <v>27.88876612</v>
          </cell>
          <cell r="F123">
            <v>0</v>
          </cell>
          <cell r="G123">
            <v>27.88876612</v>
          </cell>
          <cell r="L123">
            <v>27.88876612</v>
          </cell>
        </row>
        <row r="124">
          <cell r="B124">
            <v>50110400</v>
          </cell>
          <cell r="C124">
            <v>0.5</v>
          </cell>
          <cell r="D124" t="str">
            <v>OTH.GUA.THIRD PARTIES:DEB.GLOBAL 50%</v>
          </cell>
          <cell r="E124">
            <v>0</v>
          </cell>
          <cell r="F124">
            <v>0</v>
          </cell>
          <cell r="G124">
            <v>0</v>
          </cell>
          <cell r="L124">
            <v>0</v>
          </cell>
        </row>
        <row r="125">
          <cell r="B125">
            <v>50110500</v>
          </cell>
          <cell r="C125">
            <v>0.5</v>
          </cell>
          <cell r="D125" t="str">
            <v>OTH.GUA.THIRD PARTIES:DEB.RW OTHERS 50%</v>
          </cell>
          <cell r="E125">
            <v>25.50523832</v>
          </cell>
          <cell r="F125">
            <v>0</v>
          </cell>
          <cell r="G125">
            <v>25.50523832</v>
          </cell>
          <cell r="L125">
            <v>25.50523832</v>
          </cell>
        </row>
        <row r="126">
          <cell r="B126">
            <v>50212000</v>
          </cell>
          <cell r="C126">
            <v>0.2</v>
          </cell>
          <cell r="D126" t="str">
            <v>ACCEPT CREDITS:FOR ACCOUNT BNKERS</v>
          </cell>
          <cell r="E126">
            <v>0</v>
          </cell>
          <cell r="F126">
            <v>0</v>
          </cell>
          <cell r="G126">
            <v>0</v>
          </cell>
          <cell r="L126">
            <v>0</v>
          </cell>
        </row>
        <row r="127">
          <cell r="B127">
            <v>50213000</v>
          </cell>
          <cell r="C127">
            <v>1</v>
          </cell>
          <cell r="D127" t="str">
            <v>ACCEPT CREDITS:FOR ACCOUNT OTH.S</v>
          </cell>
          <cell r="E127">
            <v>0</v>
          </cell>
          <cell r="F127">
            <v>0</v>
          </cell>
          <cell r="G127">
            <v>0</v>
          </cell>
          <cell r="L127">
            <v>0</v>
          </cell>
        </row>
        <row r="128">
          <cell r="B128">
            <v>50221000</v>
          </cell>
          <cell r="C128">
            <v>0</v>
          </cell>
          <cell r="D128" t="str">
            <v>ACCEPTANCE LIAB.TOWARDS 3RD PARTIES</v>
          </cell>
          <cell r="E128">
            <v>0</v>
          </cell>
          <cell r="F128">
            <v>0</v>
          </cell>
          <cell r="G128">
            <v>0</v>
          </cell>
          <cell r="L128">
            <v>0</v>
          </cell>
        </row>
        <row r="129">
          <cell r="B129">
            <v>50410100</v>
          </cell>
          <cell r="C129">
            <v>0</v>
          </cell>
          <cell r="D129" t="str">
            <v>SELF LIQ.DOC.CREDITS:DEBTORS RW=0%</v>
          </cell>
          <cell r="E129">
            <v>41.338431770000007</v>
          </cell>
          <cell r="F129">
            <v>0</v>
          </cell>
          <cell r="G129">
            <v>41.338431770000007</v>
          </cell>
          <cell r="L129">
            <v>41.338431770000007</v>
          </cell>
        </row>
        <row r="130">
          <cell r="B130">
            <v>50410200</v>
          </cell>
          <cell r="C130">
            <v>0.04</v>
          </cell>
          <cell r="D130" t="str">
            <v>SELF LIQ.DOC.CREDITS:REG.AUTH/BNK A</v>
          </cell>
          <cell r="E130">
            <v>0</v>
          </cell>
          <cell r="F130">
            <v>0</v>
          </cell>
          <cell r="G130">
            <v>0</v>
          </cell>
          <cell r="H130">
            <v>3.9959405774999999</v>
          </cell>
          <cell r="I130" t="str">
            <v>D'</v>
          </cell>
          <cell r="L130">
            <v>3.9959405774999999</v>
          </cell>
        </row>
        <row r="131">
          <cell r="B131">
            <v>50410300</v>
          </cell>
          <cell r="C131">
            <v>0.2</v>
          </cell>
          <cell r="D131" t="str">
            <v>SELF LIQ.DOC.CREDITS:OTH.CLIENTS</v>
          </cell>
          <cell r="E131">
            <v>43.232241680000001</v>
          </cell>
          <cell r="F131">
            <v>0</v>
          </cell>
          <cell r="G131">
            <v>43.232241680000001</v>
          </cell>
          <cell r="H131">
            <v>-3.9959405774999999</v>
          </cell>
          <cell r="I131" t="str">
            <v>D'</v>
          </cell>
          <cell r="L131">
            <v>39.236301102500001</v>
          </cell>
        </row>
        <row r="132">
          <cell r="B132">
            <v>55001401</v>
          </cell>
          <cell r="C132">
            <v>0.2</v>
          </cell>
          <cell r="D132" t="str">
            <v>FX/NO-TRAD/CREDIT EQV:WITH OTH.S RW 20%</v>
          </cell>
          <cell r="E132">
            <v>0</v>
          </cell>
          <cell r="F132">
            <v>0</v>
          </cell>
          <cell r="G132">
            <v>0</v>
          </cell>
          <cell r="L132">
            <v>0</v>
          </cell>
        </row>
        <row r="133">
          <cell r="B133">
            <v>55001501</v>
          </cell>
          <cell r="C133">
            <v>0.5</v>
          </cell>
          <cell r="D133" t="str">
            <v>FX/NO-TRAD/CREDIT EQV:WITH OTH.S RW 100%</v>
          </cell>
          <cell r="E133">
            <v>3.01667329</v>
          </cell>
          <cell r="F133">
            <v>0</v>
          </cell>
          <cell r="G133">
            <v>3.01667329</v>
          </cell>
          <cell r="L133">
            <v>3.01667329</v>
          </cell>
        </row>
        <row r="134">
          <cell r="B134">
            <v>55510000</v>
          </cell>
          <cell r="C134">
            <v>0</v>
          </cell>
          <cell r="D134" t="str">
            <v>FX/NOT.AM.:CONCLUDED WITH ABN AMRO</v>
          </cell>
          <cell r="E134">
            <v>0</v>
          </cell>
          <cell r="F134">
            <v>0</v>
          </cell>
          <cell r="G134">
            <v>0</v>
          </cell>
          <cell r="L134">
            <v>0</v>
          </cell>
        </row>
        <row r="135">
          <cell r="B135">
            <v>59050000</v>
          </cell>
          <cell r="C135">
            <v>1</v>
          </cell>
          <cell r="D135" t="str">
            <v>EXPOSURES GNTEED BY AA RW=100%</v>
          </cell>
          <cell r="E135">
            <v>0</v>
          </cell>
          <cell r="F135">
            <v>0</v>
          </cell>
          <cell r="G135">
            <v>0</v>
          </cell>
          <cell r="J135">
            <v>-239.99249999999998</v>
          </cell>
          <cell r="K135" t="str">
            <v>T</v>
          </cell>
          <cell r="L135">
            <v>-239.99249999999998</v>
          </cell>
        </row>
        <row r="137">
          <cell r="B137" t="str">
            <v>TOTAL OFF BALANCE SHEET ITEMS</v>
          </cell>
          <cell r="E137">
            <v>329.82408975999999</v>
          </cell>
          <cell r="F137">
            <v>0</v>
          </cell>
          <cell r="G137">
            <v>329.82408975999999</v>
          </cell>
          <cell r="H137">
            <v>0</v>
          </cell>
          <cell r="I137">
            <v>0</v>
          </cell>
          <cell r="J137">
            <v>-239.99249999999998</v>
          </cell>
          <cell r="K137">
            <v>0</v>
          </cell>
          <cell r="L137">
            <v>89.831589760000014</v>
          </cell>
        </row>
        <row r="139">
          <cell r="B139" t="str">
            <v xml:space="preserve">Code </v>
          </cell>
          <cell r="D139" t="str">
            <v>Adjustment description</v>
          </cell>
        </row>
        <row r="141">
          <cell r="B141" t="str">
            <v>A</v>
          </cell>
          <cell r="D141" t="str">
            <v>Reclass. of loan to TuranAlem Bank from time deposits to loans (USD 2'000'000.00 clean loan)</v>
          </cell>
        </row>
        <row r="142">
          <cell r="B142" t="str">
            <v>B</v>
          </cell>
          <cell r="D142" t="str">
            <v>Reclass. of loan to KazKommertsBank from time deposits to loans (USD 3'000'000.00 clean loan)</v>
          </cell>
        </row>
        <row r="143">
          <cell r="B143" t="str">
            <v>C</v>
          </cell>
          <cell r="D143" t="str">
            <v xml:space="preserve">Adjustment of intersection amount not correctly reported on SCORE B/S HOBS 49999036 and 49999184 (KZT 3'742'849.37 between KZT, USD, KZT, EUR &amp; DEM) </v>
          </cell>
        </row>
        <row r="144">
          <cell r="B144" t="str">
            <v>D</v>
          </cell>
          <cell r="D144" t="str">
            <v>Reclassification of current year income from branch to subsidiary (KZT 364'971'732.21)</v>
          </cell>
        </row>
        <row r="145">
          <cell r="B145" t="str">
            <v>E</v>
          </cell>
          <cell r="D145" t="str">
            <v>Reclass. of  discount on eurobonds to a proper HOBS code (USD 581'583.27) - see AIM, section 05 for explanation</v>
          </cell>
        </row>
        <row r="146">
          <cell r="B146" t="str">
            <v>F</v>
          </cell>
          <cell r="D146" t="str">
            <v>Reclass. of  participation in AMC to a proper reporting code (KZT 57'600'000.00)</v>
          </cell>
        </row>
        <row r="147">
          <cell r="B147" t="str">
            <v>G</v>
          </cell>
          <cell r="D147" t="str">
            <v>Reclass. of Atyrau tax liability (profit tax advance) to a proper HOBS account (KZT 4'709'320)</v>
          </cell>
        </row>
        <row r="148">
          <cell r="B148" t="str">
            <v>H</v>
          </cell>
          <cell r="D148" t="str">
            <v>Reclass. of deposit of NBK (L/C) to a proper HOBS account (KZT 45'458'962.00)</v>
          </cell>
        </row>
        <row r="149">
          <cell r="B149" t="str">
            <v>I</v>
          </cell>
          <cell r="D149" t="str">
            <v>HOPL adjustments for Mar: charges from CC for I quarter 2001 (EUR 62'296.00)</v>
          </cell>
        </row>
        <row r="150">
          <cell r="B150" t="str">
            <v>J</v>
          </cell>
          <cell r="D150" t="str">
            <v>HOPL adjustments for Mar: reversal of 2000 provision for bonus (KZT 18'000'000.00)</v>
          </cell>
        </row>
        <row r="151">
          <cell r="B151" t="str">
            <v>K</v>
          </cell>
          <cell r="D151" t="str">
            <v>HOPL adjustments for Mar: accruals for Mar '01 (KZT 2'109'025, 10'500'000 &amp; 26'699'476.84, E&amp;Y pmts, bonus pmts and tax accruals for Mar)</v>
          </cell>
        </row>
        <row r="152">
          <cell r="B152" t="str">
            <v>L</v>
          </cell>
          <cell r="D152" t="str">
            <v>HOPL adjustments for Mar: reversal of special provisions for bad loans (KZT 982'866.01)</v>
          </cell>
        </row>
        <row r="153">
          <cell r="B153" t="str">
            <v>M</v>
          </cell>
          <cell r="D153" t="str">
            <v>HOBS adjustments for Mar: reversal of NBK general loan loss provision  - part I (KZT 72'182'546.39)</v>
          </cell>
        </row>
        <row r="154">
          <cell r="B154" t="str">
            <v>N</v>
          </cell>
          <cell r="D154" t="str">
            <v>HOPL adjustments for Mar: reversal of NBK general loan loss provision  - part II (KZT 25'285'200.08)</v>
          </cell>
        </row>
        <row r="155">
          <cell r="B155" t="str">
            <v>O</v>
          </cell>
          <cell r="D155" t="str">
            <v>HOBS adjustments for Mar: accruals for pmt from PCAM for rent (KZT 12 mio.)</v>
          </cell>
        </row>
        <row r="156">
          <cell r="B156" t="str">
            <v>P</v>
          </cell>
          <cell r="D156" t="str">
            <v>HOBS adjustments for Mar: HO accruals for December not passed in SCORE (KZT 107'217'833.33, see HOPL Dec '00)</v>
          </cell>
        </row>
        <row r="157">
          <cell r="B157" t="str">
            <v>Q</v>
          </cell>
          <cell r="D157" t="str">
            <v>Reclass. of provision for Vodokanal against loan amount (KZT 202'046'525.47)</v>
          </cell>
        </row>
        <row r="158">
          <cell r="B158" t="str">
            <v>R</v>
          </cell>
          <cell r="D158" t="str">
            <v>Reclass. of provision for Southfield Eurotrade against loan amount (KZT USD 447.95)</v>
          </cell>
        </row>
        <row r="159">
          <cell r="B159" t="str">
            <v>S</v>
          </cell>
          <cell r="D159" t="str">
            <v xml:space="preserve">Reclass. of amounts on savings acc. (nature of curr. acc.) to a proper current acc. (Internal Audit recommendation) </v>
          </cell>
        </row>
        <row r="160">
          <cell r="B160" t="str">
            <v>T</v>
          </cell>
          <cell r="D160" t="str">
            <v>Reduction of solvency on LG Electonics loan guaranteed by AAB (USD 1'650'000.00)</v>
          </cell>
        </row>
        <row r="161">
          <cell r="B161" t="str">
            <v>U</v>
          </cell>
          <cell r="D161" t="str">
            <v>Reclass. of acc. inter. from 20% to 0% (KZT 422'916.66), deposit with National Bank</v>
          </cell>
        </row>
        <row r="162">
          <cell r="B162" t="str">
            <v>V</v>
          </cell>
          <cell r="D162" t="str">
            <v>Reclass. of acc. inter. from 50% to 0% (KZT 6'045'344.24, KZT 242'631.08 &amp; USD 396'93), T-bills and Intersection</v>
          </cell>
        </row>
        <row r="163">
          <cell r="B163" t="str">
            <v>W</v>
          </cell>
          <cell r="D163" t="str">
            <v>Reclass. of acc. inter. from 50% to 100% (USD 32'446.24), Almaty Kus</v>
          </cell>
        </row>
        <row r="164">
          <cell r="B164" t="str">
            <v>X</v>
          </cell>
          <cell r="D164" t="str">
            <v>Reclass. of acc. inter. from 50% to other accruals (KZT 1'462'686.73), various Custody clients</v>
          </cell>
        </row>
        <row r="165">
          <cell r="B165" t="str">
            <v>Y</v>
          </cell>
          <cell r="D165" t="str">
            <v>Reclass. of acc. inter. from 100% to 20% (EUR 1'653.14), loan to Berkut</v>
          </cell>
        </row>
        <row r="166">
          <cell r="B166" t="str">
            <v>Z</v>
          </cell>
          <cell r="D166" t="str">
            <v>Reclass. of acc. inter. from 100% to 50% (USD 2'794.81), mortgage loans to staff &amp; etc.</v>
          </cell>
        </row>
        <row r="167">
          <cell r="B167" t="str">
            <v>A'</v>
          </cell>
          <cell r="D167" t="str">
            <v>Reclass. of goodwill from KMG consolidation to a proper HOBS code (KZT 82'800'000.00)</v>
          </cell>
        </row>
        <row r="168">
          <cell r="B168" t="str">
            <v>B'</v>
          </cell>
          <cell r="D168" t="str">
            <v>Reclass. of previous year profit to a proper HOBS code (income of KZT 1'326'852'970.34 for Almaty [B'1] &amp; loss of KZT 56'072'936.56 for Atyrau [B'2])</v>
          </cell>
        </row>
        <row r="169">
          <cell r="B169" t="str">
            <v>C'</v>
          </cell>
          <cell r="D169" t="str">
            <v>Reclass. of TCO office building to a proper HOBS account (KZT 31'381'136.51)</v>
          </cell>
        </row>
        <row r="170">
          <cell r="B170" t="str">
            <v>D'</v>
          </cell>
          <cell r="D170" t="str">
            <v>Reclass. of L/C of Agency of Healthcare to a proper repoting code (EBRD guarantee, USD 27'472.95)</v>
          </cell>
        </row>
        <row r="171">
          <cell r="B171" t="str">
            <v>H'</v>
          </cell>
          <cell r="D171" t="str">
            <v>Reclass. of  participation in PF to a proper reporting code (KZT 126'450'000)</v>
          </cell>
        </row>
      </sheetData>
      <sheetData sheetId="4" refreshError="1"/>
      <sheetData sheetId="5"/>
      <sheetData sheetId="6"/>
      <sheetData sheetId="7"/>
      <sheetData sheetId="8"/>
      <sheetData sheetId="9"/>
      <sheetData sheetId="10"/>
      <sheetData sheetId="11" refreshError="1"/>
      <sheetData sheetId="12" refreshError="1"/>
      <sheetData sheetId="13" refreshError="1"/>
      <sheetData sheetId="14"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лтайский"/>
      <sheetName val="Байкальский"/>
      <sheetName val="Волго-Вятский"/>
      <sheetName val="Восточно-Сибирский"/>
      <sheetName val="Дальневосточный"/>
      <sheetName val="Западно-Сибирский"/>
      <sheetName val="Западно-Уральский"/>
      <sheetName val="Поволжский"/>
      <sheetName val="Северный"/>
      <sheetName val="Северо-Восточный"/>
      <sheetName val="Северо-Западный"/>
      <sheetName val="Северо-Кавказский"/>
      <sheetName val="Сибирский"/>
      <sheetName val="Среднерусский"/>
      <sheetName val="Уральский"/>
      <sheetName val="Центрально-Черноземный"/>
      <sheetName val="Юго-Западный"/>
      <sheetName val="ИТОГО по ТБ"/>
      <sheetName val="ИТОГО по ОСБ г. Москвы"/>
      <sheetName val="ИТОГО по СБ РФ"/>
      <sheetName val="2_4"/>
      <sheetName val="XLR_NoRange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8">
          <cell r="B8" t="str">
            <v>Алтайский</v>
          </cell>
          <cell r="C8">
            <v>68</v>
          </cell>
          <cell r="D8">
            <v>99</v>
          </cell>
          <cell r="E8">
            <v>190776.54</v>
          </cell>
          <cell r="F8">
            <v>268517.08</v>
          </cell>
          <cell r="G8">
            <v>268269.71000000002</v>
          </cell>
          <cell r="H8">
            <v>23608.04</v>
          </cell>
          <cell r="I8">
            <v>0</v>
          </cell>
          <cell r="J8">
            <v>0</v>
          </cell>
          <cell r="K8">
            <v>1182.3</v>
          </cell>
          <cell r="L8" t="str">
            <v>Переуступка прав требований</v>
          </cell>
          <cell r="M8">
            <v>0</v>
          </cell>
          <cell r="N8">
            <v>0</v>
          </cell>
          <cell r="O8">
            <v>0</v>
          </cell>
          <cell r="P8">
            <v>0</v>
          </cell>
          <cell r="Q8">
            <v>0</v>
          </cell>
          <cell r="R8">
            <v>0</v>
          </cell>
          <cell r="S8">
            <v>0</v>
          </cell>
          <cell r="T8">
            <v>0</v>
          </cell>
          <cell r="U8">
            <v>0</v>
          </cell>
          <cell r="W8">
            <v>0</v>
          </cell>
          <cell r="X8">
            <v>0</v>
          </cell>
          <cell r="Y8">
            <v>0</v>
          </cell>
          <cell r="Z8">
            <v>0</v>
          </cell>
          <cell r="AA8">
            <v>0</v>
          </cell>
          <cell r="AB8">
            <v>0</v>
          </cell>
          <cell r="AC8">
            <v>0</v>
          </cell>
          <cell r="AD8">
            <v>0</v>
          </cell>
          <cell r="AE8">
            <v>0</v>
          </cell>
          <cell r="AG8">
            <v>0</v>
          </cell>
          <cell r="AH8">
            <v>0</v>
          </cell>
          <cell r="AI8">
            <v>0</v>
          </cell>
          <cell r="AJ8">
            <v>0</v>
          </cell>
          <cell r="AK8">
            <v>0</v>
          </cell>
          <cell r="AL8">
            <v>0</v>
          </cell>
          <cell r="AM8">
            <v>0</v>
          </cell>
          <cell r="AN8">
            <v>0</v>
          </cell>
          <cell r="AO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K8">
            <v>1</v>
          </cell>
          <cell r="BL8">
            <v>3</v>
          </cell>
          <cell r="BM8">
            <v>47982</v>
          </cell>
          <cell r="BN8">
            <v>10412.299999999999</v>
          </cell>
          <cell r="BO8">
            <v>484</v>
          </cell>
          <cell r="BP8">
            <v>0</v>
          </cell>
          <cell r="BQ8">
            <v>0</v>
          </cell>
          <cell r="BR8">
            <v>0</v>
          </cell>
          <cell r="BS8">
            <v>47982</v>
          </cell>
          <cell r="BT8" t="str">
            <v>Переуступка прав требований</v>
          </cell>
          <cell r="BU8">
            <v>0</v>
          </cell>
          <cell r="BV8">
            <v>0</v>
          </cell>
          <cell r="BW8">
            <v>0</v>
          </cell>
          <cell r="BX8">
            <v>0</v>
          </cell>
          <cell r="BY8">
            <v>0</v>
          </cell>
          <cell r="BZ8">
            <v>0</v>
          </cell>
          <cell r="CA8">
            <v>0</v>
          </cell>
          <cell r="CB8">
            <v>0</v>
          </cell>
          <cell r="CC8">
            <v>0</v>
          </cell>
          <cell r="CE8">
            <v>0</v>
          </cell>
          <cell r="CF8">
            <v>0</v>
          </cell>
          <cell r="CG8">
            <v>0</v>
          </cell>
          <cell r="CH8">
            <v>0</v>
          </cell>
          <cell r="CI8">
            <v>0</v>
          </cell>
          <cell r="CJ8">
            <v>0</v>
          </cell>
          <cell r="CK8">
            <v>0</v>
          </cell>
          <cell r="CL8">
            <v>0</v>
          </cell>
          <cell r="CM8">
            <v>0</v>
          </cell>
        </row>
        <row r="9">
          <cell r="B9" t="str">
            <v>Байкальский</v>
          </cell>
          <cell r="C9">
            <v>6</v>
          </cell>
          <cell r="D9">
            <v>12</v>
          </cell>
          <cell r="E9">
            <v>125447</v>
          </cell>
          <cell r="F9">
            <v>126824</v>
          </cell>
          <cell r="G9">
            <v>113292</v>
          </cell>
          <cell r="H9">
            <v>0</v>
          </cell>
          <cell r="I9">
            <v>3475</v>
          </cell>
          <cell r="J9">
            <v>0</v>
          </cell>
          <cell r="K9">
            <v>0</v>
          </cell>
          <cell r="L9" t="str">
            <v>0</v>
          </cell>
          <cell r="M9">
            <v>0</v>
          </cell>
          <cell r="N9">
            <v>0</v>
          </cell>
          <cell r="O9">
            <v>0</v>
          </cell>
          <cell r="P9">
            <v>0</v>
          </cell>
          <cell r="Q9">
            <v>46819</v>
          </cell>
          <cell r="R9">
            <v>0</v>
          </cell>
          <cell r="S9">
            <v>0</v>
          </cell>
          <cell r="T9">
            <v>0</v>
          </cell>
          <cell r="U9">
            <v>0</v>
          </cell>
          <cell r="V9" t="str">
            <v>0</v>
          </cell>
          <cell r="W9">
            <v>0</v>
          </cell>
          <cell r="X9">
            <v>0</v>
          </cell>
          <cell r="Y9">
            <v>0</v>
          </cell>
          <cell r="Z9">
            <v>0</v>
          </cell>
          <cell r="AA9">
            <v>0</v>
          </cell>
          <cell r="AB9">
            <v>0</v>
          </cell>
          <cell r="AC9">
            <v>0</v>
          </cell>
          <cell r="AD9">
            <v>0</v>
          </cell>
          <cell r="AE9">
            <v>0</v>
          </cell>
          <cell r="AF9" t="str">
            <v>0</v>
          </cell>
          <cell r="AG9">
            <v>0</v>
          </cell>
          <cell r="AH9">
            <v>8</v>
          </cell>
          <cell r="AI9">
            <v>0</v>
          </cell>
          <cell r="AJ9">
            <v>3103</v>
          </cell>
          <cell r="AK9">
            <v>16193</v>
          </cell>
          <cell r="AL9">
            <v>0</v>
          </cell>
          <cell r="AM9">
            <v>172</v>
          </cell>
          <cell r="AN9">
            <v>0</v>
          </cell>
          <cell r="AO9">
            <v>0</v>
          </cell>
          <cell r="AP9" t="str">
            <v>0</v>
          </cell>
          <cell r="AQ9">
            <v>0</v>
          </cell>
          <cell r="AR9">
            <v>0</v>
          </cell>
          <cell r="AS9">
            <v>0</v>
          </cell>
          <cell r="AT9">
            <v>0</v>
          </cell>
          <cell r="AU9">
            <v>0</v>
          </cell>
          <cell r="AV9">
            <v>0</v>
          </cell>
          <cell r="AW9">
            <v>0</v>
          </cell>
          <cell r="AX9">
            <v>0</v>
          </cell>
          <cell r="AY9">
            <v>0</v>
          </cell>
          <cell r="AZ9" t="str">
            <v>0</v>
          </cell>
          <cell r="BA9">
            <v>0</v>
          </cell>
          <cell r="BB9">
            <v>0</v>
          </cell>
          <cell r="BC9">
            <v>0</v>
          </cell>
          <cell r="BD9">
            <v>0</v>
          </cell>
          <cell r="BE9">
            <v>0</v>
          </cell>
          <cell r="BF9">
            <v>0</v>
          </cell>
          <cell r="BG9">
            <v>0</v>
          </cell>
          <cell r="BH9">
            <v>0</v>
          </cell>
          <cell r="BI9">
            <v>0</v>
          </cell>
          <cell r="BJ9" t="str">
            <v>0</v>
          </cell>
          <cell r="BK9">
            <v>0</v>
          </cell>
          <cell r="BL9">
            <v>0</v>
          </cell>
          <cell r="BM9">
            <v>0</v>
          </cell>
          <cell r="BN9">
            <v>0</v>
          </cell>
          <cell r="BO9">
            <v>637</v>
          </cell>
          <cell r="BP9">
            <v>0</v>
          </cell>
          <cell r="BQ9">
            <v>1332</v>
          </cell>
          <cell r="BR9">
            <v>0</v>
          </cell>
          <cell r="BS9">
            <v>0</v>
          </cell>
          <cell r="BT9" t="str">
            <v>0</v>
          </cell>
          <cell r="BU9">
            <v>0</v>
          </cell>
          <cell r="BV9">
            <v>0</v>
          </cell>
          <cell r="BW9">
            <v>0</v>
          </cell>
          <cell r="BX9">
            <v>0</v>
          </cell>
          <cell r="BY9">
            <v>0</v>
          </cell>
          <cell r="BZ9">
            <v>0</v>
          </cell>
          <cell r="CA9">
            <v>0</v>
          </cell>
          <cell r="CB9">
            <v>0</v>
          </cell>
          <cell r="CC9">
            <v>0</v>
          </cell>
          <cell r="CD9" t="str">
            <v>0</v>
          </cell>
          <cell r="CE9">
            <v>0</v>
          </cell>
          <cell r="CF9">
            <v>0</v>
          </cell>
          <cell r="CG9">
            <v>0</v>
          </cell>
          <cell r="CH9">
            <v>0</v>
          </cell>
          <cell r="CI9">
            <v>0</v>
          </cell>
          <cell r="CJ9">
            <v>0</v>
          </cell>
          <cell r="CK9">
            <v>0</v>
          </cell>
          <cell r="CL9">
            <v>0</v>
          </cell>
          <cell r="CM9">
            <v>0</v>
          </cell>
          <cell r="CN9" t="str">
            <v>0</v>
          </cell>
        </row>
        <row r="10">
          <cell r="B10" t="str">
            <v>Волго-Вятский</v>
          </cell>
          <cell r="C10">
            <v>138</v>
          </cell>
          <cell r="D10">
            <v>150</v>
          </cell>
          <cell r="E10">
            <v>725688.94</v>
          </cell>
          <cell r="F10">
            <v>739476.89</v>
          </cell>
          <cell r="G10">
            <v>441681.11</v>
          </cell>
          <cell r="H10">
            <v>23922.66</v>
          </cell>
          <cell r="I10">
            <v>32220.79</v>
          </cell>
          <cell r="J10">
            <v>19266.8</v>
          </cell>
          <cell r="K10">
            <v>73496.69</v>
          </cell>
          <cell r="L10" t="str">
            <v>Договор цессии</v>
          </cell>
          <cell r="M10">
            <v>6</v>
          </cell>
          <cell r="N10">
            <v>7</v>
          </cell>
          <cell r="O10">
            <v>44110.080000000002</v>
          </cell>
          <cell r="P10">
            <v>44111.93</v>
          </cell>
          <cell r="Q10">
            <v>42958.879999999997</v>
          </cell>
          <cell r="R10">
            <v>0</v>
          </cell>
          <cell r="S10">
            <v>2447</v>
          </cell>
          <cell r="T10">
            <v>0</v>
          </cell>
          <cell r="U10">
            <v>0</v>
          </cell>
          <cell r="V10" t="str">
            <v>0</v>
          </cell>
          <cell r="W10">
            <v>0</v>
          </cell>
          <cell r="X10">
            <v>0</v>
          </cell>
          <cell r="Y10">
            <v>0</v>
          </cell>
          <cell r="Z10">
            <v>0</v>
          </cell>
          <cell r="AA10">
            <v>0</v>
          </cell>
          <cell r="AB10">
            <v>0</v>
          </cell>
          <cell r="AC10">
            <v>0</v>
          </cell>
          <cell r="AD10">
            <v>0</v>
          </cell>
          <cell r="AE10">
            <v>0</v>
          </cell>
          <cell r="AF10" t="str">
            <v>0</v>
          </cell>
          <cell r="AG10">
            <v>0</v>
          </cell>
          <cell r="AH10">
            <v>2</v>
          </cell>
          <cell r="AI10">
            <v>0</v>
          </cell>
          <cell r="AJ10">
            <v>79.73</v>
          </cell>
          <cell r="AK10">
            <v>2538.5500000000002</v>
          </cell>
          <cell r="AL10">
            <v>0</v>
          </cell>
          <cell r="AM10">
            <v>0</v>
          </cell>
          <cell r="AN10">
            <v>0</v>
          </cell>
          <cell r="AO10">
            <v>0</v>
          </cell>
          <cell r="AP10" t="str">
            <v>0</v>
          </cell>
          <cell r="AQ10">
            <v>0</v>
          </cell>
          <cell r="AR10">
            <v>0</v>
          </cell>
          <cell r="AS10">
            <v>0</v>
          </cell>
          <cell r="AT10">
            <v>0</v>
          </cell>
          <cell r="AU10">
            <v>0</v>
          </cell>
          <cell r="AV10">
            <v>0</v>
          </cell>
          <cell r="AW10">
            <v>0</v>
          </cell>
          <cell r="AX10">
            <v>0</v>
          </cell>
          <cell r="AY10">
            <v>0</v>
          </cell>
          <cell r="AZ10" t="str">
            <v>0</v>
          </cell>
          <cell r="BA10">
            <v>0</v>
          </cell>
          <cell r="BB10">
            <v>0</v>
          </cell>
          <cell r="BC10">
            <v>0</v>
          </cell>
          <cell r="BD10">
            <v>0</v>
          </cell>
          <cell r="BE10">
            <v>0</v>
          </cell>
          <cell r="BF10">
            <v>0</v>
          </cell>
          <cell r="BG10">
            <v>0</v>
          </cell>
          <cell r="BH10">
            <v>0</v>
          </cell>
          <cell r="BI10">
            <v>0</v>
          </cell>
          <cell r="BJ10" t="str">
            <v>0</v>
          </cell>
          <cell r="BK10">
            <v>1</v>
          </cell>
          <cell r="BL10">
            <v>2</v>
          </cell>
          <cell r="BM10">
            <v>412.5</v>
          </cell>
          <cell r="BN10">
            <v>16112.5</v>
          </cell>
          <cell r="BO10">
            <v>2921.82</v>
          </cell>
          <cell r="BP10">
            <v>0</v>
          </cell>
          <cell r="BQ10">
            <v>0</v>
          </cell>
          <cell r="BR10">
            <v>0</v>
          </cell>
          <cell r="BS10">
            <v>0</v>
          </cell>
          <cell r="BT10" t="str">
            <v>0</v>
          </cell>
          <cell r="BU10">
            <v>0</v>
          </cell>
          <cell r="BV10">
            <v>0</v>
          </cell>
          <cell r="BW10">
            <v>0</v>
          </cell>
          <cell r="BX10">
            <v>0</v>
          </cell>
          <cell r="BY10">
            <v>1510</v>
          </cell>
          <cell r="BZ10">
            <v>0</v>
          </cell>
          <cell r="CA10">
            <v>0</v>
          </cell>
          <cell r="CB10">
            <v>0</v>
          </cell>
          <cell r="CC10">
            <v>0</v>
          </cell>
          <cell r="CD10" t="str">
            <v>0</v>
          </cell>
          <cell r="CE10">
            <v>0</v>
          </cell>
          <cell r="CF10">
            <v>0</v>
          </cell>
          <cell r="CG10">
            <v>0</v>
          </cell>
          <cell r="CH10">
            <v>0</v>
          </cell>
          <cell r="CI10">
            <v>0</v>
          </cell>
          <cell r="CJ10">
            <v>0</v>
          </cell>
          <cell r="CK10">
            <v>0</v>
          </cell>
          <cell r="CL10">
            <v>0</v>
          </cell>
          <cell r="CM10">
            <v>0</v>
          </cell>
          <cell r="CN10" t="str">
            <v>0</v>
          </cell>
        </row>
        <row r="11">
          <cell r="B11" t="str">
            <v>Восточно-Сибирский</v>
          </cell>
          <cell r="C11">
            <v>15</v>
          </cell>
          <cell r="D11">
            <v>18</v>
          </cell>
          <cell r="E11">
            <v>335061.19</v>
          </cell>
          <cell r="F11">
            <v>335544.64</v>
          </cell>
          <cell r="G11">
            <v>71519.8</v>
          </cell>
          <cell r="H11">
            <v>6498.74</v>
          </cell>
          <cell r="I11">
            <v>11131.71</v>
          </cell>
          <cell r="J11">
            <v>0</v>
          </cell>
          <cell r="K11">
            <v>1304.70299</v>
          </cell>
          <cell r="L11" t="str">
            <v>Реализация не залогового имущества</v>
          </cell>
          <cell r="M11">
            <v>1</v>
          </cell>
          <cell r="N11">
            <v>2</v>
          </cell>
          <cell r="O11">
            <v>126.92</v>
          </cell>
          <cell r="P11">
            <v>263.64812000000001</v>
          </cell>
          <cell r="Q11">
            <v>135041.26</v>
          </cell>
          <cell r="R11">
            <v>126.92</v>
          </cell>
          <cell r="S11">
            <v>0</v>
          </cell>
          <cell r="T11">
            <v>0</v>
          </cell>
          <cell r="U11">
            <v>0</v>
          </cell>
          <cell r="W11">
            <v>0</v>
          </cell>
          <cell r="X11">
            <v>0</v>
          </cell>
          <cell r="Y11">
            <v>0</v>
          </cell>
          <cell r="Z11">
            <v>0</v>
          </cell>
          <cell r="AA11">
            <v>0</v>
          </cell>
          <cell r="AB11">
            <v>0</v>
          </cell>
          <cell r="AC11">
            <v>0</v>
          </cell>
          <cell r="AD11">
            <v>0</v>
          </cell>
          <cell r="AE11">
            <v>0</v>
          </cell>
          <cell r="AG11">
            <v>0</v>
          </cell>
          <cell r="AH11">
            <v>0</v>
          </cell>
          <cell r="AI11">
            <v>0</v>
          </cell>
          <cell r="AJ11">
            <v>0</v>
          </cell>
          <cell r="AK11">
            <v>908.72</v>
          </cell>
          <cell r="AL11">
            <v>0</v>
          </cell>
          <cell r="AM11">
            <v>406.62</v>
          </cell>
          <cell r="AN11">
            <v>0</v>
          </cell>
          <cell r="AO11">
            <v>0</v>
          </cell>
          <cell r="AQ11">
            <v>0</v>
          </cell>
          <cell r="AR11">
            <v>0</v>
          </cell>
          <cell r="AS11">
            <v>0</v>
          </cell>
          <cell r="AT11">
            <v>0</v>
          </cell>
          <cell r="AU11">
            <v>0</v>
          </cell>
          <cell r="AV11">
            <v>0</v>
          </cell>
          <cell r="AW11">
            <v>0</v>
          </cell>
          <cell r="AX11">
            <v>0</v>
          </cell>
          <cell r="AY11">
            <v>0</v>
          </cell>
          <cell r="BA11">
            <v>0</v>
          </cell>
          <cell r="BB11">
            <v>0</v>
          </cell>
          <cell r="BC11">
            <v>0</v>
          </cell>
          <cell r="BD11">
            <v>0</v>
          </cell>
          <cell r="BE11">
            <v>0</v>
          </cell>
          <cell r="BF11">
            <v>0</v>
          </cell>
          <cell r="BG11">
            <v>0</v>
          </cell>
          <cell r="BH11">
            <v>0</v>
          </cell>
          <cell r="BI11">
            <v>0</v>
          </cell>
          <cell r="BK11">
            <v>1</v>
          </cell>
          <cell r="BL11">
            <v>0</v>
          </cell>
          <cell r="BM11">
            <v>192</v>
          </cell>
          <cell r="BN11">
            <v>0</v>
          </cell>
          <cell r="BO11">
            <v>0</v>
          </cell>
          <cell r="BP11">
            <v>0</v>
          </cell>
          <cell r="BQ11">
            <v>1659.5744099999999</v>
          </cell>
          <cell r="BR11">
            <v>0</v>
          </cell>
          <cell r="BS11">
            <v>0</v>
          </cell>
          <cell r="BU11">
            <v>0</v>
          </cell>
          <cell r="BV11">
            <v>0</v>
          </cell>
          <cell r="BW11">
            <v>0</v>
          </cell>
          <cell r="BX11">
            <v>0</v>
          </cell>
          <cell r="BY11">
            <v>8381.1200000000008</v>
          </cell>
          <cell r="BZ11">
            <v>0</v>
          </cell>
          <cell r="CA11">
            <v>0</v>
          </cell>
          <cell r="CB11">
            <v>0</v>
          </cell>
          <cell r="CC11">
            <v>0</v>
          </cell>
          <cell r="CE11">
            <v>0</v>
          </cell>
          <cell r="CF11">
            <v>0</v>
          </cell>
          <cell r="CG11">
            <v>0</v>
          </cell>
          <cell r="CH11">
            <v>0</v>
          </cell>
          <cell r="CI11">
            <v>0</v>
          </cell>
          <cell r="CJ11">
            <v>0</v>
          </cell>
          <cell r="CK11">
            <v>0</v>
          </cell>
          <cell r="CL11">
            <v>0</v>
          </cell>
          <cell r="CM11">
            <v>0</v>
          </cell>
        </row>
        <row r="12">
          <cell r="B12" t="str">
            <v>Дальневосточный</v>
          </cell>
          <cell r="C12">
            <v>84</v>
          </cell>
          <cell r="D12">
            <v>87</v>
          </cell>
          <cell r="E12">
            <v>994614.95</v>
          </cell>
          <cell r="F12">
            <v>849116.73</v>
          </cell>
          <cell r="G12">
            <v>111667.31</v>
          </cell>
          <cell r="H12">
            <v>15008.26</v>
          </cell>
          <cell r="I12">
            <v>79046.2</v>
          </cell>
          <cell r="J12">
            <v>3198.41</v>
          </cell>
          <cell r="K12">
            <v>255714.58</v>
          </cell>
          <cell r="L12" t="str">
            <v>расходы банка</v>
          </cell>
          <cell r="M12">
            <v>4</v>
          </cell>
          <cell r="N12">
            <v>4</v>
          </cell>
          <cell r="O12">
            <v>26970.73</v>
          </cell>
          <cell r="P12">
            <v>35912.33</v>
          </cell>
          <cell r="Q12">
            <v>59461.03</v>
          </cell>
          <cell r="R12">
            <v>0</v>
          </cell>
          <cell r="S12">
            <v>0</v>
          </cell>
          <cell r="T12">
            <v>0</v>
          </cell>
          <cell r="U12">
            <v>0</v>
          </cell>
          <cell r="V12" t="str">
            <v>0</v>
          </cell>
          <cell r="W12">
            <v>0</v>
          </cell>
          <cell r="X12">
            <v>0</v>
          </cell>
          <cell r="Y12">
            <v>0</v>
          </cell>
          <cell r="Z12">
            <v>0</v>
          </cell>
          <cell r="AA12">
            <v>0</v>
          </cell>
          <cell r="AB12">
            <v>0</v>
          </cell>
          <cell r="AC12">
            <v>0</v>
          </cell>
          <cell r="AD12">
            <v>0</v>
          </cell>
          <cell r="AE12">
            <v>0</v>
          </cell>
          <cell r="AF12" t="str">
            <v>0</v>
          </cell>
          <cell r="AG12">
            <v>6</v>
          </cell>
          <cell r="AH12">
            <v>5</v>
          </cell>
          <cell r="AI12">
            <v>29513.13</v>
          </cell>
          <cell r="AJ12">
            <v>29983.31</v>
          </cell>
          <cell r="AK12">
            <v>3318.04</v>
          </cell>
          <cell r="AL12">
            <v>0</v>
          </cell>
          <cell r="AM12">
            <v>0</v>
          </cell>
          <cell r="AN12">
            <v>0</v>
          </cell>
          <cell r="AO12">
            <v>0</v>
          </cell>
          <cell r="AP12" t="str">
            <v>0</v>
          </cell>
          <cell r="AQ12">
            <v>0</v>
          </cell>
          <cell r="AR12">
            <v>0</v>
          </cell>
          <cell r="AS12">
            <v>0</v>
          </cell>
          <cell r="AT12">
            <v>0</v>
          </cell>
          <cell r="AU12">
            <v>0</v>
          </cell>
          <cell r="AV12">
            <v>0</v>
          </cell>
          <cell r="AW12">
            <v>0</v>
          </cell>
          <cell r="AX12">
            <v>0</v>
          </cell>
          <cell r="AY12">
            <v>0</v>
          </cell>
          <cell r="AZ12" t="str">
            <v>0</v>
          </cell>
          <cell r="BA12">
            <v>0</v>
          </cell>
          <cell r="BB12">
            <v>0</v>
          </cell>
          <cell r="BC12">
            <v>0</v>
          </cell>
          <cell r="BD12">
            <v>0</v>
          </cell>
          <cell r="BE12">
            <v>0</v>
          </cell>
          <cell r="BF12">
            <v>0</v>
          </cell>
          <cell r="BG12">
            <v>0</v>
          </cell>
          <cell r="BH12">
            <v>0</v>
          </cell>
          <cell r="BI12">
            <v>0</v>
          </cell>
          <cell r="BJ12" t="str">
            <v>0</v>
          </cell>
          <cell r="BK12">
            <v>0</v>
          </cell>
          <cell r="BL12">
            <v>1</v>
          </cell>
          <cell r="BM12">
            <v>0</v>
          </cell>
          <cell r="BN12">
            <v>240</v>
          </cell>
          <cell r="BO12">
            <v>0</v>
          </cell>
          <cell r="BP12">
            <v>0</v>
          </cell>
          <cell r="BQ12">
            <v>0</v>
          </cell>
          <cell r="BR12">
            <v>0</v>
          </cell>
          <cell r="BS12">
            <v>0</v>
          </cell>
          <cell r="BT12" t="str">
            <v>0</v>
          </cell>
          <cell r="BU12">
            <v>0</v>
          </cell>
          <cell r="BV12">
            <v>0</v>
          </cell>
          <cell r="BW12">
            <v>0</v>
          </cell>
          <cell r="BX12">
            <v>0</v>
          </cell>
          <cell r="BY12">
            <v>0</v>
          </cell>
          <cell r="BZ12">
            <v>0</v>
          </cell>
          <cell r="CA12">
            <v>0</v>
          </cell>
          <cell r="CB12">
            <v>0</v>
          </cell>
          <cell r="CC12">
            <v>0</v>
          </cell>
          <cell r="CD12" t="str">
            <v>0</v>
          </cell>
          <cell r="CE12">
            <v>0</v>
          </cell>
          <cell r="CF12">
            <v>0</v>
          </cell>
          <cell r="CG12">
            <v>0</v>
          </cell>
          <cell r="CH12">
            <v>0</v>
          </cell>
          <cell r="CI12">
            <v>0</v>
          </cell>
          <cell r="CJ12">
            <v>0</v>
          </cell>
          <cell r="CK12">
            <v>0</v>
          </cell>
          <cell r="CL12">
            <v>0</v>
          </cell>
          <cell r="CM12">
            <v>0</v>
          </cell>
          <cell r="CN12" t="str">
            <v>0</v>
          </cell>
        </row>
        <row r="13">
          <cell r="B13" t="str">
            <v>Западно-Сибирский</v>
          </cell>
          <cell r="C13">
            <v>172</v>
          </cell>
          <cell r="D13">
            <v>187</v>
          </cell>
          <cell r="E13">
            <v>1076976.6499999999</v>
          </cell>
          <cell r="F13">
            <v>1167596.33</v>
          </cell>
          <cell r="G13">
            <v>68625.48</v>
          </cell>
          <cell r="H13">
            <v>165311.22</v>
          </cell>
          <cell r="I13">
            <v>71741.87</v>
          </cell>
          <cell r="J13">
            <v>9561.7099999999991</v>
          </cell>
          <cell r="K13">
            <v>11983.6</v>
          </cell>
          <cell r="M13">
            <v>3</v>
          </cell>
          <cell r="N13">
            <v>6</v>
          </cell>
          <cell r="O13">
            <v>23653.88</v>
          </cell>
          <cell r="P13">
            <v>52964.17</v>
          </cell>
          <cell r="Q13">
            <v>618.62</v>
          </cell>
          <cell r="R13">
            <v>0</v>
          </cell>
          <cell r="S13">
            <v>0</v>
          </cell>
          <cell r="T13">
            <v>0</v>
          </cell>
          <cell r="U13">
            <v>0</v>
          </cell>
          <cell r="W13">
            <v>0</v>
          </cell>
          <cell r="X13">
            <v>0</v>
          </cell>
          <cell r="Y13">
            <v>0</v>
          </cell>
          <cell r="Z13">
            <v>0</v>
          </cell>
          <cell r="AA13">
            <v>0</v>
          </cell>
          <cell r="AB13">
            <v>0</v>
          </cell>
          <cell r="AC13">
            <v>0</v>
          </cell>
          <cell r="AD13">
            <v>0</v>
          </cell>
          <cell r="AE13">
            <v>0</v>
          </cell>
          <cell r="AG13">
            <v>0</v>
          </cell>
          <cell r="AH13">
            <v>0</v>
          </cell>
          <cell r="AI13">
            <v>0</v>
          </cell>
          <cell r="AJ13">
            <v>0</v>
          </cell>
          <cell r="AK13">
            <v>0</v>
          </cell>
          <cell r="AL13">
            <v>0</v>
          </cell>
          <cell r="AM13">
            <v>0</v>
          </cell>
          <cell r="AN13">
            <v>0</v>
          </cell>
          <cell r="AO13">
            <v>0</v>
          </cell>
          <cell r="AQ13">
            <v>1</v>
          </cell>
          <cell r="AR13">
            <v>0</v>
          </cell>
          <cell r="AS13">
            <v>27067.49</v>
          </cell>
          <cell r="AT13">
            <v>0</v>
          </cell>
          <cell r="AU13">
            <v>27067.49</v>
          </cell>
          <cell r="AV13">
            <v>0</v>
          </cell>
          <cell r="AW13">
            <v>0</v>
          </cell>
          <cell r="AX13">
            <v>0</v>
          </cell>
          <cell r="AY13">
            <v>0</v>
          </cell>
          <cell r="BA13">
            <v>0</v>
          </cell>
          <cell r="BB13">
            <v>0</v>
          </cell>
          <cell r="BC13">
            <v>0</v>
          </cell>
          <cell r="BD13">
            <v>0</v>
          </cell>
          <cell r="BE13">
            <v>0</v>
          </cell>
          <cell r="BF13">
            <v>0</v>
          </cell>
          <cell r="BG13">
            <v>0</v>
          </cell>
          <cell r="BH13">
            <v>0</v>
          </cell>
          <cell r="BI13">
            <v>0</v>
          </cell>
          <cell r="BK13">
            <v>2</v>
          </cell>
          <cell r="BL13">
            <v>0</v>
          </cell>
          <cell r="BM13">
            <v>74000</v>
          </cell>
          <cell r="BN13">
            <v>0</v>
          </cell>
          <cell r="BO13">
            <v>0</v>
          </cell>
          <cell r="BP13">
            <v>74000</v>
          </cell>
          <cell r="BQ13">
            <v>0</v>
          </cell>
          <cell r="BR13">
            <v>0</v>
          </cell>
          <cell r="BS13">
            <v>0</v>
          </cell>
          <cell r="BU13">
            <v>0</v>
          </cell>
          <cell r="BV13">
            <v>0</v>
          </cell>
          <cell r="BW13">
            <v>0</v>
          </cell>
          <cell r="BX13">
            <v>0</v>
          </cell>
          <cell r="BY13">
            <v>0</v>
          </cell>
          <cell r="BZ13">
            <v>0</v>
          </cell>
          <cell r="CA13">
            <v>0</v>
          </cell>
          <cell r="CB13">
            <v>0</v>
          </cell>
          <cell r="CC13">
            <v>0</v>
          </cell>
          <cell r="CE13">
            <v>0</v>
          </cell>
          <cell r="CF13">
            <v>0</v>
          </cell>
          <cell r="CG13">
            <v>0</v>
          </cell>
          <cell r="CH13">
            <v>0</v>
          </cell>
          <cell r="CI13">
            <v>0</v>
          </cell>
          <cell r="CJ13">
            <v>0</v>
          </cell>
          <cell r="CK13">
            <v>0</v>
          </cell>
          <cell r="CL13">
            <v>0</v>
          </cell>
          <cell r="CM13">
            <v>0</v>
          </cell>
        </row>
        <row r="14">
          <cell r="B14" t="str">
            <v>Западно-Уральский</v>
          </cell>
          <cell r="C14">
            <v>19</v>
          </cell>
          <cell r="D14">
            <v>42</v>
          </cell>
          <cell r="E14">
            <v>95203.3</v>
          </cell>
          <cell r="F14">
            <v>145858.79999999999</v>
          </cell>
          <cell r="G14">
            <v>222571.19</v>
          </cell>
          <cell r="H14">
            <v>0</v>
          </cell>
          <cell r="I14">
            <v>1019.44</v>
          </cell>
          <cell r="J14">
            <v>5444.65</v>
          </cell>
          <cell r="K14">
            <v>0</v>
          </cell>
          <cell r="L14" t="str">
            <v>0</v>
          </cell>
          <cell r="M14">
            <v>1</v>
          </cell>
          <cell r="N14">
            <v>3</v>
          </cell>
          <cell r="O14">
            <v>83.9</v>
          </cell>
          <cell r="P14">
            <v>728.63</v>
          </cell>
          <cell r="Q14">
            <v>136632.37</v>
          </cell>
          <cell r="R14">
            <v>0</v>
          </cell>
          <cell r="S14">
            <v>0</v>
          </cell>
          <cell r="T14">
            <v>0</v>
          </cell>
          <cell r="U14">
            <v>0</v>
          </cell>
          <cell r="V14" t="str">
            <v>0</v>
          </cell>
          <cell r="W14">
            <v>0</v>
          </cell>
          <cell r="X14">
            <v>0</v>
          </cell>
          <cell r="Y14">
            <v>0</v>
          </cell>
          <cell r="Z14">
            <v>0</v>
          </cell>
          <cell r="AA14">
            <v>0</v>
          </cell>
          <cell r="AB14">
            <v>0</v>
          </cell>
          <cell r="AC14">
            <v>0</v>
          </cell>
          <cell r="AD14">
            <v>0</v>
          </cell>
          <cell r="AE14">
            <v>0</v>
          </cell>
          <cell r="AF14" t="str">
            <v>0</v>
          </cell>
          <cell r="AG14">
            <v>0</v>
          </cell>
          <cell r="AH14">
            <v>0</v>
          </cell>
          <cell r="AI14">
            <v>0</v>
          </cell>
          <cell r="AJ14">
            <v>0</v>
          </cell>
          <cell r="AK14">
            <v>826</v>
          </cell>
          <cell r="AL14">
            <v>0</v>
          </cell>
          <cell r="AM14">
            <v>0</v>
          </cell>
          <cell r="AN14">
            <v>0</v>
          </cell>
          <cell r="AO14">
            <v>0</v>
          </cell>
          <cell r="AP14" t="str">
            <v>0</v>
          </cell>
          <cell r="AQ14">
            <v>0</v>
          </cell>
          <cell r="AR14">
            <v>0</v>
          </cell>
          <cell r="AS14">
            <v>0</v>
          </cell>
          <cell r="AT14">
            <v>0</v>
          </cell>
          <cell r="AU14">
            <v>0</v>
          </cell>
          <cell r="AV14">
            <v>0</v>
          </cell>
          <cell r="AW14">
            <v>0</v>
          </cell>
          <cell r="AX14">
            <v>0</v>
          </cell>
          <cell r="AY14">
            <v>0</v>
          </cell>
          <cell r="AZ14" t="str">
            <v>0</v>
          </cell>
          <cell r="BA14">
            <v>0</v>
          </cell>
          <cell r="BB14">
            <v>0</v>
          </cell>
          <cell r="BC14">
            <v>0</v>
          </cell>
          <cell r="BD14">
            <v>0</v>
          </cell>
          <cell r="BE14">
            <v>0</v>
          </cell>
          <cell r="BF14">
            <v>0</v>
          </cell>
          <cell r="BG14">
            <v>0</v>
          </cell>
          <cell r="BH14">
            <v>0</v>
          </cell>
          <cell r="BI14">
            <v>0</v>
          </cell>
          <cell r="BJ14" t="str">
            <v>0</v>
          </cell>
          <cell r="BK14">
            <v>2</v>
          </cell>
          <cell r="BL14">
            <v>2</v>
          </cell>
          <cell r="BM14">
            <v>360</v>
          </cell>
          <cell r="BN14">
            <v>1080</v>
          </cell>
          <cell r="BO14">
            <v>0</v>
          </cell>
          <cell r="BP14">
            <v>0</v>
          </cell>
          <cell r="BQ14">
            <v>0</v>
          </cell>
          <cell r="BR14">
            <v>0</v>
          </cell>
          <cell r="BS14">
            <v>0</v>
          </cell>
          <cell r="BT14" t="str">
            <v>0</v>
          </cell>
          <cell r="BU14">
            <v>0</v>
          </cell>
          <cell r="BV14">
            <v>0</v>
          </cell>
          <cell r="BW14">
            <v>0</v>
          </cell>
          <cell r="BX14">
            <v>0</v>
          </cell>
          <cell r="BY14">
            <v>0</v>
          </cell>
          <cell r="BZ14">
            <v>0</v>
          </cell>
          <cell r="CA14">
            <v>0</v>
          </cell>
          <cell r="CB14">
            <v>0</v>
          </cell>
          <cell r="CC14">
            <v>0</v>
          </cell>
          <cell r="CD14" t="str">
            <v>0</v>
          </cell>
          <cell r="CE14">
            <v>0</v>
          </cell>
          <cell r="CF14">
            <v>0</v>
          </cell>
          <cell r="CG14">
            <v>0</v>
          </cell>
          <cell r="CH14">
            <v>0</v>
          </cell>
          <cell r="CI14">
            <v>0</v>
          </cell>
          <cell r="CJ14">
            <v>0</v>
          </cell>
          <cell r="CK14">
            <v>0</v>
          </cell>
          <cell r="CL14">
            <v>0</v>
          </cell>
          <cell r="CM14">
            <v>0</v>
          </cell>
          <cell r="CN14" t="str">
            <v>0</v>
          </cell>
        </row>
        <row r="15">
          <cell r="B15" t="str">
            <v>Поволжский</v>
          </cell>
          <cell r="C15">
            <v>540</v>
          </cell>
          <cell r="D15">
            <v>517</v>
          </cell>
          <cell r="E15">
            <v>2177793.7999999998</v>
          </cell>
          <cell r="F15">
            <v>2061707.02</v>
          </cell>
          <cell r="G15">
            <v>833799.84</v>
          </cell>
          <cell r="H15">
            <v>404130.51</v>
          </cell>
          <cell r="I15">
            <v>28752.98</v>
          </cell>
          <cell r="J15">
            <v>49927.22</v>
          </cell>
          <cell r="K15">
            <v>33906</v>
          </cell>
          <cell r="L15" t="str">
            <v>Перевод долга, договора цессии, удержание з/пл, принятие отступного, принятие имущества на баланс, списание на дебиторскую задолженность</v>
          </cell>
          <cell r="M15">
            <v>4</v>
          </cell>
          <cell r="N15">
            <v>9</v>
          </cell>
          <cell r="O15">
            <v>11978.21</v>
          </cell>
          <cell r="P15">
            <v>20058.88</v>
          </cell>
          <cell r="Q15">
            <v>425.76</v>
          </cell>
          <cell r="R15">
            <v>0</v>
          </cell>
          <cell r="S15">
            <v>0</v>
          </cell>
          <cell r="T15">
            <v>71.37</v>
          </cell>
          <cell r="U15">
            <v>0</v>
          </cell>
          <cell r="W15">
            <v>0</v>
          </cell>
          <cell r="X15">
            <v>0</v>
          </cell>
          <cell r="Y15">
            <v>0</v>
          </cell>
          <cell r="Z15">
            <v>0</v>
          </cell>
          <cell r="AA15">
            <v>0</v>
          </cell>
          <cell r="AB15">
            <v>0</v>
          </cell>
          <cell r="AC15">
            <v>0</v>
          </cell>
          <cell r="AD15">
            <v>0</v>
          </cell>
          <cell r="AE15">
            <v>0</v>
          </cell>
          <cell r="AG15">
            <v>12</v>
          </cell>
          <cell r="AH15">
            <v>11</v>
          </cell>
          <cell r="AI15">
            <v>10047.540000000001</v>
          </cell>
          <cell r="AJ15">
            <v>9638.43</v>
          </cell>
          <cell r="AK15">
            <v>581</v>
          </cell>
          <cell r="AL15">
            <v>0</v>
          </cell>
          <cell r="AM15">
            <v>0</v>
          </cell>
          <cell r="AN15">
            <v>555.15</v>
          </cell>
          <cell r="AO15">
            <v>0</v>
          </cell>
          <cell r="AQ15">
            <v>11</v>
          </cell>
          <cell r="AR15">
            <v>0</v>
          </cell>
          <cell r="AS15">
            <v>11074.08</v>
          </cell>
          <cell r="AT15">
            <v>0</v>
          </cell>
          <cell r="AU15">
            <v>11074.08</v>
          </cell>
          <cell r="AV15">
            <v>0</v>
          </cell>
          <cell r="AW15">
            <v>0</v>
          </cell>
          <cell r="AX15">
            <v>0</v>
          </cell>
          <cell r="AY15">
            <v>0</v>
          </cell>
          <cell r="BA15">
            <v>0</v>
          </cell>
          <cell r="BB15">
            <v>0</v>
          </cell>
          <cell r="BC15">
            <v>0</v>
          </cell>
          <cell r="BD15">
            <v>0</v>
          </cell>
          <cell r="BE15">
            <v>0</v>
          </cell>
          <cell r="BF15">
            <v>0</v>
          </cell>
          <cell r="BG15">
            <v>0</v>
          </cell>
          <cell r="BH15">
            <v>0</v>
          </cell>
          <cell r="BI15">
            <v>0</v>
          </cell>
          <cell r="BK15">
            <v>7</v>
          </cell>
          <cell r="BL15">
            <v>16</v>
          </cell>
          <cell r="BM15">
            <v>126764.48</v>
          </cell>
          <cell r="BN15">
            <v>188903.59</v>
          </cell>
          <cell r="BO15">
            <v>4001</v>
          </cell>
          <cell r="BP15">
            <v>5332</v>
          </cell>
          <cell r="BQ15">
            <v>0</v>
          </cell>
          <cell r="BR15">
            <v>668</v>
          </cell>
          <cell r="BS15">
            <v>0</v>
          </cell>
          <cell r="BU15">
            <v>0</v>
          </cell>
          <cell r="BV15">
            <v>1</v>
          </cell>
          <cell r="BW15">
            <v>0</v>
          </cell>
          <cell r="BX15">
            <v>957.6</v>
          </cell>
          <cell r="BY15">
            <v>0</v>
          </cell>
          <cell r="BZ15">
            <v>0</v>
          </cell>
          <cell r="CA15">
            <v>0</v>
          </cell>
          <cell r="CB15">
            <v>0</v>
          </cell>
          <cell r="CC15">
            <v>0</v>
          </cell>
          <cell r="CE15">
            <v>0</v>
          </cell>
          <cell r="CF15">
            <v>0</v>
          </cell>
          <cell r="CG15">
            <v>0</v>
          </cell>
          <cell r="CH15">
            <v>0</v>
          </cell>
          <cell r="CI15">
            <v>0</v>
          </cell>
          <cell r="CJ15">
            <v>0</v>
          </cell>
          <cell r="CK15">
            <v>0</v>
          </cell>
          <cell r="CL15">
            <v>0</v>
          </cell>
          <cell r="CM15">
            <v>0</v>
          </cell>
        </row>
        <row r="16">
          <cell r="B16" t="str">
            <v>Северный</v>
          </cell>
          <cell r="C16">
            <v>55</v>
          </cell>
          <cell r="D16">
            <v>61</v>
          </cell>
          <cell r="E16">
            <v>150337.96</v>
          </cell>
          <cell r="F16">
            <v>157349.29999999999</v>
          </cell>
          <cell r="G16">
            <v>401949.21</v>
          </cell>
          <cell r="H16">
            <v>843.6</v>
          </cell>
          <cell r="I16">
            <v>252.1</v>
          </cell>
          <cell r="J16">
            <v>137.6</v>
          </cell>
          <cell r="K16">
            <v>8.5</v>
          </cell>
          <cell r="L16" t="str">
            <v>реализация имущества поручителей</v>
          </cell>
          <cell r="M16">
            <v>2</v>
          </cell>
          <cell r="N16">
            <v>3</v>
          </cell>
          <cell r="O16">
            <v>397.7</v>
          </cell>
          <cell r="P16">
            <v>2879</v>
          </cell>
          <cell r="Q16">
            <v>77047.600000000006</v>
          </cell>
          <cell r="R16">
            <v>0</v>
          </cell>
          <cell r="S16">
            <v>0</v>
          </cell>
          <cell r="T16">
            <v>0</v>
          </cell>
          <cell r="U16">
            <v>0</v>
          </cell>
          <cell r="W16">
            <v>1</v>
          </cell>
          <cell r="X16">
            <v>1</v>
          </cell>
          <cell r="Y16">
            <v>400</v>
          </cell>
          <cell r="Z16">
            <v>400</v>
          </cell>
          <cell r="AA16">
            <v>0</v>
          </cell>
          <cell r="AB16">
            <v>0</v>
          </cell>
          <cell r="AC16">
            <v>0</v>
          </cell>
          <cell r="AD16">
            <v>0</v>
          </cell>
          <cell r="AE16">
            <v>0</v>
          </cell>
          <cell r="AG16">
            <v>0</v>
          </cell>
          <cell r="AH16">
            <v>5</v>
          </cell>
          <cell r="AI16">
            <v>0</v>
          </cell>
          <cell r="AJ16">
            <v>6236.73</v>
          </cell>
          <cell r="AK16">
            <v>34.53</v>
          </cell>
          <cell r="AL16">
            <v>0</v>
          </cell>
          <cell r="AM16">
            <v>0</v>
          </cell>
          <cell r="AN16">
            <v>0</v>
          </cell>
          <cell r="AO16">
            <v>0</v>
          </cell>
          <cell r="AQ16">
            <v>1</v>
          </cell>
          <cell r="AR16">
            <v>0</v>
          </cell>
          <cell r="AS16">
            <v>7000</v>
          </cell>
          <cell r="AT16">
            <v>0</v>
          </cell>
          <cell r="AU16">
            <v>7000</v>
          </cell>
          <cell r="AV16">
            <v>0</v>
          </cell>
          <cell r="AW16">
            <v>0</v>
          </cell>
          <cell r="AX16">
            <v>0</v>
          </cell>
          <cell r="AY16">
            <v>0</v>
          </cell>
          <cell r="BA16">
            <v>0</v>
          </cell>
          <cell r="BB16">
            <v>0</v>
          </cell>
          <cell r="BC16">
            <v>0</v>
          </cell>
          <cell r="BD16">
            <v>0</v>
          </cell>
          <cell r="BE16">
            <v>0</v>
          </cell>
          <cell r="BF16">
            <v>0</v>
          </cell>
          <cell r="BG16">
            <v>0</v>
          </cell>
          <cell r="BH16">
            <v>0</v>
          </cell>
          <cell r="BI16">
            <v>0</v>
          </cell>
          <cell r="BK16">
            <v>3</v>
          </cell>
          <cell r="BL16">
            <v>2</v>
          </cell>
          <cell r="BM16">
            <v>4060.91</v>
          </cell>
          <cell r="BN16">
            <v>5297.75</v>
          </cell>
          <cell r="BO16">
            <v>304.67</v>
          </cell>
          <cell r="BP16">
            <v>0</v>
          </cell>
          <cell r="BQ16">
            <v>0</v>
          </cell>
          <cell r="BR16">
            <v>0</v>
          </cell>
          <cell r="BS16">
            <v>0</v>
          </cell>
          <cell r="BU16">
            <v>1</v>
          </cell>
          <cell r="BV16">
            <v>1</v>
          </cell>
          <cell r="BW16">
            <v>55540.11</v>
          </cell>
          <cell r="BX16">
            <v>30651.62</v>
          </cell>
          <cell r="BY16">
            <v>0</v>
          </cell>
          <cell r="BZ16">
            <v>0</v>
          </cell>
          <cell r="CA16">
            <v>24888.49</v>
          </cell>
          <cell r="CB16">
            <v>0</v>
          </cell>
          <cell r="CC16">
            <v>0</v>
          </cell>
          <cell r="CE16">
            <v>0</v>
          </cell>
          <cell r="CF16">
            <v>0</v>
          </cell>
          <cell r="CG16">
            <v>0</v>
          </cell>
          <cell r="CH16">
            <v>0</v>
          </cell>
          <cell r="CI16">
            <v>0</v>
          </cell>
          <cell r="CJ16">
            <v>0</v>
          </cell>
          <cell r="CK16">
            <v>0</v>
          </cell>
          <cell r="CL16">
            <v>0</v>
          </cell>
          <cell r="CM16">
            <v>0</v>
          </cell>
        </row>
        <row r="17">
          <cell r="B17" t="str">
            <v>Северо-Восточный</v>
          </cell>
          <cell r="C17">
            <v>47</v>
          </cell>
          <cell r="D17">
            <v>54</v>
          </cell>
          <cell r="E17">
            <v>481411.77</v>
          </cell>
          <cell r="F17">
            <v>525618.72</v>
          </cell>
          <cell r="G17">
            <v>835.19</v>
          </cell>
          <cell r="H17">
            <v>0</v>
          </cell>
          <cell r="I17">
            <v>40145</v>
          </cell>
          <cell r="J17">
            <v>0</v>
          </cell>
          <cell r="K17">
            <v>0</v>
          </cell>
          <cell r="M17">
            <v>1</v>
          </cell>
          <cell r="N17">
            <v>1</v>
          </cell>
          <cell r="O17">
            <v>231.51</v>
          </cell>
          <cell r="P17">
            <v>231.51</v>
          </cell>
          <cell r="Q17">
            <v>0</v>
          </cell>
          <cell r="R17">
            <v>0</v>
          </cell>
          <cell r="S17">
            <v>0</v>
          </cell>
          <cell r="T17">
            <v>0</v>
          </cell>
          <cell r="U17">
            <v>0</v>
          </cell>
          <cell r="W17">
            <v>0</v>
          </cell>
          <cell r="X17">
            <v>0</v>
          </cell>
          <cell r="Y17">
            <v>0</v>
          </cell>
          <cell r="Z17">
            <v>0</v>
          </cell>
          <cell r="AA17">
            <v>0</v>
          </cell>
          <cell r="AB17">
            <v>0</v>
          </cell>
          <cell r="AC17">
            <v>0</v>
          </cell>
          <cell r="AD17">
            <v>0</v>
          </cell>
          <cell r="AE17">
            <v>0</v>
          </cell>
          <cell r="AG17">
            <v>0</v>
          </cell>
          <cell r="AH17">
            <v>0</v>
          </cell>
          <cell r="AI17">
            <v>0</v>
          </cell>
          <cell r="AJ17">
            <v>0</v>
          </cell>
          <cell r="AK17">
            <v>0</v>
          </cell>
          <cell r="AL17">
            <v>0</v>
          </cell>
          <cell r="AM17">
            <v>0</v>
          </cell>
          <cell r="AN17">
            <v>0</v>
          </cell>
          <cell r="AO17">
            <v>0</v>
          </cell>
          <cell r="AQ17">
            <v>0</v>
          </cell>
          <cell r="AR17">
            <v>0</v>
          </cell>
          <cell r="AS17">
            <v>0</v>
          </cell>
          <cell r="AT17">
            <v>0</v>
          </cell>
          <cell r="AU17">
            <v>0</v>
          </cell>
          <cell r="AV17">
            <v>0</v>
          </cell>
          <cell r="AW17">
            <v>0</v>
          </cell>
          <cell r="AX17">
            <v>0</v>
          </cell>
          <cell r="AY17">
            <v>0</v>
          </cell>
          <cell r="BA17">
            <v>0</v>
          </cell>
          <cell r="BB17">
            <v>0</v>
          </cell>
          <cell r="BC17">
            <v>0</v>
          </cell>
          <cell r="BD17">
            <v>0</v>
          </cell>
          <cell r="BE17">
            <v>0</v>
          </cell>
          <cell r="BF17">
            <v>0</v>
          </cell>
          <cell r="BG17">
            <v>0</v>
          </cell>
          <cell r="BH17">
            <v>0</v>
          </cell>
          <cell r="BI17">
            <v>0</v>
          </cell>
          <cell r="BK17">
            <v>0</v>
          </cell>
          <cell r="BL17">
            <v>1</v>
          </cell>
          <cell r="BM17">
            <v>0</v>
          </cell>
          <cell r="BN17">
            <v>8100</v>
          </cell>
          <cell r="BO17">
            <v>0</v>
          </cell>
          <cell r="BP17">
            <v>0</v>
          </cell>
          <cell r="BQ17">
            <v>0</v>
          </cell>
          <cell r="BR17">
            <v>0</v>
          </cell>
          <cell r="BS17">
            <v>0</v>
          </cell>
          <cell r="BU17">
            <v>0</v>
          </cell>
          <cell r="BV17">
            <v>0</v>
          </cell>
          <cell r="BW17">
            <v>0</v>
          </cell>
          <cell r="BX17">
            <v>0</v>
          </cell>
          <cell r="BY17">
            <v>0</v>
          </cell>
          <cell r="BZ17">
            <v>0</v>
          </cell>
          <cell r="CA17">
            <v>0</v>
          </cell>
          <cell r="CB17">
            <v>0</v>
          </cell>
          <cell r="CC17">
            <v>0</v>
          </cell>
          <cell r="CE17">
            <v>0</v>
          </cell>
          <cell r="CF17">
            <v>0</v>
          </cell>
          <cell r="CG17">
            <v>0</v>
          </cell>
          <cell r="CH17">
            <v>0</v>
          </cell>
          <cell r="CI17">
            <v>0</v>
          </cell>
          <cell r="CJ17">
            <v>0</v>
          </cell>
          <cell r="CK17">
            <v>0</v>
          </cell>
          <cell r="CL17">
            <v>0</v>
          </cell>
          <cell r="CM17">
            <v>0</v>
          </cell>
        </row>
        <row r="18">
          <cell r="B18" t="str">
            <v>Северо-Западный</v>
          </cell>
          <cell r="C18">
            <v>45</v>
          </cell>
          <cell r="D18">
            <v>78</v>
          </cell>
          <cell r="E18">
            <v>358847.25</v>
          </cell>
          <cell r="F18">
            <v>692272.56</v>
          </cell>
          <cell r="G18">
            <v>3050.67</v>
          </cell>
          <cell r="H18">
            <v>3082.29</v>
          </cell>
          <cell r="I18">
            <v>6309.13</v>
          </cell>
          <cell r="J18">
            <v>1659.57</v>
          </cell>
          <cell r="K18">
            <v>17.5</v>
          </cell>
          <cell r="M18">
            <v>6</v>
          </cell>
          <cell r="N18">
            <v>10</v>
          </cell>
          <cell r="O18">
            <v>78137.55</v>
          </cell>
          <cell r="P18">
            <v>134352.39000000001</v>
          </cell>
          <cell r="Q18">
            <v>100</v>
          </cell>
          <cell r="R18">
            <v>0</v>
          </cell>
          <cell r="S18">
            <v>0</v>
          </cell>
          <cell r="T18">
            <v>0</v>
          </cell>
          <cell r="U18">
            <v>0</v>
          </cell>
          <cell r="W18">
            <v>0</v>
          </cell>
          <cell r="X18">
            <v>0</v>
          </cell>
          <cell r="Y18">
            <v>0</v>
          </cell>
          <cell r="Z18">
            <v>0</v>
          </cell>
          <cell r="AA18">
            <v>0</v>
          </cell>
          <cell r="AB18">
            <v>0</v>
          </cell>
          <cell r="AC18">
            <v>0</v>
          </cell>
          <cell r="AD18">
            <v>0</v>
          </cell>
          <cell r="AE18">
            <v>0</v>
          </cell>
          <cell r="AG18">
            <v>4</v>
          </cell>
          <cell r="AH18">
            <v>4</v>
          </cell>
          <cell r="AI18">
            <v>22583.02</v>
          </cell>
          <cell r="AJ18">
            <v>22583.02</v>
          </cell>
          <cell r="AK18">
            <v>0</v>
          </cell>
          <cell r="AL18">
            <v>0</v>
          </cell>
          <cell r="AM18">
            <v>0</v>
          </cell>
          <cell r="AN18">
            <v>0</v>
          </cell>
          <cell r="AO18">
            <v>0</v>
          </cell>
          <cell r="AQ18">
            <v>0</v>
          </cell>
          <cell r="AR18">
            <v>0</v>
          </cell>
          <cell r="AS18">
            <v>0</v>
          </cell>
          <cell r="AT18">
            <v>0</v>
          </cell>
          <cell r="AU18">
            <v>0</v>
          </cell>
          <cell r="AV18">
            <v>0</v>
          </cell>
          <cell r="AW18">
            <v>0</v>
          </cell>
          <cell r="AX18">
            <v>0</v>
          </cell>
          <cell r="AY18">
            <v>0</v>
          </cell>
          <cell r="BA18">
            <v>0</v>
          </cell>
          <cell r="BB18">
            <v>0</v>
          </cell>
          <cell r="BC18">
            <v>0</v>
          </cell>
          <cell r="BD18">
            <v>0</v>
          </cell>
          <cell r="BE18">
            <v>0</v>
          </cell>
          <cell r="BF18">
            <v>0</v>
          </cell>
          <cell r="BG18">
            <v>0</v>
          </cell>
          <cell r="BH18">
            <v>0</v>
          </cell>
          <cell r="BI18">
            <v>0</v>
          </cell>
          <cell r="BK18">
            <v>0</v>
          </cell>
          <cell r="BL18">
            <v>1</v>
          </cell>
          <cell r="BM18">
            <v>0</v>
          </cell>
          <cell r="BN18">
            <v>1627.7</v>
          </cell>
          <cell r="BO18">
            <v>0</v>
          </cell>
          <cell r="BP18">
            <v>0</v>
          </cell>
          <cell r="BQ18">
            <v>0</v>
          </cell>
          <cell r="BR18">
            <v>0</v>
          </cell>
          <cell r="BS18">
            <v>0</v>
          </cell>
          <cell r="BU18">
            <v>0</v>
          </cell>
          <cell r="BV18">
            <v>0</v>
          </cell>
          <cell r="BW18">
            <v>0</v>
          </cell>
          <cell r="BX18">
            <v>0</v>
          </cell>
          <cell r="BY18">
            <v>0</v>
          </cell>
          <cell r="BZ18">
            <v>0</v>
          </cell>
          <cell r="CA18">
            <v>0</v>
          </cell>
          <cell r="CB18">
            <v>0</v>
          </cell>
          <cell r="CC18">
            <v>0</v>
          </cell>
          <cell r="CE18">
            <v>0</v>
          </cell>
          <cell r="CF18">
            <v>0</v>
          </cell>
          <cell r="CG18">
            <v>0</v>
          </cell>
          <cell r="CH18">
            <v>0</v>
          </cell>
          <cell r="CI18">
            <v>0</v>
          </cell>
          <cell r="CJ18">
            <v>0</v>
          </cell>
          <cell r="CK18">
            <v>0</v>
          </cell>
          <cell r="CL18">
            <v>0</v>
          </cell>
          <cell r="CM18">
            <v>0</v>
          </cell>
        </row>
        <row r="19">
          <cell r="B19" t="str">
            <v>Северо-Кавказский</v>
          </cell>
          <cell r="C19">
            <v>113</v>
          </cell>
          <cell r="D19">
            <v>114</v>
          </cell>
          <cell r="E19">
            <v>323179.46000000002</v>
          </cell>
          <cell r="F19">
            <v>333614.09000000003</v>
          </cell>
          <cell r="G19">
            <v>243575.09</v>
          </cell>
          <cell r="H19">
            <v>2780.77</v>
          </cell>
          <cell r="I19">
            <v>8886.85</v>
          </cell>
          <cell r="J19">
            <v>917.64</v>
          </cell>
          <cell r="K19">
            <v>200.27</v>
          </cell>
          <cell r="M19">
            <v>0</v>
          </cell>
          <cell r="N19">
            <v>1</v>
          </cell>
          <cell r="O19">
            <v>0</v>
          </cell>
          <cell r="P19">
            <v>12133.68</v>
          </cell>
          <cell r="Q19">
            <v>16216.96</v>
          </cell>
          <cell r="R19">
            <v>0</v>
          </cell>
          <cell r="S19">
            <v>0</v>
          </cell>
          <cell r="T19">
            <v>0</v>
          </cell>
          <cell r="U19">
            <v>0</v>
          </cell>
          <cell r="W19">
            <v>0</v>
          </cell>
          <cell r="X19">
            <v>0</v>
          </cell>
          <cell r="Y19">
            <v>0</v>
          </cell>
          <cell r="Z19">
            <v>0</v>
          </cell>
          <cell r="AA19">
            <v>0</v>
          </cell>
          <cell r="AB19">
            <v>0</v>
          </cell>
          <cell r="AC19">
            <v>0</v>
          </cell>
          <cell r="AD19">
            <v>0</v>
          </cell>
          <cell r="AE19">
            <v>0</v>
          </cell>
          <cell r="AG19">
            <v>0</v>
          </cell>
          <cell r="AH19">
            <v>0</v>
          </cell>
          <cell r="AI19">
            <v>0</v>
          </cell>
          <cell r="AJ19">
            <v>0</v>
          </cell>
          <cell r="AK19">
            <v>0</v>
          </cell>
          <cell r="AL19">
            <v>0</v>
          </cell>
          <cell r="AM19">
            <v>0</v>
          </cell>
          <cell r="AN19">
            <v>0</v>
          </cell>
          <cell r="AO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K19">
            <v>2</v>
          </cell>
          <cell r="BL19">
            <v>1</v>
          </cell>
          <cell r="BM19">
            <v>29317.56</v>
          </cell>
          <cell r="BN19">
            <v>20000</v>
          </cell>
          <cell r="BO19">
            <v>4007.03</v>
          </cell>
          <cell r="BP19">
            <v>0</v>
          </cell>
          <cell r="BQ19">
            <v>0</v>
          </cell>
          <cell r="BR19">
            <v>9317.56</v>
          </cell>
          <cell r="BS19">
            <v>0</v>
          </cell>
          <cell r="BU19">
            <v>0</v>
          </cell>
          <cell r="BV19">
            <v>0</v>
          </cell>
          <cell r="BW19">
            <v>0</v>
          </cell>
          <cell r="BX19">
            <v>0</v>
          </cell>
          <cell r="BY19">
            <v>0</v>
          </cell>
          <cell r="BZ19">
            <v>0</v>
          </cell>
          <cell r="CA19">
            <v>0</v>
          </cell>
          <cell r="CB19">
            <v>0</v>
          </cell>
          <cell r="CC19">
            <v>0</v>
          </cell>
          <cell r="CE19">
            <v>0</v>
          </cell>
          <cell r="CF19">
            <v>0</v>
          </cell>
          <cell r="CG19">
            <v>0</v>
          </cell>
          <cell r="CH19">
            <v>0</v>
          </cell>
          <cell r="CI19">
            <v>0</v>
          </cell>
          <cell r="CJ19">
            <v>0</v>
          </cell>
          <cell r="CK19">
            <v>0</v>
          </cell>
          <cell r="CL19">
            <v>0</v>
          </cell>
          <cell r="CM19">
            <v>0</v>
          </cell>
        </row>
        <row r="20">
          <cell r="B20" t="str">
            <v>Сибирский</v>
          </cell>
          <cell r="C20">
            <v>44</v>
          </cell>
          <cell r="D20">
            <v>86</v>
          </cell>
          <cell r="E20">
            <v>918683.99</v>
          </cell>
          <cell r="F20">
            <v>1058556.8799999999</v>
          </cell>
          <cell r="G20">
            <v>498013.52</v>
          </cell>
          <cell r="H20">
            <v>36007.019999999997</v>
          </cell>
          <cell r="I20">
            <v>41035.839999999997</v>
          </cell>
          <cell r="J20">
            <v>5043.9399999999996</v>
          </cell>
          <cell r="K20">
            <v>0</v>
          </cell>
          <cell r="L20" t="str">
            <v>0</v>
          </cell>
          <cell r="M20">
            <v>2</v>
          </cell>
          <cell r="N20">
            <v>6</v>
          </cell>
          <cell r="O20">
            <v>923.78</v>
          </cell>
          <cell r="P20">
            <v>1299.31</v>
          </cell>
          <cell r="Q20">
            <v>70196.210000000006</v>
          </cell>
          <cell r="R20">
            <v>0</v>
          </cell>
          <cell r="S20">
            <v>511.73</v>
          </cell>
          <cell r="T20">
            <v>0</v>
          </cell>
          <cell r="U20">
            <v>0</v>
          </cell>
          <cell r="V20" t="str">
            <v>0</v>
          </cell>
          <cell r="W20">
            <v>0</v>
          </cell>
          <cell r="X20">
            <v>0</v>
          </cell>
          <cell r="Y20">
            <v>0</v>
          </cell>
          <cell r="Z20">
            <v>0</v>
          </cell>
          <cell r="AA20">
            <v>0</v>
          </cell>
          <cell r="AB20">
            <v>0</v>
          </cell>
          <cell r="AC20">
            <v>0</v>
          </cell>
          <cell r="AD20">
            <v>0</v>
          </cell>
          <cell r="AE20">
            <v>0</v>
          </cell>
          <cell r="AF20" t="str">
            <v>0</v>
          </cell>
          <cell r="AG20">
            <v>0</v>
          </cell>
          <cell r="AH20">
            <v>0</v>
          </cell>
          <cell r="AI20">
            <v>0</v>
          </cell>
          <cell r="AJ20">
            <v>0</v>
          </cell>
          <cell r="AK20">
            <v>1645.65</v>
          </cell>
          <cell r="AL20">
            <v>0</v>
          </cell>
          <cell r="AM20">
            <v>0</v>
          </cell>
          <cell r="AN20">
            <v>0</v>
          </cell>
          <cell r="AO20">
            <v>0</v>
          </cell>
          <cell r="AP20" t="str">
            <v>0</v>
          </cell>
          <cell r="AQ20">
            <v>0</v>
          </cell>
          <cell r="AR20">
            <v>0</v>
          </cell>
          <cell r="AS20">
            <v>0</v>
          </cell>
          <cell r="AT20">
            <v>0</v>
          </cell>
          <cell r="AU20">
            <v>0</v>
          </cell>
          <cell r="AV20">
            <v>0</v>
          </cell>
          <cell r="AW20">
            <v>0</v>
          </cell>
          <cell r="AX20">
            <v>0</v>
          </cell>
          <cell r="AY20">
            <v>0</v>
          </cell>
          <cell r="AZ20" t="str">
            <v>0</v>
          </cell>
          <cell r="BA20">
            <v>0</v>
          </cell>
          <cell r="BB20">
            <v>0</v>
          </cell>
          <cell r="BC20">
            <v>0</v>
          </cell>
          <cell r="BD20">
            <v>0</v>
          </cell>
          <cell r="BE20">
            <v>0</v>
          </cell>
          <cell r="BF20">
            <v>0</v>
          </cell>
          <cell r="BG20">
            <v>0</v>
          </cell>
          <cell r="BH20">
            <v>0</v>
          </cell>
          <cell r="BI20">
            <v>0</v>
          </cell>
          <cell r="BJ20" t="str">
            <v>0</v>
          </cell>
          <cell r="BK20">
            <v>3</v>
          </cell>
          <cell r="BL20">
            <v>1</v>
          </cell>
          <cell r="BM20">
            <v>122.35</v>
          </cell>
          <cell r="BN20">
            <v>532.29999999999995</v>
          </cell>
          <cell r="BO20">
            <v>29380.799999999999</v>
          </cell>
          <cell r="BP20">
            <v>0</v>
          </cell>
          <cell r="BQ20">
            <v>0</v>
          </cell>
          <cell r="BR20">
            <v>0</v>
          </cell>
          <cell r="BS20">
            <v>0</v>
          </cell>
          <cell r="BT20" t="str">
            <v>0</v>
          </cell>
          <cell r="BU20">
            <v>5</v>
          </cell>
          <cell r="BV20">
            <v>2</v>
          </cell>
          <cell r="BW20">
            <v>49186.720000000001</v>
          </cell>
          <cell r="BX20">
            <v>14529.12</v>
          </cell>
          <cell r="BY20">
            <v>7132.78</v>
          </cell>
          <cell r="BZ20">
            <v>41639.370000000003</v>
          </cell>
          <cell r="CA20">
            <v>0</v>
          </cell>
          <cell r="CB20">
            <v>0</v>
          </cell>
          <cell r="CC20">
            <v>0</v>
          </cell>
          <cell r="CD20" t="str">
            <v>0</v>
          </cell>
          <cell r="CE20">
            <v>0</v>
          </cell>
          <cell r="CF20">
            <v>0</v>
          </cell>
          <cell r="CG20">
            <v>0</v>
          </cell>
          <cell r="CH20">
            <v>0</v>
          </cell>
          <cell r="CI20">
            <v>0</v>
          </cell>
          <cell r="CJ20">
            <v>0</v>
          </cell>
          <cell r="CK20">
            <v>0</v>
          </cell>
          <cell r="CL20">
            <v>0</v>
          </cell>
          <cell r="CM20">
            <v>0</v>
          </cell>
          <cell r="CN20" t="str">
            <v>0</v>
          </cell>
        </row>
        <row r="21">
          <cell r="B21" t="str">
            <v>Среднерусский</v>
          </cell>
          <cell r="C21">
            <v>108</v>
          </cell>
          <cell r="D21">
            <v>141</v>
          </cell>
          <cell r="E21">
            <v>1306645.17</v>
          </cell>
          <cell r="F21">
            <v>1525002.21</v>
          </cell>
          <cell r="G21">
            <v>379908.15</v>
          </cell>
          <cell r="H21">
            <v>116902.95</v>
          </cell>
          <cell r="I21">
            <v>36792.78</v>
          </cell>
          <cell r="J21">
            <v>20429.7</v>
          </cell>
          <cell r="K21">
            <v>40476.910000000003</v>
          </cell>
          <cell r="L21" t="str">
            <v>Договора уступки права требования, перевод задолженности в дебиторскую (11 500)</v>
          </cell>
          <cell r="M21">
            <v>2</v>
          </cell>
          <cell r="N21">
            <v>4</v>
          </cell>
          <cell r="O21">
            <v>4108.92</v>
          </cell>
          <cell r="P21">
            <v>3888.29</v>
          </cell>
          <cell r="Q21">
            <v>377334.15</v>
          </cell>
          <cell r="R21">
            <v>0</v>
          </cell>
          <cell r="S21">
            <v>0</v>
          </cell>
          <cell r="T21">
            <v>0</v>
          </cell>
          <cell r="U21">
            <v>0</v>
          </cell>
          <cell r="W21">
            <v>0</v>
          </cell>
          <cell r="X21">
            <v>0</v>
          </cell>
          <cell r="Y21">
            <v>0</v>
          </cell>
          <cell r="Z21">
            <v>0</v>
          </cell>
          <cell r="AA21">
            <v>0</v>
          </cell>
          <cell r="AB21">
            <v>0</v>
          </cell>
          <cell r="AC21">
            <v>0</v>
          </cell>
          <cell r="AD21">
            <v>0</v>
          </cell>
          <cell r="AE21">
            <v>0</v>
          </cell>
          <cell r="AG21">
            <v>0</v>
          </cell>
          <cell r="AH21">
            <v>0</v>
          </cell>
          <cell r="AI21">
            <v>0</v>
          </cell>
          <cell r="AJ21">
            <v>0</v>
          </cell>
          <cell r="AK21">
            <v>0</v>
          </cell>
          <cell r="AL21">
            <v>0</v>
          </cell>
          <cell r="AM21">
            <v>0</v>
          </cell>
          <cell r="AN21">
            <v>0</v>
          </cell>
          <cell r="AO21">
            <v>0</v>
          </cell>
          <cell r="AQ21">
            <v>0</v>
          </cell>
          <cell r="AR21">
            <v>0</v>
          </cell>
          <cell r="AS21">
            <v>0</v>
          </cell>
          <cell r="AT21">
            <v>0</v>
          </cell>
          <cell r="AU21">
            <v>0</v>
          </cell>
          <cell r="AV21">
            <v>0</v>
          </cell>
          <cell r="AW21">
            <v>0</v>
          </cell>
          <cell r="AX21">
            <v>0</v>
          </cell>
          <cell r="AY21">
            <v>0</v>
          </cell>
          <cell r="BA21">
            <v>0</v>
          </cell>
          <cell r="BB21">
            <v>0</v>
          </cell>
          <cell r="BC21">
            <v>0</v>
          </cell>
          <cell r="BD21">
            <v>0</v>
          </cell>
          <cell r="BE21">
            <v>0</v>
          </cell>
          <cell r="BF21">
            <v>0</v>
          </cell>
          <cell r="BG21">
            <v>0</v>
          </cell>
          <cell r="BH21">
            <v>0</v>
          </cell>
          <cell r="BI21">
            <v>0</v>
          </cell>
          <cell r="BK21">
            <v>6</v>
          </cell>
          <cell r="BL21">
            <v>4</v>
          </cell>
          <cell r="BM21">
            <v>223538.07</v>
          </cell>
          <cell r="BN21">
            <v>223002.13</v>
          </cell>
          <cell r="BO21">
            <v>122879.67</v>
          </cell>
          <cell r="BP21">
            <v>0</v>
          </cell>
          <cell r="BQ21">
            <v>0</v>
          </cell>
          <cell r="BR21">
            <v>0</v>
          </cell>
          <cell r="BS21">
            <v>0</v>
          </cell>
          <cell r="BU21">
            <v>0</v>
          </cell>
          <cell r="BV21">
            <v>0</v>
          </cell>
          <cell r="BW21">
            <v>0</v>
          </cell>
          <cell r="BX21">
            <v>0</v>
          </cell>
          <cell r="BY21">
            <v>0</v>
          </cell>
          <cell r="BZ21">
            <v>0</v>
          </cell>
          <cell r="CA21">
            <v>0</v>
          </cell>
          <cell r="CB21">
            <v>0</v>
          </cell>
          <cell r="CC21">
            <v>0</v>
          </cell>
          <cell r="CE21">
            <v>0</v>
          </cell>
          <cell r="CF21">
            <v>0</v>
          </cell>
          <cell r="CG21">
            <v>0</v>
          </cell>
          <cell r="CH21">
            <v>0</v>
          </cell>
          <cell r="CI21">
            <v>0</v>
          </cell>
          <cell r="CJ21">
            <v>0</v>
          </cell>
          <cell r="CK21">
            <v>0</v>
          </cell>
          <cell r="CL21">
            <v>0</v>
          </cell>
          <cell r="CM21">
            <v>0</v>
          </cell>
        </row>
        <row r="22">
          <cell r="B22" t="str">
            <v>Уральский</v>
          </cell>
          <cell r="C22">
            <v>244</v>
          </cell>
          <cell r="D22">
            <v>257</v>
          </cell>
          <cell r="E22">
            <v>362075.23</v>
          </cell>
          <cell r="F22">
            <v>433667.15</v>
          </cell>
          <cell r="G22">
            <v>229762.6</v>
          </cell>
          <cell r="H22">
            <v>4497.32</v>
          </cell>
          <cell r="I22">
            <v>4392.05</v>
          </cell>
          <cell r="J22">
            <v>34529.93</v>
          </cell>
          <cell r="K22">
            <v>13878.91</v>
          </cell>
          <cell r="M22">
            <v>4</v>
          </cell>
          <cell r="N22">
            <v>4</v>
          </cell>
          <cell r="O22">
            <v>5842.32</v>
          </cell>
          <cell r="P22">
            <v>5861.98</v>
          </cell>
          <cell r="Q22">
            <v>5738.96</v>
          </cell>
          <cell r="R22">
            <v>0</v>
          </cell>
          <cell r="S22">
            <v>0</v>
          </cell>
          <cell r="T22">
            <v>0</v>
          </cell>
          <cell r="U22">
            <v>0</v>
          </cell>
          <cell r="W22">
            <v>0</v>
          </cell>
          <cell r="X22">
            <v>0</v>
          </cell>
          <cell r="Y22">
            <v>0</v>
          </cell>
          <cell r="Z22">
            <v>0</v>
          </cell>
          <cell r="AA22">
            <v>0</v>
          </cell>
          <cell r="AB22">
            <v>0</v>
          </cell>
          <cell r="AC22">
            <v>0</v>
          </cell>
          <cell r="AD22">
            <v>0</v>
          </cell>
          <cell r="AE22">
            <v>0</v>
          </cell>
          <cell r="AG22">
            <v>1</v>
          </cell>
          <cell r="AH22">
            <v>1</v>
          </cell>
          <cell r="AI22">
            <v>90.65</v>
          </cell>
          <cell r="AJ22">
            <v>399</v>
          </cell>
          <cell r="AK22">
            <v>703</v>
          </cell>
          <cell r="AL22">
            <v>0</v>
          </cell>
          <cell r="AM22">
            <v>0</v>
          </cell>
          <cell r="AN22">
            <v>0</v>
          </cell>
          <cell r="AO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K22">
            <v>0</v>
          </cell>
          <cell r="BL22">
            <v>0</v>
          </cell>
          <cell r="BM22">
            <v>0</v>
          </cell>
          <cell r="BN22">
            <v>0</v>
          </cell>
          <cell r="BO22">
            <v>0</v>
          </cell>
          <cell r="BP22">
            <v>0</v>
          </cell>
          <cell r="BQ22">
            <v>3000</v>
          </cell>
          <cell r="BR22">
            <v>0</v>
          </cell>
          <cell r="BS22">
            <v>0</v>
          </cell>
          <cell r="BU22">
            <v>3</v>
          </cell>
          <cell r="BV22">
            <v>3</v>
          </cell>
          <cell r="BW22">
            <v>65735.69</v>
          </cell>
          <cell r="BX22">
            <v>64985.69</v>
          </cell>
          <cell r="BY22">
            <v>750</v>
          </cell>
          <cell r="BZ22">
            <v>0</v>
          </cell>
          <cell r="CA22">
            <v>0</v>
          </cell>
          <cell r="CB22">
            <v>0</v>
          </cell>
          <cell r="CC22">
            <v>0</v>
          </cell>
          <cell r="CE22">
            <v>0</v>
          </cell>
          <cell r="CF22">
            <v>0</v>
          </cell>
          <cell r="CG22">
            <v>0</v>
          </cell>
          <cell r="CH22">
            <v>0</v>
          </cell>
          <cell r="CI22">
            <v>0</v>
          </cell>
          <cell r="CJ22">
            <v>0</v>
          </cell>
          <cell r="CK22">
            <v>0</v>
          </cell>
          <cell r="CL22">
            <v>0</v>
          </cell>
          <cell r="CM22">
            <v>0</v>
          </cell>
        </row>
        <row r="23">
          <cell r="B23" t="str">
            <v>Центрально-Черноземный</v>
          </cell>
          <cell r="C23">
            <v>49</v>
          </cell>
          <cell r="D23">
            <v>61</v>
          </cell>
          <cell r="E23">
            <v>414359.09</v>
          </cell>
          <cell r="F23">
            <v>619304.79</v>
          </cell>
          <cell r="G23">
            <v>143124.88</v>
          </cell>
          <cell r="H23">
            <v>15419.57</v>
          </cell>
          <cell r="I23">
            <v>65079.03</v>
          </cell>
          <cell r="J23">
            <v>13530.43</v>
          </cell>
          <cell r="K23">
            <v>0</v>
          </cell>
          <cell r="M23">
            <v>0</v>
          </cell>
          <cell r="N23">
            <v>1</v>
          </cell>
          <cell r="O23">
            <v>0</v>
          </cell>
          <cell r="P23">
            <v>438.26</v>
          </cell>
          <cell r="Q23">
            <v>3966.87</v>
          </cell>
          <cell r="R23">
            <v>0</v>
          </cell>
          <cell r="S23">
            <v>0</v>
          </cell>
          <cell r="T23">
            <v>0</v>
          </cell>
          <cell r="U23">
            <v>0</v>
          </cell>
          <cell r="W23">
            <v>0</v>
          </cell>
          <cell r="X23">
            <v>0</v>
          </cell>
          <cell r="Y23">
            <v>0</v>
          </cell>
          <cell r="Z23">
            <v>0</v>
          </cell>
          <cell r="AA23">
            <v>0</v>
          </cell>
          <cell r="AB23">
            <v>0</v>
          </cell>
          <cell r="AC23">
            <v>0</v>
          </cell>
          <cell r="AD23">
            <v>0</v>
          </cell>
          <cell r="AE23">
            <v>0</v>
          </cell>
          <cell r="AG23">
            <v>0</v>
          </cell>
          <cell r="AH23">
            <v>0</v>
          </cell>
          <cell r="AI23">
            <v>0</v>
          </cell>
          <cell r="AJ23">
            <v>0</v>
          </cell>
          <cell r="AK23">
            <v>0</v>
          </cell>
          <cell r="AL23">
            <v>0</v>
          </cell>
          <cell r="AM23">
            <v>0</v>
          </cell>
          <cell r="AN23">
            <v>0</v>
          </cell>
          <cell r="AO23">
            <v>0</v>
          </cell>
          <cell r="AQ23">
            <v>0</v>
          </cell>
          <cell r="AR23">
            <v>0</v>
          </cell>
          <cell r="AS23">
            <v>0</v>
          </cell>
          <cell r="AT23">
            <v>0</v>
          </cell>
          <cell r="AU23">
            <v>0</v>
          </cell>
          <cell r="AV23">
            <v>0</v>
          </cell>
          <cell r="AW23">
            <v>0</v>
          </cell>
          <cell r="AX23">
            <v>0</v>
          </cell>
          <cell r="AY23">
            <v>0</v>
          </cell>
          <cell r="BA23">
            <v>0</v>
          </cell>
          <cell r="BB23">
            <v>0</v>
          </cell>
          <cell r="BC23">
            <v>0</v>
          </cell>
          <cell r="BD23">
            <v>0</v>
          </cell>
          <cell r="BE23">
            <v>0</v>
          </cell>
          <cell r="BF23">
            <v>0</v>
          </cell>
          <cell r="BG23">
            <v>0</v>
          </cell>
          <cell r="BH23">
            <v>0</v>
          </cell>
          <cell r="BI23">
            <v>0</v>
          </cell>
          <cell r="BK23">
            <v>2</v>
          </cell>
          <cell r="BL23">
            <v>3</v>
          </cell>
          <cell r="BM23">
            <v>4941.0600000000004</v>
          </cell>
          <cell r="BN23">
            <v>38295.26</v>
          </cell>
          <cell r="BO23">
            <v>492.08</v>
          </cell>
          <cell r="BP23">
            <v>407.29</v>
          </cell>
          <cell r="BQ23">
            <v>4000</v>
          </cell>
          <cell r="BR23">
            <v>1431.71</v>
          </cell>
          <cell r="BS23">
            <v>0</v>
          </cell>
          <cell r="BU23">
            <v>0</v>
          </cell>
          <cell r="BV23">
            <v>0</v>
          </cell>
          <cell r="BW23">
            <v>0</v>
          </cell>
          <cell r="BX23">
            <v>0</v>
          </cell>
          <cell r="BY23">
            <v>0</v>
          </cell>
          <cell r="BZ23">
            <v>0</v>
          </cell>
          <cell r="CA23">
            <v>0</v>
          </cell>
          <cell r="CB23">
            <v>0</v>
          </cell>
          <cell r="CC23">
            <v>0</v>
          </cell>
          <cell r="CE23">
            <v>0</v>
          </cell>
          <cell r="CF23">
            <v>0</v>
          </cell>
          <cell r="CG23">
            <v>0</v>
          </cell>
          <cell r="CH23">
            <v>0</v>
          </cell>
          <cell r="CI23">
            <v>0</v>
          </cell>
          <cell r="CJ23">
            <v>0</v>
          </cell>
          <cell r="CK23">
            <v>0</v>
          </cell>
          <cell r="CL23">
            <v>0</v>
          </cell>
          <cell r="CM23">
            <v>0</v>
          </cell>
        </row>
        <row r="24">
          <cell r="B24" t="str">
            <v>Юго-Западный</v>
          </cell>
          <cell r="C24">
            <v>196</v>
          </cell>
          <cell r="D24">
            <v>204</v>
          </cell>
          <cell r="E24">
            <v>776983.103</v>
          </cell>
          <cell r="F24">
            <v>788073.53038999997</v>
          </cell>
          <cell r="G24">
            <v>192815.07626999999</v>
          </cell>
          <cell r="H24">
            <v>156807.67098</v>
          </cell>
          <cell r="I24">
            <v>74763.07389</v>
          </cell>
          <cell r="J24">
            <v>11491.93454</v>
          </cell>
          <cell r="K24">
            <v>0</v>
          </cell>
          <cell r="M24">
            <v>0</v>
          </cell>
          <cell r="N24">
            <v>0</v>
          </cell>
          <cell r="O24">
            <v>0</v>
          </cell>
          <cell r="P24">
            <v>0</v>
          </cell>
          <cell r="Q24">
            <v>0</v>
          </cell>
          <cell r="R24">
            <v>0</v>
          </cell>
          <cell r="S24">
            <v>0</v>
          </cell>
          <cell r="T24">
            <v>0</v>
          </cell>
          <cell r="U24">
            <v>0</v>
          </cell>
          <cell r="W24">
            <v>1</v>
          </cell>
          <cell r="X24">
            <v>1</v>
          </cell>
          <cell r="Y24">
            <v>1500</v>
          </cell>
          <cell r="Z24">
            <v>1500</v>
          </cell>
          <cell r="AA24">
            <v>0</v>
          </cell>
          <cell r="AB24">
            <v>0</v>
          </cell>
          <cell r="AC24">
            <v>0</v>
          </cell>
          <cell r="AD24">
            <v>0</v>
          </cell>
          <cell r="AE24">
            <v>0</v>
          </cell>
          <cell r="AG24">
            <v>0</v>
          </cell>
          <cell r="AH24">
            <v>1</v>
          </cell>
          <cell r="AI24">
            <v>0</v>
          </cell>
          <cell r="AJ24">
            <v>700</v>
          </cell>
          <cell r="AK24">
            <v>1685.7360000000001</v>
          </cell>
          <cell r="AL24">
            <v>0</v>
          </cell>
          <cell r="AM24">
            <v>549.05900000000008</v>
          </cell>
          <cell r="AN24">
            <v>0</v>
          </cell>
          <cell r="AO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K24">
            <v>3</v>
          </cell>
          <cell r="BL24">
            <v>0</v>
          </cell>
          <cell r="BM24">
            <v>18356.650000000001</v>
          </cell>
          <cell r="BN24">
            <v>0</v>
          </cell>
          <cell r="BO24">
            <v>13675.472</v>
          </cell>
          <cell r="BP24">
            <v>0</v>
          </cell>
          <cell r="BQ24">
            <v>6368.2</v>
          </cell>
          <cell r="BR24">
            <v>0</v>
          </cell>
          <cell r="BS24">
            <v>0</v>
          </cell>
          <cell r="BU24">
            <v>1</v>
          </cell>
          <cell r="BV24">
            <v>1</v>
          </cell>
          <cell r="BW24">
            <v>6000.55</v>
          </cell>
          <cell r="BX24">
            <v>1000</v>
          </cell>
          <cell r="BY24">
            <v>4001.7360000000003</v>
          </cell>
          <cell r="BZ24">
            <v>0</v>
          </cell>
          <cell r="CA24">
            <v>4.6962000000000002</v>
          </cell>
          <cell r="CB24">
            <v>1999.7036599999999</v>
          </cell>
          <cell r="CC24">
            <v>0</v>
          </cell>
          <cell r="CE24">
            <v>0</v>
          </cell>
          <cell r="CF24">
            <v>0</v>
          </cell>
          <cell r="CG24">
            <v>0</v>
          </cell>
          <cell r="CH24">
            <v>0</v>
          </cell>
          <cell r="CI24">
            <v>0</v>
          </cell>
          <cell r="CJ24">
            <v>0</v>
          </cell>
          <cell r="CK24">
            <v>0</v>
          </cell>
          <cell r="CL24">
            <v>0</v>
          </cell>
          <cell r="CM24">
            <v>0</v>
          </cell>
        </row>
        <row r="30">
          <cell r="B30" t="str">
            <v>Алтайский</v>
          </cell>
          <cell r="C30">
            <v>0</v>
          </cell>
          <cell r="D30">
            <v>0</v>
          </cell>
          <cell r="E30">
            <v>0</v>
          </cell>
          <cell r="F30">
            <v>0</v>
          </cell>
          <cell r="G30">
            <v>0</v>
          </cell>
          <cell r="H30">
            <v>0</v>
          </cell>
          <cell r="I30">
            <v>0</v>
          </cell>
          <cell r="J30">
            <v>0</v>
          </cell>
          <cell r="K30">
            <v>0</v>
          </cell>
          <cell r="M30">
            <v>0</v>
          </cell>
          <cell r="N30">
            <v>0</v>
          </cell>
          <cell r="O30">
            <v>0</v>
          </cell>
          <cell r="P30">
            <v>0</v>
          </cell>
          <cell r="Q30">
            <v>0</v>
          </cell>
          <cell r="R30">
            <v>0</v>
          </cell>
          <cell r="S30">
            <v>0</v>
          </cell>
          <cell r="T30">
            <v>0</v>
          </cell>
          <cell r="U30">
            <v>0</v>
          </cell>
          <cell r="W30">
            <v>0</v>
          </cell>
          <cell r="X30">
            <v>0</v>
          </cell>
          <cell r="Y30">
            <v>0</v>
          </cell>
          <cell r="Z30">
            <v>0</v>
          </cell>
          <cell r="AA30">
            <v>0</v>
          </cell>
          <cell r="AB30">
            <v>0</v>
          </cell>
          <cell r="AC30">
            <v>0</v>
          </cell>
          <cell r="AD30">
            <v>0</v>
          </cell>
          <cell r="AE30">
            <v>0</v>
          </cell>
          <cell r="AG30">
            <v>0</v>
          </cell>
          <cell r="AH30">
            <v>0</v>
          </cell>
          <cell r="AI30">
            <v>0</v>
          </cell>
          <cell r="AJ30">
            <v>0</v>
          </cell>
          <cell r="AK30">
            <v>0</v>
          </cell>
          <cell r="AL30">
            <v>0</v>
          </cell>
          <cell r="AM30">
            <v>0</v>
          </cell>
          <cell r="AN30">
            <v>0</v>
          </cell>
          <cell r="AO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K30">
            <v>0</v>
          </cell>
          <cell r="BL30">
            <v>0</v>
          </cell>
          <cell r="BM30">
            <v>0</v>
          </cell>
          <cell r="BN30">
            <v>0</v>
          </cell>
          <cell r="BO30">
            <v>0</v>
          </cell>
          <cell r="BP30">
            <v>0</v>
          </cell>
          <cell r="BQ30">
            <v>0</v>
          </cell>
          <cell r="BR30">
            <v>0</v>
          </cell>
          <cell r="BS30">
            <v>0</v>
          </cell>
          <cell r="BU30">
            <v>0</v>
          </cell>
          <cell r="BV30">
            <v>0</v>
          </cell>
          <cell r="BW30">
            <v>0</v>
          </cell>
          <cell r="BX30">
            <v>0</v>
          </cell>
          <cell r="BY30">
            <v>0</v>
          </cell>
          <cell r="BZ30">
            <v>0</v>
          </cell>
          <cell r="CA30">
            <v>0</v>
          </cell>
          <cell r="CB30">
            <v>0</v>
          </cell>
          <cell r="CC30">
            <v>0</v>
          </cell>
          <cell r="CE30">
            <v>0</v>
          </cell>
          <cell r="CF30">
            <v>0</v>
          </cell>
          <cell r="CG30">
            <v>0</v>
          </cell>
          <cell r="CH30">
            <v>0</v>
          </cell>
          <cell r="CI30">
            <v>0</v>
          </cell>
          <cell r="CJ30">
            <v>0</v>
          </cell>
          <cell r="CK30">
            <v>0</v>
          </cell>
          <cell r="CL30">
            <v>0</v>
          </cell>
          <cell r="CM30">
            <v>0</v>
          </cell>
        </row>
        <row r="31">
          <cell r="B31" t="str">
            <v>Байкальский</v>
          </cell>
          <cell r="C31">
            <v>0</v>
          </cell>
          <cell r="D31">
            <v>0</v>
          </cell>
          <cell r="E31">
            <v>0</v>
          </cell>
          <cell r="F31">
            <v>0</v>
          </cell>
          <cell r="G31">
            <v>0</v>
          </cell>
          <cell r="H31">
            <v>0</v>
          </cell>
          <cell r="I31">
            <v>0</v>
          </cell>
          <cell r="J31">
            <v>0</v>
          </cell>
          <cell r="K31">
            <v>0</v>
          </cell>
          <cell r="L31" t="str">
            <v>0</v>
          </cell>
          <cell r="M31">
            <v>0</v>
          </cell>
          <cell r="N31">
            <v>0</v>
          </cell>
          <cell r="O31">
            <v>0</v>
          </cell>
          <cell r="P31">
            <v>0</v>
          </cell>
          <cell r="Q31">
            <v>0</v>
          </cell>
          <cell r="R31">
            <v>0</v>
          </cell>
          <cell r="S31">
            <v>0</v>
          </cell>
          <cell r="T31">
            <v>0</v>
          </cell>
          <cell r="U31">
            <v>0</v>
          </cell>
          <cell r="V31" t="str">
            <v>0</v>
          </cell>
          <cell r="W31">
            <v>0</v>
          </cell>
          <cell r="X31">
            <v>0</v>
          </cell>
          <cell r="Y31">
            <v>0</v>
          </cell>
          <cell r="Z31">
            <v>0</v>
          </cell>
          <cell r="AA31">
            <v>0</v>
          </cell>
          <cell r="AB31">
            <v>0</v>
          </cell>
          <cell r="AC31">
            <v>0</v>
          </cell>
          <cell r="AD31">
            <v>0</v>
          </cell>
          <cell r="AE31">
            <v>0</v>
          </cell>
          <cell r="AF31" t="str">
            <v>0</v>
          </cell>
          <cell r="AG31">
            <v>0</v>
          </cell>
          <cell r="AH31">
            <v>0</v>
          </cell>
          <cell r="AI31">
            <v>0</v>
          </cell>
          <cell r="AJ31">
            <v>0</v>
          </cell>
          <cell r="AK31">
            <v>0</v>
          </cell>
          <cell r="AL31">
            <v>0</v>
          </cell>
          <cell r="AM31">
            <v>0</v>
          </cell>
          <cell r="AN31">
            <v>0</v>
          </cell>
          <cell r="AO31">
            <v>0</v>
          </cell>
          <cell r="AP31" t="str">
            <v>0</v>
          </cell>
          <cell r="AQ31">
            <v>0</v>
          </cell>
          <cell r="AR31">
            <v>0</v>
          </cell>
          <cell r="AS31">
            <v>0</v>
          </cell>
          <cell r="AT31">
            <v>0</v>
          </cell>
          <cell r="AU31">
            <v>0</v>
          </cell>
          <cell r="AV31">
            <v>0</v>
          </cell>
          <cell r="AW31">
            <v>0</v>
          </cell>
          <cell r="AX31">
            <v>0</v>
          </cell>
          <cell r="AY31">
            <v>0</v>
          </cell>
          <cell r="AZ31" t="str">
            <v>0</v>
          </cell>
          <cell r="BA31">
            <v>0</v>
          </cell>
          <cell r="BB31">
            <v>0</v>
          </cell>
          <cell r="BC31">
            <v>0</v>
          </cell>
          <cell r="BD31">
            <v>0</v>
          </cell>
          <cell r="BE31">
            <v>0</v>
          </cell>
          <cell r="BF31">
            <v>0</v>
          </cell>
          <cell r="BG31">
            <v>0</v>
          </cell>
          <cell r="BH31">
            <v>0</v>
          </cell>
          <cell r="BI31">
            <v>0</v>
          </cell>
          <cell r="BJ31" t="str">
            <v>0</v>
          </cell>
          <cell r="BK31">
            <v>0</v>
          </cell>
          <cell r="BL31">
            <v>0</v>
          </cell>
          <cell r="BM31">
            <v>0</v>
          </cell>
          <cell r="BN31">
            <v>0</v>
          </cell>
          <cell r="BO31">
            <v>0</v>
          </cell>
          <cell r="BP31">
            <v>0</v>
          </cell>
          <cell r="BQ31">
            <v>0</v>
          </cell>
          <cell r="BR31">
            <v>0</v>
          </cell>
          <cell r="BS31">
            <v>0</v>
          </cell>
          <cell r="BT31" t="str">
            <v>0</v>
          </cell>
          <cell r="BU31">
            <v>0</v>
          </cell>
          <cell r="BV31">
            <v>0</v>
          </cell>
          <cell r="BW31">
            <v>0</v>
          </cell>
          <cell r="BX31">
            <v>0</v>
          </cell>
          <cell r="BY31">
            <v>0</v>
          </cell>
          <cell r="BZ31">
            <v>0</v>
          </cell>
          <cell r="CA31">
            <v>0</v>
          </cell>
          <cell r="CB31">
            <v>0</v>
          </cell>
          <cell r="CC31">
            <v>0</v>
          </cell>
          <cell r="CD31" t="str">
            <v>0</v>
          </cell>
          <cell r="CE31">
            <v>0</v>
          </cell>
          <cell r="CF31">
            <v>0</v>
          </cell>
          <cell r="CG31">
            <v>0</v>
          </cell>
          <cell r="CH31">
            <v>0</v>
          </cell>
          <cell r="CI31">
            <v>0</v>
          </cell>
          <cell r="CJ31">
            <v>0</v>
          </cell>
          <cell r="CK31">
            <v>0</v>
          </cell>
          <cell r="CL31">
            <v>0</v>
          </cell>
          <cell r="CM31">
            <v>0</v>
          </cell>
          <cell r="CN31" t="str">
            <v>0</v>
          </cell>
        </row>
        <row r="32">
          <cell r="B32" t="str">
            <v>Волго-Вятский</v>
          </cell>
          <cell r="C32">
            <v>0</v>
          </cell>
          <cell r="D32">
            <v>0</v>
          </cell>
          <cell r="E32">
            <v>0</v>
          </cell>
          <cell r="F32">
            <v>0</v>
          </cell>
          <cell r="G32">
            <v>0</v>
          </cell>
          <cell r="H32">
            <v>0</v>
          </cell>
          <cell r="I32">
            <v>0</v>
          </cell>
          <cell r="J32">
            <v>0</v>
          </cell>
          <cell r="K32">
            <v>0</v>
          </cell>
          <cell r="L32" t="str">
            <v>0</v>
          </cell>
          <cell r="M32">
            <v>0</v>
          </cell>
          <cell r="N32">
            <v>0</v>
          </cell>
          <cell r="O32">
            <v>0</v>
          </cell>
          <cell r="P32">
            <v>0</v>
          </cell>
          <cell r="Q32">
            <v>0</v>
          </cell>
          <cell r="R32">
            <v>0</v>
          </cell>
          <cell r="S32">
            <v>0</v>
          </cell>
          <cell r="T32">
            <v>0</v>
          </cell>
          <cell r="U32">
            <v>0</v>
          </cell>
          <cell r="V32" t="str">
            <v>0</v>
          </cell>
          <cell r="W32">
            <v>0</v>
          </cell>
          <cell r="X32">
            <v>0</v>
          </cell>
          <cell r="Y32">
            <v>0</v>
          </cell>
          <cell r="Z32">
            <v>0</v>
          </cell>
          <cell r="AA32">
            <v>0</v>
          </cell>
          <cell r="AB32">
            <v>0</v>
          </cell>
          <cell r="AC32">
            <v>0</v>
          </cell>
          <cell r="AD32">
            <v>0</v>
          </cell>
          <cell r="AE32">
            <v>0</v>
          </cell>
          <cell r="AF32" t="str">
            <v>0</v>
          </cell>
          <cell r="AG32">
            <v>0</v>
          </cell>
          <cell r="AH32">
            <v>0</v>
          </cell>
          <cell r="AI32">
            <v>0</v>
          </cell>
          <cell r="AJ32">
            <v>0</v>
          </cell>
          <cell r="AK32">
            <v>0</v>
          </cell>
          <cell r="AL32">
            <v>0</v>
          </cell>
          <cell r="AM32">
            <v>0</v>
          </cell>
          <cell r="AN32">
            <v>0</v>
          </cell>
          <cell r="AO32">
            <v>0</v>
          </cell>
          <cell r="AP32" t="str">
            <v>0</v>
          </cell>
          <cell r="AQ32">
            <v>0</v>
          </cell>
          <cell r="AR32">
            <v>0</v>
          </cell>
          <cell r="AS32">
            <v>0</v>
          </cell>
          <cell r="AT32">
            <v>0</v>
          </cell>
          <cell r="AU32">
            <v>0</v>
          </cell>
          <cell r="AV32">
            <v>0</v>
          </cell>
          <cell r="AW32">
            <v>0</v>
          </cell>
          <cell r="AX32">
            <v>0</v>
          </cell>
          <cell r="AY32">
            <v>0</v>
          </cell>
          <cell r="AZ32" t="str">
            <v>0</v>
          </cell>
          <cell r="BA32">
            <v>0</v>
          </cell>
          <cell r="BB32">
            <v>0</v>
          </cell>
          <cell r="BC32">
            <v>0</v>
          </cell>
          <cell r="BD32">
            <v>0</v>
          </cell>
          <cell r="BE32">
            <v>0</v>
          </cell>
          <cell r="BF32">
            <v>0</v>
          </cell>
          <cell r="BG32">
            <v>0</v>
          </cell>
          <cell r="BH32">
            <v>0</v>
          </cell>
          <cell r="BI32">
            <v>0</v>
          </cell>
          <cell r="BJ32" t="str">
            <v>0</v>
          </cell>
          <cell r="BK32">
            <v>0</v>
          </cell>
          <cell r="BL32">
            <v>0</v>
          </cell>
          <cell r="BM32">
            <v>0</v>
          </cell>
          <cell r="BN32">
            <v>0</v>
          </cell>
          <cell r="BO32">
            <v>0</v>
          </cell>
          <cell r="BP32">
            <v>0</v>
          </cell>
          <cell r="BQ32">
            <v>0</v>
          </cell>
          <cell r="BR32">
            <v>0</v>
          </cell>
          <cell r="BS32">
            <v>0</v>
          </cell>
          <cell r="BT32" t="str">
            <v>0</v>
          </cell>
          <cell r="BU32">
            <v>0</v>
          </cell>
          <cell r="BV32">
            <v>0</v>
          </cell>
          <cell r="BW32">
            <v>0</v>
          </cell>
          <cell r="BX32">
            <v>0</v>
          </cell>
          <cell r="BY32">
            <v>0</v>
          </cell>
          <cell r="BZ32">
            <v>0</v>
          </cell>
          <cell r="CA32">
            <v>0</v>
          </cell>
          <cell r="CB32">
            <v>0</v>
          </cell>
          <cell r="CC32">
            <v>0</v>
          </cell>
          <cell r="CD32" t="str">
            <v>0</v>
          </cell>
          <cell r="CE32">
            <v>0</v>
          </cell>
          <cell r="CF32">
            <v>0</v>
          </cell>
          <cell r="CG32">
            <v>0</v>
          </cell>
          <cell r="CH32">
            <v>0</v>
          </cell>
          <cell r="CI32">
            <v>0</v>
          </cell>
          <cell r="CJ32">
            <v>0</v>
          </cell>
          <cell r="CK32">
            <v>0</v>
          </cell>
          <cell r="CL32">
            <v>0</v>
          </cell>
          <cell r="CM32">
            <v>0</v>
          </cell>
          <cell r="CN32" t="str">
            <v>0</v>
          </cell>
        </row>
        <row r="33">
          <cell r="B33" t="str">
            <v>Восточно-Сибирский</v>
          </cell>
          <cell r="C33">
            <v>0</v>
          </cell>
          <cell r="D33">
            <v>0</v>
          </cell>
          <cell r="E33">
            <v>0</v>
          </cell>
          <cell r="F33">
            <v>0</v>
          </cell>
          <cell r="G33">
            <v>0</v>
          </cell>
          <cell r="H33">
            <v>0</v>
          </cell>
          <cell r="I33">
            <v>0</v>
          </cell>
          <cell r="J33">
            <v>0</v>
          </cell>
          <cell r="K33">
            <v>0</v>
          </cell>
          <cell r="M33">
            <v>0</v>
          </cell>
          <cell r="N33">
            <v>0</v>
          </cell>
          <cell r="O33">
            <v>0</v>
          </cell>
          <cell r="P33">
            <v>0</v>
          </cell>
          <cell r="Q33">
            <v>0</v>
          </cell>
          <cell r="R33">
            <v>0</v>
          </cell>
          <cell r="S33">
            <v>0</v>
          </cell>
          <cell r="T33">
            <v>0</v>
          </cell>
          <cell r="U33">
            <v>0</v>
          </cell>
          <cell r="W33">
            <v>0</v>
          </cell>
          <cell r="X33">
            <v>0</v>
          </cell>
          <cell r="Y33">
            <v>0</v>
          </cell>
          <cell r="Z33">
            <v>0</v>
          </cell>
          <cell r="AA33">
            <v>0</v>
          </cell>
          <cell r="AB33">
            <v>0</v>
          </cell>
          <cell r="AC33">
            <v>0</v>
          </cell>
          <cell r="AD33">
            <v>0</v>
          </cell>
          <cell r="AE33">
            <v>0</v>
          </cell>
          <cell r="AG33">
            <v>0</v>
          </cell>
          <cell r="AH33">
            <v>0</v>
          </cell>
          <cell r="AI33">
            <v>0</v>
          </cell>
          <cell r="AJ33">
            <v>0</v>
          </cell>
          <cell r="AK33">
            <v>0</v>
          </cell>
          <cell r="AL33">
            <v>0</v>
          </cell>
          <cell r="AM33">
            <v>0</v>
          </cell>
          <cell r="AN33">
            <v>0</v>
          </cell>
          <cell r="AO33">
            <v>0</v>
          </cell>
          <cell r="AQ33">
            <v>0</v>
          </cell>
          <cell r="AR33">
            <v>0</v>
          </cell>
          <cell r="AS33">
            <v>0</v>
          </cell>
          <cell r="AT33">
            <v>0</v>
          </cell>
          <cell r="AU33">
            <v>0</v>
          </cell>
          <cell r="AV33">
            <v>0</v>
          </cell>
          <cell r="AW33">
            <v>0</v>
          </cell>
          <cell r="AX33">
            <v>0</v>
          </cell>
          <cell r="AY33">
            <v>0</v>
          </cell>
          <cell r="BA33">
            <v>0</v>
          </cell>
          <cell r="BB33">
            <v>0</v>
          </cell>
          <cell r="BC33">
            <v>0</v>
          </cell>
          <cell r="BD33">
            <v>0</v>
          </cell>
          <cell r="BE33">
            <v>0</v>
          </cell>
          <cell r="BF33">
            <v>0</v>
          </cell>
          <cell r="BG33">
            <v>0</v>
          </cell>
          <cell r="BH33">
            <v>0</v>
          </cell>
          <cell r="BI33">
            <v>0</v>
          </cell>
          <cell r="BK33">
            <v>0</v>
          </cell>
          <cell r="BL33">
            <v>0</v>
          </cell>
          <cell r="BM33">
            <v>0</v>
          </cell>
          <cell r="BN33">
            <v>0</v>
          </cell>
          <cell r="BO33">
            <v>0</v>
          </cell>
          <cell r="BP33">
            <v>0</v>
          </cell>
          <cell r="BQ33">
            <v>0</v>
          </cell>
          <cell r="BR33">
            <v>0</v>
          </cell>
          <cell r="BS33">
            <v>0</v>
          </cell>
          <cell r="BU33">
            <v>0</v>
          </cell>
          <cell r="BV33">
            <v>0</v>
          </cell>
          <cell r="BW33">
            <v>0</v>
          </cell>
          <cell r="BX33">
            <v>0</v>
          </cell>
          <cell r="BY33">
            <v>0</v>
          </cell>
          <cell r="BZ33">
            <v>0</v>
          </cell>
          <cell r="CA33">
            <v>0</v>
          </cell>
          <cell r="CB33">
            <v>0</v>
          </cell>
          <cell r="CC33">
            <v>0</v>
          </cell>
          <cell r="CE33">
            <v>0</v>
          </cell>
          <cell r="CF33">
            <v>0</v>
          </cell>
          <cell r="CG33">
            <v>0</v>
          </cell>
          <cell r="CH33">
            <v>0</v>
          </cell>
          <cell r="CI33">
            <v>0</v>
          </cell>
          <cell r="CJ33">
            <v>0</v>
          </cell>
          <cell r="CK33">
            <v>0</v>
          </cell>
          <cell r="CL33">
            <v>0</v>
          </cell>
          <cell r="CM33">
            <v>0</v>
          </cell>
        </row>
        <row r="34">
          <cell r="B34" t="str">
            <v>Дальневосточный</v>
          </cell>
          <cell r="C34">
            <v>1</v>
          </cell>
          <cell r="D34">
            <v>0</v>
          </cell>
          <cell r="E34">
            <v>191.08</v>
          </cell>
          <cell r="F34">
            <v>0</v>
          </cell>
          <cell r="G34">
            <v>34.43</v>
          </cell>
          <cell r="H34">
            <v>191.08</v>
          </cell>
          <cell r="I34">
            <v>0</v>
          </cell>
          <cell r="J34">
            <v>0</v>
          </cell>
          <cell r="K34">
            <v>0</v>
          </cell>
          <cell r="L34" t="str">
            <v>0</v>
          </cell>
          <cell r="M34">
            <v>0</v>
          </cell>
          <cell r="N34">
            <v>0</v>
          </cell>
          <cell r="O34">
            <v>0</v>
          </cell>
          <cell r="P34">
            <v>0</v>
          </cell>
          <cell r="Q34">
            <v>0</v>
          </cell>
          <cell r="R34">
            <v>0</v>
          </cell>
          <cell r="S34">
            <v>0</v>
          </cell>
          <cell r="T34">
            <v>0</v>
          </cell>
          <cell r="U34">
            <v>0</v>
          </cell>
          <cell r="V34" t="str">
            <v>0</v>
          </cell>
          <cell r="W34">
            <v>0</v>
          </cell>
          <cell r="X34">
            <v>0</v>
          </cell>
          <cell r="Y34">
            <v>0</v>
          </cell>
          <cell r="Z34">
            <v>0</v>
          </cell>
          <cell r="AA34">
            <v>0</v>
          </cell>
          <cell r="AB34">
            <v>0</v>
          </cell>
          <cell r="AC34">
            <v>0</v>
          </cell>
          <cell r="AD34">
            <v>0</v>
          </cell>
          <cell r="AE34">
            <v>0</v>
          </cell>
          <cell r="AF34" t="str">
            <v>0</v>
          </cell>
          <cell r="AG34">
            <v>0</v>
          </cell>
          <cell r="AH34">
            <v>0</v>
          </cell>
          <cell r="AI34">
            <v>0</v>
          </cell>
          <cell r="AJ34">
            <v>0</v>
          </cell>
          <cell r="AK34">
            <v>0</v>
          </cell>
          <cell r="AL34">
            <v>0</v>
          </cell>
          <cell r="AM34">
            <v>0</v>
          </cell>
          <cell r="AN34">
            <v>0</v>
          </cell>
          <cell r="AO34">
            <v>0</v>
          </cell>
          <cell r="AP34" t="str">
            <v>0</v>
          </cell>
          <cell r="AQ34">
            <v>0</v>
          </cell>
          <cell r="AR34">
            <v>0</v>
          </cell>
          <cell r="AS34">
            <v>0</v>
          </cell>
          <cell r="AT34">
            <v>0</v>
          </cell>
          <cell r="AU34">
            <v>0</v>
          </cell>
          <cell r="AV34">
            <v>0</v>
          </cell>
          <cell r="AW34">
            <v>0</v>
          </cell>
          <cell r="AX34">
            <v>0</v>
          </cell>
          <cell r="AY34">
            <v>0</v>
          </cell>
          <cell r="AZ34" t="str">
            <v>0</v>
          </cell>
          <cell r="BA34">
            <v>0</v>
          </cell>
          <cell r="BB34">
            <v>0</v>
          </cell>
          <cell r="BC34">
            <v>0</v>
          </cell>
          <cell r="BD34">
            <v>0</v>
          </cell>
          <cell r="BE34">
            <v>0</v>
          </cell>
          <cell r="BF34">
            <v>0</v>
          </cell>
          <cell r="BG34">
            <v>0</v>
          </cell>
          <cell r="BH34">
            <v>0</v>
          </cell>
          <cell r="BI34">
            <v>0</v>
          </cell>
          <cell r="BJ34" t="str">
            <v>0</v>
          </cell>
          <cell r="BK34">
            <v>0</v>
          </cell>
          <cell r="BL34">
            <v>0</v>
          </cell>
          <cell r="BM34">
            <v>0</v>
          </cell>
          <cell r="BN34">
            <v>0</v>
          </cell>
          <cell r="BO34">
            <v>0</v>
          </cell>
          <cell r="BP34">
            <v>0</v>
          </cell>
          <cell r="BQ34">
            <v>0</v>
          </cell>
          <cell r="BR34">
            <v>0</v>
          </cell>
          <cell r="BS34">
            <v>0</v>
          </cell>
          <cell r="BT34" t="str">
            <v>0</v>
          </cell>
          <cell r="BU34">
            <v>0</v>
          </cell>
          <cell r="BV34">
            <v>0</v>
          </cell>
          <cell r="BW34">
            <v>0</v>
          </cell>
          <cell r="BX34">
            <v>0</v>
          </cell>
          <cell r="BY34">
            <v>0</v>
          </cell>
          <cell r="BZ34">
            <v>0</v>
          </cell>
          <cell r="CA34">
            <v>0</v>
          </cell>
          <cell r="CB34">
            <v>0</v>
          </cell>
          <cell r="CC34">
            <v>0</v>
          </cell>
          <cell r="CD34" t="str">
            <v>0</v>
          </cell>
          <cell r="CE34">
            <v>0</v>
          </cell>
          <cell r="CF34">
            <v>0</v>
          </cell>
          <cell r="CG34">
            <v>0</v>
          </cell>
          <cell r="CH34">
            <v>0</v>
          </cell>
          <cell r="CI34">
            <v>0</v>
          </cell>
          <cell r="CJ34">
            <v>0</v>
          </cell>
          <cell r="CK34">
            <v>0</v>
          </cell>
          <cell r="CL34">
            <v>0</v>
          </cell>
          <cell r="CM34">
            <v>0</v>
          </cell>
          <cell r="CN34" t="str">
            <v>0</v>
          </cell>
        </row>
        <row r="35">
          <cell r="B35" t="str">
            <v>Западно-Сибирский</v>
          </cell>
          <cell r="C35">
            <v>0</v>
          </cell>
          <cell r="D35">
            <v>0</v>
          </cell>
          <cell r="E35">
            <v>0</v>
          </cell>
          <cell r="F35">
            <v>0</v>
          </cell>
          <cell r="G35">
            <v>0</v>
          </cell>
          <cell r="H35">
            <v>0</v>
          </cell>
          <cell r="I35">
            <v>0</v>
          </cell>
          <cell r="J35">
            <v>0</v>
          </cell>
          <cell r="K35">
            <v>0</v>
          </cell>
          <cell r="M35">
            <v>0</v>
          </cell>
          <cell r="N35">
            <v>0</v>
          </cell>
          <cell r="O35">
            <v>0</v>
          </cell>
          <cell r="P35">
            <v>0</v>
          </cell>
          <cell r="Q35">
            <v>0</v>
          </cell>
          <cell r="R35">
            <v>0</v>
          </cell>
          <cell r="S35">
            <v>0</v>
          </cell>
          <cell r="T35">
            <v>0</v>
          </cell>
          <cell r="U35">
            <v>0</v>
          </cell>
          <cell r="W35">
            <v>0</v>
          </cell>
          <cell r="X35">
            <v>0</v>
          </cell>
          <cell r="Y35">
            <v>0</v>
          </cell>
          <cell r="Z35">
            <v>0</v>
          </cell>
          <cell r="AA35">
            <v>0</v>
          </cell>
          <cell r="AB35">
            <v>0</v>
          </cell>
          <cell r="AC35">
            <v>0</v>
          </cell>
          <cell r="AD35">
            <v>0</v>
          </cell>
          <cell r="AE35">
            <v>0</v>
          </cell>
          <cell r="AG35">
            <v>0</v>
          </cell>
          <cell r="AH35">
            <v>0</v>
          </cell>
          <cell r="AI35">
            <v>0</v>
          </cell>
          <cell r="AJ35">
            <v>0</v>
          </cell>
          <cell r="AK35">
            <v>0</v>
          </cell>
          <cell r="AL35">
            <v>0</v>
          </cell>
          <cell r="AM35">
            <v>0</v>
          </cell>
          <cell r="AN35">
            <v>0</v>
          </cell>
          <cell r="AO35">
            <v>0</v>
          </cell>
          <cell r="AQ35">
            <v>0</v>
          </cell>
          <cell r="AR35">
            <v>0</v>
          </cell>
          <cell r="AS35">
            <v>0</v>
          </cell>
          <cell r="AT35">
            <v>0</v>
          </cell>
          <cell r="AU35">
            <v>0</v>
          </cell>
          <cell r="AV35">
            <v>0</v>
          </cell>
          <cell r="AW35">
            <v>0</v>
          </cell>
          <cell r="AX35">
            <v>0</v>
          </cell>
          <cell r="AY35">
            <v>0</v>
          </cell>
          <cell r="BA35">
            <v>0</v>
          </cell>
          <cell r="BB35">
            <v>0</v>
          </cell>
          <cell r="BC35">
            <v>0</v>
          </cell>
          <cell r="BD35">
            <v>0</v>
          </cell>
          <cell r="BE35">
            <v>0</v>
          </cell>
          <cell r="BF35">
            <v>0</v>
          </cell>
          <cell r="BG35">
            <v>0</v>
          </cell>
          <cell r="BH35">
            <v>0</v>
          </cell>
          <cell r="BI35">
            <v>0</v>
          </cell>
          <cell r="BK35">
            <v>0</v>
          </cell>
          <cell r="BL35">
            <v>0</v>
          </cell>
          <cell r="BM35">
            <v>0</v>
          </cell>
          <cell r="BN35">
            <v>0</v>
          </cell>
          <cell r="BO35">
            <v>0</v>
          </cell>
          <cell r="BP35">
            <v>0</v>
          </cell>
          <cell r="BQ35">
            <v>0</v>
          </cell>
          <cell r="BR35">
            <v>0</v>
          </cell>
          <cell r="BS35">
            <v>0</v>
          </cell>
          <cell r="BU35">
            <v>0</v>
          </cell>
          <cell r="BV35">
            <v>0</v>
          </cell>
          <cell r="BW35">
            <v>0</v>
          </cell>
          <cell r="BX35">
            <v>0</v>
          </cell>
          <cell r="BY35">
            <v>0</v>
          </cell>
          <cell r="BZ35">
            <v>0</v>
          </cell>
          <cell r="CA35">
            <v>0</v>
          </cell>
          <cell r="CB35">
            <v>0</v>
          </cell>
          <cell r="CC35">
            <v>0</v>
          </cell>
          <cell r="CE35">
            <v>0</v>
          </cell>
          <cell r="CF35">
            <v>0</v>
          </cell>
          <cell r="CG35">
            <v>0</v>
          </cell>
          <cell r="CH35">
            <v>0</v>
          </cell>
          <cell r="CI35">
            <v>0</v>
          </cell>
          <cell r="CJ35">
            <v>0</v>
          </cell>
          <cell r="CK35">
            <v>0</v>
          </cell>
          <cell r="CL35">
            <v>0</v>
          </cell>
          <cell r="CM35">
            <v>0</v>
          </cell>
        </row>
        <row r="36">
          <cell r="B36" t="str">
            <v>Западно-Уральский</v>
          </cell>
          <cell r="C36">
            <v>0</v>
          </cell>
          <cell r="D36">
            <v>0</v>
          </cell>
          <cell r="E36">
            <v>0</v>
          </cell>
          <cell r="F36">
            <v>0</v>
          </cell>
          <cell r="G36">
            <v>0</v>
          </cell>
          <cell r="H36">
            <v>0</v>
          </cell>
          <cell r="I36">
            <v>0</v>
          </cell>
          <cell r="J36">
            <v>0</v>
          </cell>
          <cell r="K36">
            <v>0</v>
          </cell>
          <cell r="L36" t="str">
            <v>0</v>
          </cell>
          <cell r="M36">
            <v>0</v>
          </cell>
          <cell r="N36">
            <v>0</v>
          </cell>
          <cell r="O36">
            <v>0</v>
          </cell>
          <cell r="P36">
            <v>0</v>
          </cell>
          <cell r="Q36">
            <v>0</v>
          </cell>
          <cell r="R36">
            <v>0</v>
          </cell>
          <cell r="S36">
            <v>0</v>
          </cell>
          <cell r="T36">
            <v>0</v>
          </cell>
          <cell r="U36">
            <v>0</v>
          </cell>
          <cell r="V36" t="str">
            <v>0</v>
          </cell>
          <cell r="W36">
            <v>0</v>
          </cell>
          <cell r="X36">
            <v>0</v>
          </cell>
          <cell r="Y36">
            <v>0</v>
          </cell>
          <cell r="Z36">
            <v>0</v>
          </cell>
          <cell r="AA36">
            <v>0</v>
          </cell>
          <cell r="AB36">
            <v>0</v>
          </cell>
          <cell r="AC36">
            <v>0</v>
          </cell>
          <cell r="AD36">
            <v>0</v>
          </cell>
          <cell r="AE36">
            <v>0</v>
          </cell>
          <cell r="AF36" t="str">
            <v>0</v>
          </cell>
          <cell r="AG36">
            <v>0</v>
          </cell>
          <cell r="AH36">
            <v>0</v>
          </cell>
          <cell r="AI36">
            <v>0</v>
          </cell>
          <cell r="AJ36">
            <v>0</v>
          </cell>
          <cell r="AK36">
            <v>0</v>
          </cell>
          <cell r="AL36">
            <v>0</v>
          </cell>
          <cell r="AM36">
            <v>0</v>
          </cell>
          <cell r="AN36">
            <v>0</v>
          </cell>
          <cell r="AO36">
            <v>0</v>
          </cell>
          <cell r="AP36" t="str">
            <v>0</v>
          </cell>
          <cell r="AQ36">
            <v>0</v>
          </cell>
          <cell r="AR36">
            <v>0</v>
          </cell>
          <cell r="AS36">
            <v>0</v>
          </cell>
          <cell r="AT36">
            <v>0</v>
          </cell>
          <cell r="AU36">
            <v>0</v>
          </cell>
          <cell r="AV36">
            <v>0</v>
          </cell>
          <cell r="AW36">
            <v>0</v>
          </cell>
          <cell r="AX36">
            <v>0</v>
          </cell>
          <cell r="AY36">
            <v>0</v>
          </cell>
          <cell r="AZ36" t="str">
            <v>0</v>
          </cell>
          <cell r="BA36">
            <v>0</v>
          </cell>
          <cell r="BB36">
            <v>0</v>
          </cell>
          <cell r="BC36">
            <v>0</v>
          </cell>
          <cell r="BD36">
            <v>0</v>
          </cell>
          <cell r="BE36">
            <v>0</v>
          </cell>
          <cell r="BF36">
            <v>0</v>
          </cell>
          <cell r="BG36">
            <v>0</v>
          </cell>
          <cell r="BH36">
            <v>0</v>
          </cell>
          <cell r="BI36">
            <v>0</v>
          </cell>
          <cell r="BJ36" t="str">
            <v>0</v>
          </cell>
          <cell r="BK36">
            <v>0</v>
          </cell>
          <cell r="BL36">
            <v>0</v>
          </cell>
          <cell r="BM36">
            <v>0</v>
          </cell>
          <cell r="BN36">
            <v>0</v>
          </cell>
          <cell r="BO36">
            <v>0</v>
          </cell>
          <cell r="BP36">
            <v>0</v>
          </cell>
          <cell r="BQ36">
            <v>0</v>
          </cell>
          <cell r="BR36">
            <v>0</v>
          </cell>
          <cell r="BS36">
            <v>0</v>
          </cell>
          <cell r="BT36" t="str">
            <v>0</v>
          </cell>
          <cell r="BU36">
            <v>0</v>
          </cell>
          <cell r="BV36">
            <v>0</v>
          </cell>
          <cell r="BW36">
            <v>0</v>
          </cell>
          <cell r="BX36">
            <v>0</v>
          </cell>
          <cell r="BY36">
            <v>0</v>
          </cell>
          <cell r="BZ36">
            <v>0</v>
          </cell>
          <cell r="CA36">
            <v>0</v>
          </cell>
          <cell r="CB36">
            <v>0</v>
          </cell>
          <cell r="CC36">
            <v>0</v>
          </cell>
          <cell r="CD36" t="str">
            <v>0</v>
          </cell>
          <cell r="CE36">
            <v>0</v>
          </cell>
          <cell r="CF36">
            <v>0</v>
          </cell>
          <cell r="CG36">
            <v>0</v>
          </cell>
          <cell r="CH36">
            <v>0</v>
          </cell>
          <cell r="CI36">
            <v>0</v>
          </cell>
          <cell r="CJ36">
            <v>0</v>
          </cell>
          <cell r="CK36">
            <v>0</v>
          </cell>
          <cell r="CL36">
            <v>0</v>
          </cell>
          <cell r="CM36">
            <v>0</v>
          </cell>
          <cell r="CN36" t="str">
            <v>0</v>
          </cell>
        </row>
        <row r="37">
          <cell r="B37" t="str">
            <v>Поволжский</v>
          </cell>
          <cell r="C37">
            <v>2</v>
          </cell>
          <cell r="D37">
            <v>2</v>
          </cell>
          <cell r="E37">
            <v>5009.7</v>
          </cell>
          <cell r="F37">
            <v>5009.7</v>
          </cell>
          <cell r="G37">
            <v>0</v>
          </cell>
          <cell r="H37">
            <v>0</v>
          </cell>
          <cell r="I37">
            <v>0</v>
          </cell>
          <cell r="J37">
            <v>0</v>
          </cell>
          <cell r="K37">
            <v>405.15</v>
          </cell>
          <cell r="L37" t="str">
            <v>Курсовые разницы</v>
          </cell>
          <cell r="M37">
            <v>0</v>
          </cell>
          <cell r="N37">
            <v>0</v>
          </cell>
          <cell r="O37">
            <v>0</v>
          </cell>
          <cell r="P37">
            <v>0</v>
          </cell>
          <cell r="Q37">
            <v>0</v>
          </cell>
          <cell r="R37">
            <v>0</v>
          </cell>
          <cell r="S37">
            <v>0</v>
          </cell>
          <cell r="T37">
            <v>0</v>
          </cell>
          <cell r="U37">
            <v>0</v>
          </cell>
          <cell r="W37">
            <v>0</v>
          </cell>
          <cell r="X37">
            <v>0</v>
          </cell>
          <cell r="Y37">
            <v>0</v>
          </cell>
          <cell r="Z37">
            <v>0</v>
          </cell>
          <cell r="AA37">
            <v>0</v>
          </cell>
          <cell r="AB37">
            <v>0</v>
          </cell>
          <cell r="AC37">
            <v>0</v>
          </cell>
          <cell r="AD37">
            <v>0</v>
          </cell>
          <cell r="AE37">
            <v>0</v>
          </cell>
          <cell r="AG37">
            <v>0</v>
          </cell>
          <cell r="AH37">
            <v>0</v>
          </cell>
          <cell r="AI37">
            <v>0</v>
          </cell>
          <cell r="AJ37">
            <v>0</v>
          </cell>
          <cell r="AK37">
            <v>0</v>
          </cell>
          <cell r="AL37">
            <v>0</v>
          </cell>
          <cell r="AM37">
            <v>0</v>
          </cell>
          <cell r="AN37">
            <v>0</v>
          </cell>
          <cell r="AO37">
            <v>0</v>
          </cell>
          <cell r="AQ37">
            <v>0</v>
          </cell>
          <cell r="AR37">
            <v>0</v>
          </cell>
          <cell r="AS37">
            <v>0</v>
          </cell>
          <cell r="AT37">
            <v>0</v>
          </cell>
          <cell r="AU37">
            <v>0</v>
          </cell>
          <cell r="AV37">
            <v>0</v>
          </cell>
          <cell r="AW37">
            <v>0</v>
          </cell>
          <cell r="AX37">
            <v>0</v>
          </cell>
          <cell r="AY37">
            <v>0</v>
          </cell>
          <cell r="BA37">
            <v>0</v>
          </cell>
          <cell r="BB37">
            <v>0</v>
          </cell>
          <cell r="BC37">
            <v>0</v>
          </cell>
          <cell r="BD37">
            <v>0</v>
          </cell>
          <cell r="BE37">
            <v>0</v>
          </cell>
          <cell r="BF37">
            <v>0</v>
          </cell>
          <cell r="BG37">
            <v>0</v>
          </cell>
          <cell r="BH37">
            <v>0</v>
          </cell>
          <cell r="BI37">
            <v>0</v>
          </cell>
          <cell r="BK37">
            <v>0</v>
          </cell>
          <cell r="BL37">
            <v>0</v>
          </cell>
          <cell r="BM37">
            <v>0</v>
          </cell>
          <cell r="BN37">
            <v>0</v>
          </cell>
          <cell r="BO37">
            <v>0</v>
          </cell>
          <cell r="BP37">
            <v>0</v>
          </cell>
          <cell r="BQ37">
            <v>0</v>
          </cell>
          <cell r="BR37">
            <v>0</v>
          </cell>
          <cell r="BS37">
            <v>0</v>
          </cell>
          <cell r="BU37">
            <v>0</v>
          </cell>
          <cell r="BV37">
            <v>0</v>
          </cell>
          <cell r="BW37">
            <v>0</v>
          </cell>
          <cell r="BX37">
            <v>0</v>
          </cell>
          <cell r="BY37">
            <v>0</v>
          </cell>
          <cell r="BZ37">
            <v>0</v>
          </cell>
          <cell r="CA37">
            <v>0</v>
          </cell>
          <cell r="CB37">
            <v>0</v>
          </cell>
          <cell r="CC37">
            <v>0</v>
          </cell>
          <cell r="CE37">
            <v>0</v>
          </cell>
          <cell r="CF37">
            <v>0</v>
          </cell>
          <cell r="CG37">
            <v>0</v>
          </cell>
          <cell r="CH37">
            <v>0</v>
          </cell>
          <cell r="CI37">
            <v>0</v>
          </cell>
          <cell r="CJ37">
            <v>0</v>
          </cell>
          <cell r="CK37">
            <v>0</v>
          </cell>
          <cell r="CL37">
            <v>0</v>
          </cell>
          <cell r="CM37">
            <v>0</v>
          </cell>
        </row>
        <row r="38">
          <cell r="B38" t="str">
            <v>Северный</v>
          </cell>
          <cell r="C38">
            <v>0</v>
          </cell>
          <cell r="D38">
            <v>0</v>
          </cell>
          <cell r="E38">
            <v>0</v>
          </cell>
          <cell r="F38">
            <v>0</v>
          </cell>
          <cell r="G38">
            <v>42.8</v>
          </cell>
          <cell r="H38">
            <v>0</v>
          </cell>
          <cell r="I38">
            <v>0</v>
          </cell>
          <cell r="J38">
            <v>0</v>
          </cell>
          <cell r="K38">
            <v>0</v>
          </cell>
          <cell r="L38" t="str">
            <v>0</v>
          </cell>
          <cell r="M38">
            <v>0</v>
          </cell>
          <cell r="N38">
            <v>0</v>
          </cell>
          <cell r="O38">
            <v>0</v>
          </cell>
          <cell r="P38">
            <v>0</v>
          </cell>
          <cell r="Q38">
            <v>0</v>
          </cell>
          <cell r="R38">
            <v>0</v>
          </cell>
          <cell r="S38">
            <v>0</v>
          </cell>
          <cell r="T38">
            <v>0</v>
          </cell>
          <cell r="U38">
            <v>0</v>
          </cell>
          <cell r="V38" t="str">
            <v>0</v>
          </cell>
          <cell r="W38">
            <v>0</v>
          </cell>
          <cell r="X38">
            <v>0</v>
          </cell>
          <cell r="Y38">
            <v>0</v>
          </cell>
          <cell r="Z38">
            <v>0</v>
          </cell>
          <cell r="AA38">
            <v>0</v>
          </cell>
          <cell r="AB38">
            <v>0</v>
          </cell>
          <cell r="AC38">
            <v>0</v>
          </cell>
          <cell r="AD38">
            <v>0</v>
          </cell>
          <cell r="AE38">
            <v>0</v>
          </cell>
          <cell r="AF38" t="str">
            <v>0</v>
          </cell>
          <cell r="AG38">
            <v>0</v>
          </cell>
          <cell r="AH38">
            <v>0</v>
          </cell>
          <cell r="AI38">
            <v>0</v>
          </cell>
          <cell r="AJ38">
            <v>0</v>
          </cell>
          <cell r="AK38">
            <v>0</v>
          </cell>
          <cell r="AL38">
            <v>0</v>
          </cell>
          <cell r="AM38">
            <v>0</v>
          </cell>
          <cell r="AN38">
            <v>0</v>
          </cell>
          <cell r="AO38">
            <v>0</v>
          </cell>
          <cell r="AP38" t="str">
            <v>0</v>
          </cell>
          <cell r="AQ38">
            <v>0</v>
          </cell>
          <cell r="AR38">
            <v>0</v>
          </cell>
          <cell r="AS38">
            <v>0</v>
          </cell>
          <cell r="AT38">
            <v>0</v>
          </cell>
          <cell r="AU38">
            <v>0</v>
          </cell>
          <cell r="AV38">
            <v>0</v>
          </cell>
          <cell r="AW38">
            <v>0</v>
          </cell>
          <cell r="AX38">
            <v>0</v>
          </cell>
          <cell r="AY38">
            <v>0</v>
          </cell>
          <cell r="AZ38" t="str">
            <v>0</v>
          </cell>
          <cell r="BA38">
            <v>0</v>
          </cell>
          <cell r="BB38">
            <v>0</v>
          </cell>
          <cell r="BC38">
            <v>0</v>
          </cell>
          <cell r="BD38">
            <v>0</v>
          </cell>
          <cell r="BE38">
            <v>0</v>
          </cell>
          <cell r="BF38">
            <v>0</v>
          </cell>
          <cell r="BG38">
            <v>0</v>
          </cell>
          <cell r="BH38">
            <v>0</v>
          </cell>
          <cell r="BI38">
            <v>0</v>
          </cell>
          <cell r="BJ38" t="str">
            <v>0</v>
          </cell>
          <cell r="BK38">
            <v>0</v>
          </cell>
          <cell r="BL38">
            <v>0</v>
          </cell>
          <cell r="BM38">
            <v>0</v>
          </cell>
          <cell r="BN38">
            <v>0</v>
          </cell>
          <cell r="BO38">
            <v>0</v>
          </cell>
          <cell r="BP38">
            <v>0</v>
          </cell>
          <cell r="BQ38">
            <v>0</v>
          </cell>
          <cell r="BR38">
            <v>0</v>
          </cell>
          <cell r="BS38">
            <v>0</v>
          </cell>
          <cell r="BT38" t="str">
            <v>0</v>
          </cell>
          <cell r="BU38">
            <v>0</v>
          </cell>
          <cell r="BV38">
            <v>0</v>
          </cell>
          <cell r="BW38">
            <v>0</v>
          </cell>
          <cell r="BX38">
            <v>0</v>
          </cell>
          <cell r="BY38">
            <v>0</v>
          </cell>
          <cell r="BZ38">
            <v>0</v>
          </cell>
          <cell r="CA38">
            <v>0</v>
          </cell>
          <cell r="CB38">
            <v>0</v>
          </cell>
          <cell r="CC38">
            <v>0</v>
          </cell>
          <cell r="CD38" t="str">
            <v>0</v>
          </cell>
          <cell r="CE38">
            <v>0</v>
          </cell>
          <cell r="CF38">
            <v>0</v>
          </cell>
          <cell r="CG38">
            <v>0</v>
          </cell>
          <cell r="CH38">
            <v>0</v>
          </cell>
          <cell r="CI38">
            <v>0</v>
          </cell>
          <cell r="CJ38">
            <v>0</v>
          </cell>
          <cell r="CK38">
            <v>0</v>
          </cell>
          <cell r="CL38">
            <v>0</v>
          </cell>
          <cell r="CM38">
            <v>0</v>
          </cell>
          <cell r="CN38" t="str">
            <v>0</v>
          </cell>
        </row>
        <row r="39">
          <cell r="B39" t="str">
            <v>Северо-Восточный</v>
          </cell>
          <cell r="C39">
            <v>2</v>
          </cell>
          <cell r="D39">
            <v>0</v>
          </cell>
          <cell r="E39">
            <v>943</v>
          </cell>
          <cell r="F39">
            <v>0</v>
          </cell>
          <cell r="G39">
            <v>263</v>
          </cell>
          <cell r="H39">
            <v>0</v>
          </cell>
          <cell r="I39">
            <v>0</v>
          </cell>
          <cell r="J39">
            <v>0</v>
          </cell>
          <cell r="K39">
            <v>1000</v>
          </cell>
          <cell r="L39" t="str">
            <v>Согласно решения суда просроченная задолженность со счета с кодом валюты 840 (доллары) перенесена на счет просроченных ссуд с кодом валюты 810 (рубли)</v>
          </cell>
          <cell r="M39">
            <v>0</v>
          </cell>
          <cell r="N39">
            <v>0</v>
          </cell>
          <cell r="O39">
            <v>0</v>
          </cell>
          <cell r="P39">
            <v>0</v>
          </cell>
          <cell r="Q39">
            <v>0</v>
          </cell>
          <cell r="R39">
            <v>0</v>
          </cell>
          <cell r="S39">
            <v>0</v>
          </cell>
          <cell r="T39">
            <v>0</v>
          </cell>
          <cell r="U39">
            <v>0</v>
          </cell>
          <cell r="W39">
            <v>0</v>
          </cell>
          <cell r="X39">
            <v>0</v>
          </cell>
          <cell r="Y39">
            <v>0</v>
          </cell>
          <cell r="Z39">
            <v>0</v>
          </cell>
          <cell r="AA39">
            <v>0</v>
          </cell>
          <cell r="AB39">
            <v>0</v>
          </cell>
          <cell r="AC39">
            <v>0</v>
          </cell>
          <cell r="AD39">
            <v>0</v>
          </cell>
          <cell r="AE39">
            <v>0</v>
          </cell>
          <cell r="AG39">
            <v>0</v>
          </cell>
          <cell r="AH39">
            <v>0</v>
          </cell>
          <cell r="AI39">
            <v>0</v>
          </cell>
          <cell r="AJ39">
            <v>0</v>
          </cell>
          <cell r="AK39">
            <v>0</v>
          </cell>
          <cell r="AL39">
            <v>0</v>
          </cell>
          <cell r="AM39">
            <v>0</v>
          </cell>
          <cell r="AN39">
            <v>0</v>
          </cell>
          <cell r="AO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K39">
            <v>0</v>
          </cell>
          <cell r="BL39">
            <v>0</v>
          </cell>
          <cell r="BM39">
            <v>0</v>
          </cell>
          <cell r="BN39">
            <v>0</v>
          </cell>
          <cell r="BO39">
            <v>0</v>
          </cell>
          <cell r="BP39">
            <v>0</v>
          </cell>
          <cell r="BQ39">
            <v>0</v>
          </cell>
          <cell r="BR39">
            <v>0</v>
          </cell>
          <cell r="BS39">
            <v>0</v>
          </cell>
          <cell r="BU39">
            <v>0</v>
          </cell>
          <cell r="BV39">
            <v>0</v>
          </cell>
          <cell r="BW39">
            <v>0</v>
          </cell>
          <cell r="BX39">
            <v>0</v>
          </cell>
          <cell r="BY39">
            <v>0</v>
          </cell>
          <cell r="BZ39">
            <v>0</v>
          </cell>
          <cell r="CA39">
            <v>0</v>
          </cell>
          <cell r="CB39">
            <v>0</v>
          </cell>
          <cell r="CC39">
            <v>0</v>
          </cell>
          <cell r="CE39">
            <v>0</v>
          </cell>
          <cell r="CF39">
            <v>0</v>
          </cell>
          <cell r="CG39">
            <v>0</v>
          </cell>
          <cell r="CH39">
            <v>0</v>
          </cell>
          <cell r="CI39">
            <v>0</v>
          </cell>
          <cell r="CJ39">
            <v>0</v>
          </cell>
          <cell r="CK39">
            <v>0</v>
          </cell>
          <cell r="CL39">
            <v>0</v>
          </cell>
          <cell r="CM39">
            <v>0</v>
          </cell>
        </row>
        <row r="40">
          <cell r="B40" t="str">
            <v>Северо-Западный</v>
          </cell>
          <cell r="C40">
            <v>0</v>
          </cell>
          <cell r="D40">
            <v>0</v>
          </cell>
          <cell r="E40">
            <v>0</v>
          </cell>
          <cell r="F40">
            <v>0</v>
          </cell>
          <cell r="G40">
            <v>0</v>
          </cell>
          <cell r="H40">
            <v>0</v>
          </cell>
          <cell r="I40">
            <v>0</v>
          </cell>
          <cell r="J40">
            <v>0</v>
          </cell>
          <cell r="K40">
            <v>0</v>
          </cell>
          <cell r="M40">
            <v>0</v>
          </cell>
          <cell r="N40">
            <v>0</v>
          </cell>
          <cell r="O40">
            <v>0</v>
          </cell>
          <cell r="P40">
            <v>0</v>
          </cell>
          <cell r="Q40">
            <v>0</v>
          </cell>
          <cell r="R40">
            <v>0</v>
          </cell>
          <cell r="S40">
            <v>0</v>
          </cell>
          <cell r="T40">
            <v>0</v>
          </cell>
          <cell r="U40">
            <v>0</v>
          </cell>
          <cell r="W40">
            <v>0</v>
          </cell>
          <cell r="X40">
            <v>0</v>
          </cell>
          <cell r="Y40">
            <v>0</v>
          </cell>
          <cell r="Z40">
            <v>0</v>
          </cell>
          <cell r="AA40">
            <v>0</v>
          </cell>
          <cell r="AB40">
            <v>0</v>
          </cell>
          <cell r="AC40">
            <v>0</v>
          </cell>
          <cell r="AD40">
            <v>0</v>
          </cell>
          <cell r="AE40">
            <v>0</v>
          </cell>
          <cell r="AG40">
            <v>0</v>
          </cell>
          <cell r="AH40">
            <v>0</v>
          </cell>
          <cell r="AI40">
            <v>0</v>
          </cell>
          <cell r="AJ40">
            <v>0</v>
          </cell>
          <cell r="AK40">
            <v>0</v>
          </cell>
          <cell r="AL40">
            <v>0</v>
          </cell>
          <cell r="AM40">
            <v>0</v>
          </cell>
          <cell r="AN40">
            <v>0</v>
          </cell>
          <cell r="AO40">
            <v>0</v>
          </cell>
          <cell r="AQ40">
            <v>0</v>
          </cell>
          <cell r="AR40">
            <v>0</v>
          </cell>
          <cell r="AS40">
            <v>0</v>
          </cell>
          <cell r="AT40">
            <v>0</v>
          </cell>
          <cell r="AU40">
            <v>0</v>
          </cell>
          <cell r="AV40">
            <v>0</v>
          </cell>
          <cell r="AW40">
            <v>0</v>
          </cell>
          <cell r="AX40">
            <v>0</v>
          </cell>
          <cell r="AY40">
            <v>0</v>
          </cell>
          <cell r="BA40">
            <v>0</v>
          </cell>
          <cell r="BB40">
            <v>0</v>
          </cell>
          <cell r="BC40">
            <v>0</v>
          </cell>
          <cell r="BD40">
            <v>0</v>
          </cell>
          <cell r="BE40">
            <v>0</v>
          </cell>
          <cell r="BF40">
            <v>0</v>
          </cell>
          <cell r="BG40">
            <v>0</v>
          </cell>
          <cell r="BH40">
            <v>0</v>
          </cell>
          <cell r="BI40">
            <v>0</v>
          </cell>
          <cell r="BK40">
            <v>0</v>
          </cell>
          <cell r="BL40">
            <v>0</v>
          </cell>
          <cell r="BM40">
            <v>0</v>
          </cell>
          <cell r="BN40">
            <v>0</v>
          </cell>
          <cell r="BO40">
            <v>0</v>
          </cell>
          <cell r="BP40">
            <v>0</v>
          </cell>
          <cell r="BQ40">
            <v>0</v>
          </cell>
          <cell r="BR40">
            <v>0</v>
          </cell>
          <cell r="BS40">
            <v>0</v>
          </cell>
          <cell r="BU40">
            <v>0</v>
          </cell>
          <cell r="BV40">
            <v>0</v>
          </cell>
          <cell r="BW40">
            <v>0</v>
          </cell>
          <cell r="BX40">
            <v>0</v>
          </cell>
          <cell r="BY40">
            <v>0</v>
          </cell>
          <cell r="BZ40">
            <v>0</v>
          </cell>
          <cell r="CA40">
            <v>0</v>
          </cell>
          <cell r="CB40">
            <v>0</v>
          </cell>
          <cell r="CC40">
            <v>0</v>
          </cell>
          <cell r="CE40">
            <v>0</v>
          </cell>
          <cell r="CF40">
            <v>0</v>
          </cell>
          <cell r="CG40">
            <v>0</v>
          </cell>
          <cell r="CH40">
            <v>0</v>
          </cell>
          <cell r="CI40">
            <v>0</v>
          </cell>
          <cell r="CJ40">
            <v>0</v>
          </cell>
          <cell r="CK40">
            <v>0</v>
          </cell>
          <cell r="CL40">
            <v>0</v>
          </cell>
          <cell r="CM40">
            <v>0</v>
          </cell>
        </row>
        <row r="41">
          <cell r="B41" t="str">
            <v>Северо-Кавказский</v>
          </cell>
          <cell r="C41">
            <v>1</v>
          </cell>
          <cell r="D41">
            <v>1</v>
          </cell>
          <cell r="E41">
            <v>190</v>
          </cell>
          <cell r="F41">
            <v>190</v>
          </cell>
          <cell r="G41">
            <v>619</v>
          </cell>
          <cell r="H41">
            <v>0</v>
          </cell>
          <cell r="I41">
            <v>0</v>
          </cell>
          <cell r="J41">
            <v>0</v>
          </cell>
          <cell r="K41">
            <v>0</v>
          </cell>
          <cell r="M41">
            <v>0</v>
          </cell>
          <cell r="N41">
            <v>0</v>
          </cell>
          <cell r="O41">
            <v>0</v>
          </cell>
          <cell r="P41">
            <v>0</v>
          </cell>
          <cell r="Q41">
            <v>0</v>
          </cell>
          <cell r="R41">
            <v>0</v>
          </cell>
          <cell r="S41">
            <v>0</v>
          </cell>
          <cell r="T41">
            <v>0</v>
          </cell>
          <cell r="U41">
            <v>0</v>
          </cell>
          <cell r="W41">
            <v>0</v>
          </cell>
          <cell r="X41">
            <v>0</v>
          </cell>
          <cell r="Y41">
            <v>0</v>
          </cell>
          <cell r="Z41">
            <v>0</v>
          </cell>
          <cell r="AA41">
            <v>0</v>
          </cell>
          <cell r="AB41">
            <v>0</v>
          </cell>
          <cell r="AC41">
            <v>0</v>
          </cell>
          <cell r="AD41">
            <v>0</v>
          </cell>
          <cell r="AE41">
            <v>0</v>
          </cell>
          <cell r="AG41">
            <v>0</v>
          </cell>
          <cell r="AH41">
            <v>0</v>
          </cell>
          <cell r="AI41">
            <v>0</v>
          </cell>
          <cell r="AJ41">
            <v>0</v>
          </cell>
          <cell r="AK41">
            <v>0</v>
          </cell>
          <cell r="AL41">
            <v>0</v>
          </cell>
          <cell r="AM41">
            <v>0</v>
          </cell>
          <cell r="AN41">
            <v>0</v>
          </cell>
          <cell r="AO41">
            <v>0</v>
          </cell>
          <cell r="AQ41">
            <v>0</v>
          </cell>
          <cell r="AR41">
            <v>0</v>
          </cell>
          <cell r="AS41">
            <v>0</v>
          </cell>
          <cell r="AT41">
            <v>0</v>
          </cell>
          <cell r="AU41">
            <v>0</v>
          </cell>
          <cell r="AV41">
            <v>0</v>
          </cell>
          <cell r="AW41">
            <v>0</v>
          </cell>
          <cell r="AX41">
            <v>0</v>
          </cell>
          <cell r="AY41">
            <v>0</v>
          </cell>
          <cell r="BA41">
            <v>0</v>
          </cell>
          <cell r="BB41">
            <v>0</v>
          </cell>
          <cell r="BC41">
            <v>0</v>
          </cell>
          <cell r="BD41">
            <v>0</v>
          </cell>
          <cell r="BE41">
            <v>0</v>
          </cell>
          <cell r="BF41">
            <v>0</v>
          </cell>
          <cell r="BG41">
            <v>0</v>
          </cell>
          <cell r="BH41">
            <v>0</v>
          </cell>
          <cell r="BI41">
            <v>0</v>
          </cell>
          <cell r="BK41">
            <v>0</v>
          </cell>
          <cell r="BL41">
            <v>0</v>
          </cell>
          <cell r="BM41">
            <v>0</v>
          </cell>
          <cell r="BN41">
            <v>0</v>
          </cell>
          <cell r="BO41">
            <v>0</v>
          </cell>
          <cell r="BP41">
            <v>0</v>
          </cell>
          <cell r="BQ41">
            <v>0</v>
          </cell>
          <cell r="BR41">
            <v>0</v>
          </cell>
          <cell r="BS41">
            <v>0</v>
          </cell>
          <cell r="BU41">
            <v>0</v>
          </cell>
          <cell r="BV41">
            <v>0</v>
          </cell>
          <cell r="BW41">
            <v>0</v>
          </cell>
          <cell r="BX41">
            <v>0</v>
          </cell>
          <cell r="BY41">
            <v>0</v>
          </cell>
          <cell r="BZ41">
            <v>0</v>
          </cell>
          <cell r="CA41">
            <v>0</v>
          </cell>
          <cell r="CB41">
            <v>0</v>
          </cell>
          <cell r="CC41">
            <v>0</v>
          </cell>
          <cell r="CE41">
            <v>0</v>
          </cell>
          <cell r="CF41">
            <v>0</v>
          </cell>
          <cell r="CG41">
            <v>0</v>
          </cell>
          <cell r="CH41">
            <v>0</v>
          </cell>
          <cell r="CI41">
            <v>0</v>
          </cell>
          <cell r="CJ41">
            <v>0</v>
          </cell>
          <cell r="CK41">
            <v>0</v>
          </cell>
          <cell r="CL41">
            <v>0</v>
          </cell>
          <cell r="CM41">
            <v>0</v>
          </cell>
        </row>
        <row r="42">
          <cell r="B42" t="str">
            <v>Сибирский</v>
          </cell>
          <cell r="C42">
            <v>0</v>
          </cell>
          <cell r="D42">
            <v>1</v>
          </cell>
          <cell r="E42">
            <v>0</v>
          </cell>
          <cell r="F42">
            <v>849.55</v>
          </cell>
          <cell r="G42">
            <v>464.94</v>
          </cell>
          <cell r="H42">
            <v>0</v>
          </cell>
          <cell r="I42">
            <v>0</v>
          </cell>
          <cell r="J42">
            <v>0</v>
          </cell>
          <cell r="K42">
            <v>0</v>
          </cell>
          <cell r="L42" t="str">
            <v>0</v>
          </cell>
          <cell r="M42">
            <v>0</v>
          </cell>
          <cell r="N42">
            <v>0</v>
          </cell>
          <cell r="O42">
            <v>0</v>
          </cell>
          <cell r="P42">
            <v>0</v>
          </cell>
          <cell r="Q42">
            <v>0</v>
          </cell>
          <cell r="R42">
            <v>0</v>
          </cell>
          <cell r="S42">
            <v>0</v>
          </cell>
          <cell r="T42">
            <v>0</v>
          </cell>
          <cell r="U42">
            <v>0</v>
          </cell>
          <cell r="V42" t="str">
            <v>0</v>
          </cell>
          <cell r="W42">
            <v>0</v>
          </cell>
          <cell r="X42">
            <v>0</v>
          </cell>
          <cell r="Y42">
            <v>0</v>
          </cell>
          <cell r="Z42">
            <v>0</v>
          </cell>
          <cell r="AA42">
            <v>0</v>
          </cell>
          <cell r="AB42">
            <v>0</v>
          </cell>
          <cell r="AC42">
            <v>0</v>
          </cell>
          <cell r="AD42">
            <v>0</v>
          </cell>
          <cell r="AE42">
            <v>0</v>
          </cell>
          <cell r="AF42" t="str">
            <v>0</v>
          </cell>
          <cell r="AG42">
            <v>0</v>
          </cell>
          <cell r="AH42">
            <v>0</v>
          </cell>
          <cell r="AI42">
            <v>0</v>
          </cell>
          <cell r="AJ42">
            <v>0</v>
          </cell>
          <cell r="AK42">
            <v>0</v>
          </cell>
          <cell r="AL42">
            <v>0</v>
          </cell>
          <cell r="AM42">
            <v>0</v>
          </cell>
          <cell r="AN42">
            <v>0</v>
          </cell>
          <cell r="AO42">
            <v>0</v>
          </cell>
          <cell r="AP42" t="str">
            <v>0</v>
          </cell>
          <cell r="AQ42">
            <v>0</v>
          </cell>
          <cell r="AR42">
            <v>0</v>
          </cell>
          <cell r="AS42">
            <v>0</v>
          </cell>
          <cell r="AT42">
            <v>0</v>
          </cell>
          <cell r="AU42">
            <v>0</v>
          </cell>
          <cell r="AV42">
            <v>0</v>
          </cell>
          <cell r="AW42">
            <v>0</v>
          </cell>
          <cell r="AX42">
            <v>0</v>
          </cell>
          <cell r="AY42">
            <v>0</v>
          </cell>
          <cell r="AZ42" t="str">
            <v>0</v>
          </cell>
          <cell r="BA42">
            <v>0</v>
          </cell>
          <cell r="BB42">
            <v>0</v>
          </cell>
          <cell r="BC42">
            <v>0</v>
          </cell>
          <cell r="BD42">
            <v>0</v>
          </cell>
          <cell r="BE42">
            <v>0</v>
          </cell>
          <cell r="BF42">
            <v>0</v>
          </cell>
          <cell r="BG42">
            <v>0</v>
          </cell>
          <cell r="BH42">
            <v>0</v>
          </cell>
          <cell r="BI42">
            <v>0</v>
          </cell>
          <cell r="BJ42" t="str">
            <v>0</v>
          </cell>
          <cell r="BK42">
            <v>0</v>
          </cell>
          <cell r="BL42">
            <v>0</v>
          </cell>
          <cell r="BM42">
            <v>0</v>
          </cell>
          <cell r="BN42">
            <v>0</v>
          </cell>
          <cell r="BO42">
            <v>0</v>
          </cell>
          <cell r="BP42">
            <v>0</v>
          </cell>
          <cell r="BQ42">
            <v>0</v>
          </cell>
          <cell r="BR42">
            <v>0</v>
          </cell>
          <cell r="BS42">
            <v>0</v>
          </cell>
          <cell r="BT42" t="str">
            <v>0</v>
          </cell>
          <cell r="BU42">
            <v>0</v>
          </cell>
          <cell r="BV42">
            <v>0</v>
          </cell>
          <cell r="BW42">
            <v>0</v>
          </cell>
          <cell r="BX42">
            <v>0</v>
          </cell>
          <cell r="BY42">
            <v>0</v>
          </cell>
          <cell r="BZ42">
            <v>0</v>
          </cell>
          <cell r="CA42">
            <v>0</v>
          </cell>
          <cell r="CB42">
            <v>0</v>
          </cell>
          <cell r="CC42">
            <v>0</v>
          </cell>
          <cell r="CD42" t="str">
            <v>0</v>
          </cell>
          <cell r="CE42">
            <v>0</v>
          </cell>
          <cell r="CF42">
            <v>0</v>
          </cell>
          <cell r="CG42">
            <v>0</v>
          </cell>
          <cell r="CH42">
            <v>0</v>
          </cell>
          <cell r="CI42">
            <v>0</v>
          </cell>
          <cell r="CJ42">
            <v>0</v>
          </cell>
          <cell r="CK42">
            <v>0</v>
          </cell>
          <cell r="CL42">
            <v>0</v>
          </cell>
          <cell r="CM42">
            <v>0</v>
          </cell>
          <cell r="CN42" t="str">
            <v>0</v>
          </cell>
        </row>
        <row r="43">
          <cell r="B43" t="str">
            <v>Среднерусский</v>
          </cell>
          <cell r="C43">
            <v>0</v>
          </cell>
          <cell r="D43">
            <v>0</v>
          </cell>
          <cell r="E43">
            <v>0</v>
          </cell>
          <cell r="F43">
            <v>0</v>
          </cell>
          <cell r="G43">
            <v>0</v>
          </cell>
          <cell r="H43">
            <v>0</v>
          </cell>
          <cell r="I43">
            <v>0</v>
          </cell>
          <cell r="J43">
            <v>0</v>
          </cell>
          <cell r="K43">
            <v>0</v>
          </cell>
          <cell r="M43">
            <v>0</v>
          </cell>
          <cell r="N43">
            <v>0</v>
          </cell>
          <cell r="O43">
            <v>0</v>
          </cell>
          <cell r="P43">
            <v>0</v>
          </cell>
          <cell r="Q43">
            <v>0</v>
          </cell>
          <cell r="R43">
            <v>0</v>
          </cell>
          <cell r="S43">
            <v>0</v>
          </cell>
          <cell r="T43">
            <v>0</v>
          </cell>
          <cell r="U43">
            <v>0</v>
          </cell>
          <cell r="W43">
            <v>0</v>
          </cell>
          <cell r="X43">
            <v>0</v>
          </cell>
          <cell r="Y43">
            <v>0</v>
          </cell>
          <cell r="Z43">
            <v>0</v>
          </cell>
          <cell r="AA43">
            <v>0</v>
          </cell>
          <cell r="AB43">
            <v>0</v>
          </cell>
          <cell r="AC43">
            <v>0</v>
          </cell>
          <cell r="AD43">
            <v>0</v>
          </cell>
          <cell r="AE43">
            <v>0</v>
          </cell>
          <cell r="AG43">
            <v>0</v>
          </cell>
          <cell r="AH43">
            <v>0</v>
          </cell>
          <cell r="AI43">
            <v>0</v>
          </cell>
          <cell r="AJ43">
            <v>0</v>
          </cell>
          <cell r="AK43">
            <v>0</v>
          </cell>
          <cell r="AL43">
            <v>0</v>
          </cell>
          <cell r="AM43">
            <v>0</v>
          </cell>
          <cell r="AN43">
            <v>0</v>
          </cell>
          <cell r="AO43">
            <v>0</v>
          </cell>
          <cell r="AQ43">
            <v>0</v>
          </cell>
          <cell r="AR43">
            <v>0</v>
          </cell>
          <cell r="AS43">
            <v>0</v>
          </cell>
          <cell r="AT43">
            <v>0</v>
          </cell>
          <cell r="AU43">
            <v>0</v>
          </cell>
          <cell r="AV43">
            <v>0</v>
          </cell>
          <cell r="AW43">
            <v>0</v>
          </cell>
          <cell r="AX43">
            <v>0</v>
          </cell>
          <cell r="AY43">
            <v>0</v>
          </cell>
          <cell r="BA43">
            <v>0</v>
          </cell>
          <cell r="BB43">
            <v>0</v>
          </cell>
          <cell r="BC43">
            <v>0</v>
          </cell>
          <cell r="BD43">
            <v>0</v>
          </cell>
          <cell r="BE43">
            <v>0</v>
          </cell>
          <cell r="BF43">
            <v>0</v>
          </cell>
          <cell r="BG43">
            <v>0</v>
          </cell>
          <cell r="BH43">
            <v>0</v>
          </cell>
          <cell r="BI43">
            <v>0</v>
          </cell>
          <cell r="BK43">
            <v>1</v>
          </cell>
          <cell r="BL43">
            <v>1</v>
          </cell>
          <cell r="BM43">
            <v>1128.22</v>
          </cell>
          <cell r="BN43">
            <v>1010.62</v>
          </cell>
          <cell r="BO43">
            <v>117.6</v>
          </cell>
          <cell r="BP43">
            <v>0</v>
          </cell>
          <cell r="BQ43">
            <v>0</v>
          </cell>
          <cell r="BR43">
            <v>0</v>
          </cell>
          <cell r="BS43">
            <v>0</v>
          </cell>
          <cell r="BU43">
            <v>1</v>
          </cell>
          <cell r="BV43">
            <v>1</v>
          </cell>
          <cell r="BW43">
            <v>2524.79</v>
          </cell>
          <cell r="BX43">
            <v>2524.7800000000002</v>
          </cell>
          <cell r="BY43">
            <v>0.01</v>
          </cell>
          <cell r="BZ43">
            <v>0</v>
          </cell>
          <cell r="CA43">
            <v>0</v>
          </cell>
          <cell r="CB43">
            <v>0</v>
          </cell>
          <cell r="CC43">
            <v>0</v>
          </cell>
          <cell r="CE43">
            <v>0</v>
          </cell>
          <cell r="CF43">
            <v>0</v>
          </cell>
          <cell r="CG43">
            <v>0</v>
          </cell>
          <cell r="CH43">
            <v>0</v>
          </cell>
          <cell r="CI43">
            <v>0</v>
          </cell>
          <cell r="CJ43">
            <v>0</v>
          </cell>
          <cell r="CK43">
            <v>0</v>
          </cell>
          <cell r="CL43">
            <v>0</v>
          </cell>
          <cell r="CM43">
            <v>0</v>
          </cell>
        </row>
        <row r="44">
          <cell r="B44" t="str">
            <v>Уральский</v>
          </cell>
          <cell r="C44">
            <v>5</v>
          </cell>
          <cell r="D44">
            <v>5</v>
          </cell>
          <cell r="E44">
            <v>241.72</v>
          </cell>
          <cell r="F44">
            <v>241.68</v>
          </cell>
          <cell r="G44">
            <v>492.56</v>
          </cell>
          <cell r="H44">
            <v>0</v>
          </cell>
          <cell r="I44">
            <v>0.03</v>
          </cell>
          <cell r="J44">
            <v>0</v>
          </cell>
          <cell r="K44">
            <v>0</v>
          </cell>
          <cell r="M44">
            <v>0</v>
          </cell>
          <cell r="N44">
            <v>0</v>
          </cell>
          <cell r="O44">
            <v>0</v>
          </cell>
          <cell r="P44">
            <v>0</v>
          </cell>
          <cell r="Q44">
            <v>0</v>
          </cell>
          <cell r="R44">
            <v>0</v>
          </cell>
          <cell r="S44">
            <v>0</v>
          </cell>
          <cell r="T44">
            <v>0</v>
          </cell>
          <cell r="U44">
            <v>0</v>
          </cell>
          <cell r="W44">
            <v>0</v>
          </cell>
          <cell r="X44">
            <v>0</v>
          </cell>
          <cell r="Y44">
            <v>0</v>
          </cell>
          <cell r="Z44">
            <v>0</v>
          </cell>
          <cell r="AA44">
            <v>0</v>
          </cell>
          <cell r="AB44">
            <v>0</v>
          </cell>
          <cell r="AC44">
            <v>0</v>
          </cell>
          <cell r="AD44">
            <v>0</v>
          </cell>
          <cell r="AE44">
            <v>0</v>
          </cell>
          <cell r="AG44">
            <v>0</v>
          </cell>
          <cell r="AH44">
            <v>0</v>
          </cell>
          <cell r="AI44">
            <v>0</v>
          </cell>
          <cell r="AJ44">
            <v>0</v>
          </cell>
          <cell r="AK44">
            <v>0</v>
          </cell>
          <cell r="AL44">
            <v>0</v>
          </cell>
          <cell r="AM44">
            <v>0</v>
          </cell>
          <cell r="AN44">
            <v>0</v>
          </cell>
          <cell r="AO44">
            <v>0</v>
          </cell>
          <cell r="AQ44">
            <v>0</v>
          </cell>
          <cell r="AR44">
            <v>0</v>
          </cell>
          <cell r="AS44">
            <v>0</v>
          </cell>
          <cell r="AT44">
            <v>0</v>
          </cell>
          <cell r="AU44">
            <v>0</v>
          </cell>
          <cell r="AV44">
            <v>0</v>
          </cell>
          <cell r="AW44">
            <v>0</v>
          </cell>
          <cell r="AX44">
            <v>0</v>
          </cell>
          <cell r="AY44">
            <v>0</v>
          </cell>
          <cell r="BA44">
            <v>0</v>
          </cell>
          <cell r="BB44">
            <v>0</v>
          </cell>
          <cell r="BC44">
            <v>0</v>
          </cell>
          <cell r="BD44">
            <v>0</v>
          </cell>
          <cell r="BE44">
            <v>0</v>
          </cell>
          <cell r="BF44">
            <v>0</v>
          </cell>
          <cell r="BG44">
            <v>0</v>
          </cell>
          <cell r="BH44">
            <v>0</v>
          </cell>
          <cell r="BI44">
            <v>0</v>
          </cell>
          <cell r="BK44">
            <v>0</v>
          </cell>
          <cell r="BL44">
            <v>0</v>
          </cell>
          <cell r="BM44">
            <v>0</v>
          </cell>
          <cell r="BN44">
            <v>0</v>
          </cell>
          <cell r="BO44">
            <v>0</v>
          </cell>
          <cell r="BP44">
            <v>0</v>
          </cell>
          <cell r="BQ44">
            <v>0</v>
          </cell>
          <cell r="BR44">
            <v>0</v>
          </cell>
          <cell r="BS44">
            <v>0</v>
          </cell>
          <cell r="BU44">
            <v>0</v>
          </cell>
          <cell r="BV44">
            <v>0</v>
          </cell>
          <cell r="BW44">
            <v>0</v>
          </cell>
          <cell r="BX44">
            <v>0</v>
          </cell>
          <cell r="BY44">
            <v>0</v>
          </cell>
          <cell r="BZ44">
            <v>0</v>
          </cell>
          <cell r="CA44">
            <v>0</v>
          </cell>
          <cell r="CB44">
            <v>0</v>
          </cell>
          <cell r="CC44">
            <v>0</v>
          </cell>
          <cell r="CE44">
            <v>0</v>
          </cell>
          <cell r="CF44">
            <v>0</v>
          </cell>
          <cell r="CG44">
            <v>0</v>
          </cell>
          <cell r="CH44">
            <v>0</v>
          </cell>
          <cell r="CI44">
            <v>0</v>
          </cell>
          <cell r="CJ44">
            <v>0</v>
          </cell>
          <cell r="CK44">
            <v>0</v>
          </cell>
          <cell r="CL44">
            <v>0</v>
          </cell>
          <cell r="CM44">
            <v>0</v>
          </cell>
        </row>
        <row r="45">
          <cell r="B45" t="str">
            <v>Центрально-Черноземный</v>
          </cell>
          <cell r="C45">
            <v>0</v>
          </cell>
          <cell r="D45">
            <v>0</v>
          </cell>
          <cell r="E45">
            <v>0</v>
          </cell>
          <cell r="F45">
            <v>0</v>
          </cell>
          <cell r="G45">
            <v>0</v>
          </cell>
          <cell r="H45">
            <v>0</v>
          </cell>
          <cell r="I45">
            <v>0</v>
          </cell>
          <cell r="J45">
            <v>0</v>
          </cell>
          <cell r="K45">
            <v>0</v>
          </cell>
          <cell r="M45">
            <v>0</v>
          </cell>
          <cell r="N45">
            <v>0</v>
          </cell>
          <cell r="O45">
            <v>0</v>
          </cell>
          <cell r="P45">
            <v>0</v>
          </cell>
          <cell r="Q45">
            <v>0</v>
          </cell>
          <cell r="R45">
            <v>0</v>
          </cell>
          <cell r="S45">
            <v>0</v>
          </cell>
          <cell r="T45">
            <v>0</v>
          </cell>
          <cell r="U45">
            <v>0</v>
          </cell>
          <cell r="W45">
            <v>0</v>
          </cell>
          <cell r="X45">
            <v>0</v>
          </cell>
          <cell r="Y45">
            <v>0</v>
          </cell>
          <cell r="Z45">
            <v>0</v>
          </cell>
          <cell r="AA45">
            <v>0</v>
          </cell>
          <cell r="AB45">
            <v>0</v>
          </cell>
          <cell r="AC45">
            <v>0</v>
          </cell>
          <cell r="AD45">
            <v>0</v>
          </cell>
          <cell r="AE45">
            <v>0</v>
          </cell>
          <cell r="AG45">
            <v>0</v>
          </cell>
          <cell r="AH45">
            <v>0</v>
          </cell>
          <cell r="AI45">
            <v>0</v>
          </cell>
          <cell r="AJ45">
            <v>0</v>
          </cell>
          <cell r="AK45">
            <v>0</v>
          </cell>
          <cell r="AL45">
            <v>0</v>
          </cell>
          <cell r="AM45">
            <v>0</v>
          </cell>
          <cell r="AN45">
            <v>0</v>
          </cell>
          <cell r="AO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K45">
            <v>0</v>
          </cell>
          <cell r="BL45">
            <v>0</v>
          </cell>
          <cell r="BM45">
            <v>0</v>
          </cell>
          <cell r="BN45">
            <v>0</v>
          </cell>
          <cell r="BO45">
            <v>0</v>
          </cell>
          <cell r="BP45">
            <v>0</v>
          </cell>
          <cell r="BQ45">
            <v>0</v>
          </cell>
          <cell r="BR45">
            <v>0</v>
          </cell>
          <cell r="BS45">
            <v>0</v>
          </cell>
          <cell r="BU45">
            <v>0</v>
          </cell>
          <cell r="BV45">
            <v>0</v>
          </cell>
          <cell r="BW45">
            <v>0</v>
          </cell>
          <cell r="BX45">
            <v>0</v>
          </cell>
          <cell r="BY45">
            <v>0</v>
          </cell>
          <cell r="BZ45">
            <v>0</v>
          </cell>
          <cell r="CA45">
            <v>0</v>
          </cell>
          <cell r="CB45">
            <v>0</v>
          </cell>
          <cell r="CC45">
            <v>0</v>
          </cell>
          <cell r="CE45">
            <v>0</v>
          </cell>
          <cell r="CF45">
            <v>0</v>
          </cell>
          <cell r="CG45">
            <v>0</v>
          </cell>
          <cell r="CH45">
            <v>0</v>
          </cell>
          <cell r="CI45">
            <v>0</v>
          </cell>
          <cell r="CJ45">
            <v>0</v>
          </cell>
          <cell r="CK45">
            <v>0</v>
          </cell>
          <cell r="CL45">
            <v>0</v>
          </cell>
          <cell r="CM45">
            <v>0</v>
          </cell>
        </row>
        <row r="46">
          <cell r="B46" t="str">
            <v>Юго-Западный</v>
          </cell>
          <cell r="C46">
            <v>0</v>
          </cell>
          <cell r="D46">
            <v>0</v>
          </cell>
          <cell r="E46">
            <v>0</v>
          </cell>
          <cell r="F46">
            <v>0</v>
          </cell>
          <cell r="G46">
            <v>0</v>
          </cell>
          <cell r="H46">
            <v>0</v>
          </cell>
          <cell r="I46">
            <v>0</v>
          </cell>
          <cell r="J46">
            <v>0</v>
          </cell>
          <cell r="K46">
            <v>0</v>
          </cell>
          <cell r="M46">
            <v>0</v>
          </cell>
          <cell r="N46">
            <v>0</v>
          </cell>
          <cell r="O46">
            <v>0</v>
          </cell>
          <cell r="P46">
            <v>0</v>
          </cell>
          <cell r="Q46">
            <v>0</v>
          </cell>
          <cell r="R46">
            <v>0</v>
          </cell>
          <cell r="S46">
            <v>0</v>
          </cell>
          <cell r="T46">
            <v>0</v>
          </cell>
          <cell r="U46">
            <v>0</v>
          </cell>
          <cell r="W46">
            <v>0</v>
          </cell>
          <cell r="X46">
            <v>0</v>
          </cell>
          <cell r="Y46">
            <v>0</v>
          </cell>
          <cell r="Z46">
            <v>0</v>
          </cell>
          <cell r="AA46">
            <v>0</v>
          </cell>
          <cell r="AB46">
            <v>0</v>
          </cell>
          <cell r="AC46">
            <v>0</v>
          </cell>
          <cell r="AD46">
            <v>0</v>
          </cell>
          <cell r="AE46">
            <v>0</v>
          </cell>
          <cell r="AG46">
            <v>0</v>
          </cell>
          <cell r="AH46">
            <v>0</v>
          </cell>
          <cell r="AI46">
            <v>0</v>
          </cell>
          <cell r="AJ46">
            <v>0</v>
          </cell>
          <cell r="AK46">
            <v>0</v>
          </cell>
          <cell r="AL46">
            <v>0</v>
          </cell>
          <cell r="AM46">
            <v>0</v>
          </cell>
          <cell r="AN46">
            <v>0</v>
          </cell>
          <cell r="AO46">
            <v>0</v>
          </cell>
          <cell r="AQ46">
            <v>0</v>
          </cell>
          <cell r="AR46">
            <v>0</v>
          </cell>
          <cell r="AS46">
            <v>0</v>
          </cell>
          <cell r="AT46">
            <v>0</v>
          </cell>
          <cell r="AU46">
            <v>0</v>
          </cell>
          <cell r="AV46">
            <v>0</v>
          </cell>
          <cell r="AW46">
            <v>0</v>
          </cell>
          <cell r="AX46">
            <v>0</v>
          </cell>
          <cell r="AY46">
            <v>0</v>
          </cell>
          <cell r="BA46">
            <v>0</v>
          </cell>
          <cell r="BB46">
            <v>0</v>
          </cell>
          <cell r="BC46">
            <v>0</v>
          </cell>
          <cell r="BD46">
            <v>0</v>
          </cell>
          <cell r="BE46">
            <v>0</v>
          </cell>
          <cell r="BF46">
            <v>0</v>
          </cell>
          <cell r="BG46">
            <v>0</v>
          </cell>
          <cell r="BH46">
            <v>0</v>
          </cell>
          <cell r="BI46">
            <v>0</v>
          </cell>
          <cell r="BK46">
            <v>0</v>
          </cell>
          <cell r="BL46">
            <v>0</v>
          </cell>
          <cell r="BM46">
            <v>0</v>
          </cell>
          <cell r="BN46">
            <v>0</v>
          </cell>
          <cell r="BO46">
            <v>0</v>
          </cell>
          <cell r="BP46">
            <v>0</v>
          </cell>
          <cell r="BQ46">
            <v>0</v>
          </cell>
          <cell r="BR46">
            <v>0</v>
          </cell>
          <cell r="BS46">
            <v>0</v>
          </cell>
          <cell r="BU46">
            <v>0</v>
          </cell>
          <cell r="BV46">
            <v>0</v>
          </cell>
          <cell r="BW46">
            <v>0</v>
          </cell>
          <cell r="BX46">
            <v>0</v>
          </cell>
          <cell r="BY46">
            <v>0</v>
          </cell>
          <cell r="BZ46">
            <v>0</v>
          </cell>
          <cell r="CA46">
            <v>0</v>
          </cell>
          <cell r="CB46">
            <v>0</v>
          </cell>
          <cell r="CC46">
            <v>0</v>
          </cell>
          <cell r="CE46">
            <v>0</v>
          </cell>
          <cell r="CF46">
            <v>0</v>
          </cell>
          <cell r="CG46">
            <v>0</v>
          </cell>
          <cell r="CH46">
            <v>0</v>
          </cell>
          <cell r="CI46">
            <v>0</v>
          </cell>
          <cell r="CJ46">
            <v>0</v>
          </cell>
          <cell r="CK46">
            <v>0</v>
          </cell>
          <cell r="CL46">
            <v>0</v>
          </cell>
          <cell r="CM46">
            <v>0</v>
          </cell>
        </row>
        <row r="52">
          <cell r="B52" t="str">
            <v>Алтайский</v>
          </cell>
          <cell r="C52">
            <v>0</v>
          </cell>
          <cell r="D52">
            <v>0</v>
          </cell>
          <cell r="E52">
            <v>0</v>
          </cell>
          <cell r="F52">
            <v>0</v>
          </cell>
          <cell r="G52">
            <v>0</v>
          </cell>
          <cell r="H52">
            <v>0</v>
          </cell>
          <cell r="I52">
            <v>0</v>
          </cell>
          <cell r="J52">
            <v>0</v>
          </cell>
          <cell r="K52">
            <v>0</v>
          </cell>
          <cell r="M52">
            <v>0</v>
          </cell>
          <cell r="N52">
            <v>0</v>
          </cell>
          <cell r="O52">
            <v>0</v>
          </cell>
          <cell r="P52">
            <v>0</v>
          </cell>
          <cell r="Q52">
            <v>0</v>
          </cell>
          <cell r="R52">
            <v>0</v>
          </cell>
          <cell r="S52">
            <v>0</v>
          </cell>
          <cell r="T52">
            <v>0</v>
          </cell>
          <cell r="U52">
            <v>0</v>
          </cell>
          <cell r="W52">
            <v>0</v>
          </cell>
          <cell r="X52">
            <v>0</v>
          </cell>
          <cell r="Y52">
            <v>0</v>
          </cell>
          <cell r="Z52">
            <v>0</v>
          </cell>
          <cell r="AA52">
            <v>0</v>
          </cell>
          <cell r="AB52">
            <v>0</v>
          </cell>
          <cell r="AC52">
            <v>0</v>
          </cell>
          <cell r="AD52">
            <v>0</v>
          </cell>
          <cell r="AE52">
            <v>0</v>
          </cell>
          <cell r="AG52">
            <v>0</v>
          </cell>
          <cell r="AH52">
            <v>0</v>
          </cell>
          <cell r="AI52">
            <v>0</v>
          </cell>
          <cell r="AJ52">
            <v>0</v>
          </cell>
          <cell r="AK52">
            <v>0</v>
          </cell>
          <cell r="AL52">
            <v>0</v>
          </cell>
          <cell r="AM52">
            <v>0</v>
          </cell>
          <cell r="AN52">
            <v>0</v>
          </cell>
          <cell r="AO52">
            <v>0</v>
          </cell>
          <cell r="AQ52">
            <v>0</v>
          </cell>
          <cell r="AR52">
            <v>0</v>
          </cell>
          <cell r="AS52">
            <v>0</v>
          </cell>
          <cell r="AT52">
            <v>0</v>
          </cell>
          <cell r="AU52">
            <v>0</v>
          </cell>
          <cell r="AV52">
            <v>0</v>
          </cell>
          <cell r="AW52">
            <v>0</v>
          </cell>
          <cell r="AX52">
            <v>0</v>
          </cell>
          <cell r="AY52">
            <v>0</v>
          </cell>
          <cell r="BA52">
            <v>0</v>
          </cell>
          <cell r="BB52">
            <v>0</v>
          </cell>
          <cell r="BC52">
            <v>0</v>
          </cell>
          <cell r="BD52">
            <v>0</v>
          </cell>
          <cell r="BE52">
            <v>0</v>
          </cell>
          <cell r="BF52">
            <v>0</v>
          </cell>
          <cell r="BG52">
            <v>0</v>
          </cell>
          <cell r="BH52">
            <v>0</v>
          </cell>
          <cell r="BI52">
            <v>0</v>
          </cell>
          <cell r="BK52">
            <v>0</v>
          </cell>
          <cell r="BL52">
            <v>0</v>
          </cell>
          <cell r="BM52">
            <v>0</v>
          </cell>
          <cell r="BN52">
            <v>0</v>
          </cell>
          <cell r="BO52">
            <v>0</v>
          </cell>
          <cell r="BP52">
            <v>0</v>
          </cell>
          <cell r="BQ52">
            <v>0</v>
          </cell>
          <cell r="BR52">
            <v>0</v>
          </cell>
          <cell r="BS52">
            <v>0</v>
          </cell>
          <cell r="BU52">
            <v>0</v>
          </cell>
          <cell r="BV52">
            <v>0</v>
          </cell>
          <cell r="BW52">
            <v>0</v>
          </cell>
          <cell r="BX52">
            <v>0</v>
          </cell>
          <cell r="BY52">
            <v>0</v>
          </cell>
          <cell r="BZ52">
            <v>0</v>
          </cell>
          <cell r="CA52">
            <v>0</v>
          </cell>
          <cell r="CB52">
            <v>0</v>
          </cell>
          <cell r="CC52">
            <v>0</v>
          </cell>
          <cell r="CE52">
            <v>0</v>
          </cell>
          <cell r="CF52">
            <v>0</v>
          </cell>
          <cell r="CG52">
            <v>0</v>
          </cell>
          <cell r="CH52">
            <v>0</v>
          </cell>
          <cell r="CI52">
            <v>0</v>
          </cell>
          <cell r="CJ52">
            <v>0</v>
          </cell>
          <cell r="CK52">
            <v>0</v>
          </cell>
          <cell r="CL52">
            <v>0</v>
          </cell>
          <cell r="CM52">
            <v>0</v>
          </cell>
        </row>
        <row r="53">
          <cell r="B53" t="str">
            <v>Байкальский</v>
          </cell>
          <cell r="C53">
            <v>0</v>
          </cell>
          <cell r="D53">
            <v>0</v>
          </cell>
          <cell r="E53">
            <v>0</v>
          </cell>
          <cell r="F53">
            <v>0</v>
          </cell>
          <cell r="G53">
            <v>0</v>
          </cell>
          <cell r="H53">
            <v>0</v>
          </cell>
          <cell r="I53">
            <v>0</v>
          </cell>
          <cell r="J53">
            <v>0</v>
          </cell>
          <cell r="K53">
            <v>0</v>
          </cell>
          <cell r="L53" t="str">
            <v>0</v>
          </cell>
          <cell r="M53">
            <v>0</v>
          </cell>
          <cell r="N53">
            <v>0</v>
          </cell>
          <cell r="O53">
            <v>0</v>
          </cell>
          <cell r="P53">
            <v>0</v>
          </cell>
          <cell r="Q53">
            <v>0</v>
          </cell>
          <cell r="R53">
            <v>0</v>
          </cell>
          <cell r="S53">
            <v>0</v>
          </cell>
          <cell r="T53">
            <v>0</v>
          </cell>
          <cell r="U53">
            <v>0</v>
          </cell>
          <cell r="V53" t="str">
            <v>0</v>
          </cell>
          <cell r="W53">
            <v>0</v>
          </cell>
          <cell r="X53">
            <v>0</v>
          </cell>
          <cell r="Y53">
            <v>0</v>
          </cell>
          <cell r="Z53">
            <v>0</v>
          </cell>
          <cell r="AA53">
            <v>0</v>
          </cell>
          <cell r="AB53">
            <v>0</v>
          </cell>
          <cell r="AC53">
            <v>0</v>
          </cell>
          <cell r="AD53">
            <v>0</v>
          </cell>
          <cell r="AE53">
            <v>0</v>
          </cell>
          <cell r="AF53" t="str">
            <v>0</v>
          </cell>
          <cell r="AG53">
            <v>0</v>
          </cell>
          <cell r="AH53">
            <v>0</v>
          </cell>
          <cell r="AI53">
            <v>0</v>
          </cell>
          <cell r="AJ53">
            <v>0</v>
          </cell>
          <cell r="AK53">
            <v>0</v>
          </cell>
          <cell r="AL53">
            <v>0</v>
          </cell>
          <cell r="AM53">
            <v>0</v>
          </cell>
          <cell r="AN53">
            <v>0</v>
          </cell>
          <cell r="AO53">
            <v>0</v>
          </cell>
          <cell r="AP53" t="str">
            <v>0</v>
          </cell>
          <cell r="AQ53">
            <v>0</v>
          </cell>
          <cell r="AR53">
            <v>0</v>
          </cell>
          <cell r="AS53">
            <v>0</v>
          </cell>
          <cell r="AT53">
            <v>0</v>
          </cell>
          <cell r="AU53">
            <v>0</v>
          </cell>
          <cell r="AV53">
            <v>0</v>
          </cell>
          <cell r="AW53">
            <v>0</v>
          </cell>
          <cell r="AX53">
            <v>0</v>
          </cell>
          <cell r="AY53">
            <v>0</v>
          </cell>
          <cell r="AZ53" t="str">
            <v>0</v>
          </cell>
          <cell r="BA53">
            <v>0</v>
          </cell>
          <cell r="BB53">
            <v>0</v>
          </cell>
          <cell r="BC53">
            <v>0</v>
          </cell>
          <cell r="BD53">
            <v>0</v>
          </cell>
          <cell r="BE53">
            <v>0</v>
          </cell>
          <cell r="BF53">
            <v>0</v>
          </cell>
          <cell r="BG53">
            <v>0</v>
          </cell>
          <cell r="BH53">
            <v>0</v>
          </cell>
          <cell r="BI53">
            <v>0</v>
          </cell>
          <cell r="BJ53" t="str">
            <v>0</v>
          </cell>
          <cell r="BK53">
            <v>0</v>
          </cell>
          <cell r="BL53">
            <v>0</v>
          </cell>
          <cell r="BM53">
            <v>0</v>
          </cell>
          <cell r="BN53">
            <v>0</v>
          </cell>
          <cell r="BO53">
            <v>0</v>
          </cell>
          <cell r="BP53">
            <v>0</v>
          </cell>
          <cell r="BQ53">
            <v>0</v>
          </cell>
          <cell r="BR53">
            <v>0</v>
          </cell>
          <cell r="BS53">
            <v>0</v>
          </cell>
          <cell r="BT53" t="str">
            <v>0</v>
          </cell>
          <cell r="BU53">
            <v>0</v>
          </cell>
          <cell r="BV53">
            <v>0</v>
          </cell>
          <cell r="BW53">
            <v>0</v>
          </cell>
          <cell r="BX53">
            <v>0</v>
          </cell>
          <cell r="BY53">
            <v>0</v>
          </cell>
          <cell r="BZ53">
            <v>0</v>
          </cell>
          <cell r="CA53">
            <v>0</v>
          </cell>
          <cell r="CB53">
            <v>0</v>
          </cell>
          <cell r="CC53">
            <v>0</v>
          </cell>
          <cell r="CD53" t="str">
            <v>0</v>
          </cell>
          <cell r="CE53">
            <v>0</v>
          </cell>
          <cell r="CF53">
            <v>0</v>
          </cell>
          <cell r="CG53">
            <v>0</v>
          </cell>
          <cell r="CH53">
            <v>0</v>
          </cell>
          <cell r="CI53">
            <v>0</v>
          </cell>
          <cell r="CJ53">
            <v>0</v>
          </cell>
          <cell r="CK53">
            <v>0</v>
          </cell>
          <cell r="CL53">
            <v>0</v>
          </cell>
          <cell r="CM53">
            <v>0</v>
          </cell>
          <cell r="CN53" t="str">
            <v>0</v>
          </cell>
        </row>
        <row r="54">
          <cell r="B54" t="str">
            <v>Волго-Вятский</v>
          </cell>
          <cell r="C54">
            <v>0</v>
          </cell>
          <cell r="D54">
            <v>0</v>
          </cell>
          <cell r="E54">
            <v>0</v>
          </cell>
          <cell r="F54">
            <v>0</v>
          </cell>
          <cell r="G54">
            <v>0</v>
          </cell>
          <cell r="H54">
            <v>0</v>
          </cell>
          <cell r="I54">
            <v>0</v>
          </cell>
          <cell r="J54">
            <v>0</v>
          </cell>
          <cell r="K54">
            <v>0</v>
          </cell>
          <cell r="L54" t="str">
            <v>0</v>
          </cell>
          <cell r="M54">
            <v>0</v>
          </cell>
          <cell r="N54">
            <v>0</v>
          </cell>
          <cell r="O54">
            <v>0</v>
          </cell>
          <cell r="P54">
            <v>0</v>
          </cell>
          <cell r="Q54">
            <v>0</v>
          </cell>
          <cell r="R54">
            <v>0</v>
          </cell>
          <cell r="S54">
            <v>0</v>
          </cell>
          <cell r="T54">
            <v>0</v>
          </cell>
          <cell r="U54">
            <v>0</v>
          </cell>
          <cell r="V54" t="str">
            <v>0</v>
          </cell>
          <cell r="W54">
            <v>0</v>
          </cell>
          <cell r="X54">
            <v>0</v>
          </cell>
          <cell r="Y54">
            <v>0</v>
          </cell>
          <cell r="Z54">
            <v>0</v>
          </cell>
          <cell r="AA54">
            <v>0</v>
          </cell>
          <cell r="AB54">
            <v>0</v>
          </cell>
          <cell r="AC54">
            <v>0</v>
          </cell>
          <cell r="AD54">
            <v>0</v>
          </cell>
          <cell r="AE54">
            <v>0</v>
          </cell>
          <cell r="AF54" t="str">
            <v>0</v>
          </cell>
          <cell r="AG54">
            <v>0</v>
          </cell>
          <cell r="AH54">
            <v>0</v>
          </cell>
          <cell r="AI54">
            <v>0</v>
          </cell>
          <cell r="AJ54">
            <v>0</v>
          </cell>
          <cell r="AK54">
            <v>0</v>
          </cell>
          <cell r="AL54">
            <v>0</v>
          </cell>
          <cell r="AM54">
            <v>0</v>
          </cell>
          <cell r="AN54">
            <v>0</v>
          </cell>
          <cell r="AO54">
            <v>0</v>
          </cell>
          <cell r="AP54" t="str">
            <v>0</v>
          </cell>
          <cell r="AQ54">
            <v>0</v>
          </cell>
          <cell r="AR54">
            <v>0</v>
          </cell>
          <cell r="AS54">
            <v>0</v>
          </cell>
          <cell r="AT54">
            <v>0</v>
          </cell>
          <cell r="AU54">
            <v>0</v>
          </cell>
          <cell r="AV54">
            <v>0</v>
          </cell>
          <cell r="AW54">
            <v>0</v>
          </cell>
          <cell r="AX54">
            <v>0</v>
          </cell>
          <cell r="AY54">
            <v>0</v>
          </cell>
          <cell r="AZ54" t="str">
            <v>0</v>
          </cell>
          <cell r="BA54">
            <v>0</v>
          </cell>
          <cell r="BB54">
            <v>0</v>
          </cell>
          <cell r="BC54">
            <v>0</v>
          </cell>
          <cell r="BD54">
            <v>0</v>
          </cell>
          <cell r="BE54">
            <v>0</v>
          </cell>
          <cell r="BF54">
            <v>0</v>
          </cell>
          <cell r="BG54">
            <v>0</v>
          </cell>
          <cell r="BH54">
            <v>0</v>
          </cell>
          <cell r="BI54">
            <v>0</v>
          </cell>
          <cell r="BJ54" t="str">
            <v>0</v>
          </cell>
          <cell r="BK54">
            <v>0</v>
          </cell>
          <cell r="BL54">
            <v>0</v>
          </cell>
          <cell r="BM54">
            <v>0</v>
          </cell>
          <cell r="BN54">
            <v>0</v>
          </cell>
          <cell r="BO54">
            <v>0</v>
          </cell>
          <cell r="BP54">
            <v>0</v>
          </cell>
          <cell r="BQ54">
            <v>0</v>
          </cell>
          <cell r="BR54">
            <v>0</v>
          </cell>
          <cell r="BS54">
            <v>0</v>
          </cell>
          <cell r="BT54" t="str">
            <v>0</v>
          </cell>
          <cell r="BU54">
            <v>0</v>
          </cell>
          <cell r="BV54">
            <v>0</v>
          </cell>
          <cell r="BW54">
            <v>0</v>
          </cell>
          <cell r="BX54">
            <v>0</v>
          </cell>
          <cell r="BY54">
            <v>0</v>
          </cell>
          <cell r="BZ54">
            <v>0</v>
          </cell>
          <cell r="CA54">
            <v>0</v>
          </cell>
          <cell r="CB54">
            <v>0</v>
          </cell>
          <cell r="CC54">
            <v>0</v>
          </cell>
          <cell r="CD54" t="str">
            <v>0</v>
          </cell>
          <cell r="CE54">
            <v>0</v>
          </cell>
          <cell r="CF54">
            <v>0</v>
          </cell>
          <cell r="CG54">
            <v>0</v>
          </cell>
          <cell r="CH54">
            <v>0</v>
          </cell>
          <cell r="CI54">
            <v>0</v>
          </cell>
          <cell r="CJ54">
            <v>0</v>
          </cell>
          <cell r="CK54">
            <v>0</v>
          </cell>
          <cell r="CL54">
            <v>0</v>
          </cell>
          <cell r="CM54">
            <v>0</v>
          </cell>
          <cell r="CN54" t="str">
            <v>0</v>
          </cell>
        </row>
        <row r="55">
          <cell r="B55" t="str">
            <v>Восточно-Сибирский</v>
          </cell>
          <cell r="C55">
            <v>0</v>
          </cell>
          <cell r="D55">
            <v>0</v>
          </cell>
          <cell r="E55">
            <v>0</v>
          </cell>
          <cell r="F55">
            <v>0</v>
          </cell>
          <cell r="G55">
            <v>0</v>
          </cell>
          <cell r="H55">
            <v>0</v>
          </cell>
          <cell r="I55">
            <v>0</v>
          </cell>
          <cell r="J55">
            <v>0</v>
          </cell>
          <cell r="K55">
            <v>0</v>
          </cell>
          <cell r="M55">
            <v>0</v>
          </cell>
          <cell r="N55">
            <v>0</v>
          </cell>
          <cell r="O55">
            <v>0</v>
          </cell>
          <cell r="P55">
            <v>0</v>
          </cell>
          <cell r="Q55">
            <v>0</v>
          </cell>
          <cell r="R55">
            <v>0</v>
          </cell>
          <cell r="S55">
            <v>0</v>
          </cell>
          <cell r="T55">
            <v>0</v>
          </cell>
          <cell r="U55">
            <v>0</v>
          </cell>
          <cell r="W55">
            <v>0</v>
          </cell>
          <cell r="X55">
            <v>0</v>
          </cell>
          <cell r="Y55">
            <v>0</v>
          </cell>
          <cell r="Z55">
            <v>0</v>
          </cell>
          <cell r="AA55">
            <v>0</v>
          </cell>
          <cell r="AB55">
            <v>0</v>
          </cell>
          <cell r="AC55">
            <v>0</v>
          </cell>
          <cell r="AD55">
            <v>0</v>
          </cell>
          <cell r="AE55">
            <v>0</v>
          </cell>
          <cell r="AG55">
            <v>0</v>
          </cell>
          <cell r="AH55">
            <v>0</v>
          </cell>
          <cell r="AI55">
            <v>0</v>
          </cell>
          <cell r="AJ55">
            <v>0</v>
          </cell>
          <cell r="AK55">
            <v>0</v>
          </cell>
          <cell r="AL55">
            <v>0</v>
          </cell>
          <cell r="AM55">
            <v>0</v>
          </cell>
          <cell r="AN55">
            <v>0</v>
          </cell>
          <cell r="AO55">
            <v>0</v>
          </cell>
          <cell r="AQ55">
            <v>0</v>
          </cell>
          <cell r="AR55">
            <v>0</v>
          </cell>
          <cell r="AS55">
            <v>0</v>
          </cell>
          <cell r="AT55">
            <v>0</v>
          </cell>
          <cell r="AU55">
            <v>0</v>
          </cell>
          <cell r="AV55">
            <v>0</v>
          </cell>
          <cell r="AW55">
            <v>0</v>
          </cell>
          <cell r="AX55">
            <v>0</v>
          </cell>
          <cell r="AY55">
            <v>0</v>
          </cell>
          <cell r="BA55">
            <v>0</v>
          </cell>
          <cell r="BB55">
            <v>0</v>
          </cell>
          <cell r="BC55">
            <v>0</v>
          </cell>
          <cell r="BD55">
            <v>0</v>
          </cell>
          <cell r="BE55">
            <v>0</v>
          </cell>
          <cell r="BF55">
            <v>0</v>
          </cell>
          <cell r="BG55">
            <v>0</v>
          </cell>
          <cell r="BH55">
            <v>0</v>
          </cell>
          <cell r="BI55">
            <v>0</v>
          </cell>
          <cell r="BK55">
            <v>0</v>
          </cell>
          <cell r="BL55">
            <v>0</v>
          </cell>
          <cell r="BM55">
            <v>0</v>
          </cell>
          <cell r="BN55">
            <v>0</v>
          </cell>
          <cell r="BO55">
            <v>0</v>
          </cell>
          <cell r="BP55">
            <v>0</v>
          </cell>
          <cell r="BQ55">
            <v>0</v>
          </cell>
          <cell r="BR55">
            <v>0</v>
          </cell>
          <cell r="BS55">
            <v>0</v>
          </cell>
          <cell r="BU55">
            <v>0</v>
          </cell>
          <cell r="BV55">
            <v>0</v>
          </cell>
          <cell r="BW55">
            <v>0</v>
          </cell>
          <cell r="BX55">
            <v>0</v>
          </cell>
          <cell r="BY55">
            <v>0</v>
          </cell>
          <cell r="BZ55">
            <v>0</v>
          </cell>
          <cell r="CA55">
            <v>0</v>
          </cell>
          <cell r="CB55">
            <v>0</v>
          </cell>
          <cell r="CC55">
            <v>0</v>
          </cell>
          <cell r="CE55">
            <v>0</v>
          </cell>
          <cell r="CF55">
            <v>0</v>
          </cell>
          <cell r="CG55">
            <v>0</v>
          </cell>
          <cell r="CH55">
            <v>0</v>
          </cell>
          <cell r="CI55">
            <v>0</v>
          </cell>
          <cell r="CJ55">
            <v>0</v>
          </cell>
          <cell r="CK55">
            <v>0</v>
          </cell>
          <cell r="CL55">
            <v>0</v>
          </cell>
          <cell r="CM55">
            <v>0</v>
          </cell>
        </row>
        <row r="56">
          <cell r="B56" t="str">
            <v>Дальневосточный</v>
          </cell>
          <cell r="C56">
            <v>0</v>
          </cell>
          <cell r="D56">
            <v>0</v>
          </cell>
          <cell r="E56">
            <v>0</v>
          </cell>
          <cell r="F56">
            <v>0</v>
          </cell>
          <cell r="G56">
            <v>0</v>
          </cell>
          <cell r="H56">
            <v>0</v>
          </cell>
          <cell r="I56">
            <v>0</v>
          </cell>
          <cell r="J56">
            <v>0</v>
          </cell>
          <cell r="K56">
            <v>0</v>
          </cell>
          <cell r="L56" t="str">
            <v>0</v>
          </cell>
          <cell r="M56">
            <v>0</v>
          </cell>
          <cell r="N56">
            <v>0</v>
          </cell>
          <cell r="O56">
            <v>0</v>
          </cell>
          <cell r="P56">
            <v>0</v>
          </cell>
          <cell r="Q56">
            <v>0</v>
          </cell>
          <cell r="R56">
            <v>0</v>
          </cell>
          <cell r="S56">
            <v>0</v>
          </cell>
          <cell r="T56">
            <v>0</v>
          </cell>
          <cell r="U56">
            <v>0</v>
          </cell>
          <cell r="V56" t="str">
            <v>0</v>
          </cell>
          <cell r="W56">
            <v>0</v>
          </cell>
          <cell r="X56">
            <v>0</v>
          </cell>
          <cell r="Y56">
            <v>0</v>
          </cell>
          <cell r="Z56">
            <v>0</v>
          </cell>
          <cell r="AA56">
            <v>0</v>
          </cell>
          <cell r="AB56">
            <v>0</v>
          </cell>
          <cell r="AC56">
            <v>0</v>
          </cell>
          <cell r="AD56">
            <v>0</v>
          </cell>
          <cell r="AE56">
            <v>0</v>
          </cell>
          <cell r="AF56" t="str">
            <v>0</v>
          </cell>
          <cell r="AG56">
            <v>0</v>
          </cell>
          <cell r="AH56">
            <v>0</v>
          </cell>
          <cell r="AI56">
            <v>0</v>
          </cell>
          <cell r="AJ56">
            <v>0</v>
          </cell>
          <cell r="AK56">
            <v>0</v>
          </cell>
          <cell r="AL56">
            <v>0</v>
          </cell>
          <cell r="AM56">
            <v>0</v>
          </cell>
          <cell r="AN56">
            <v>0</v>
          </cell>
          <cell r="AO56">
            <v>0</v>
          </cell>
          <cell r="AP56" t="str">
            <v>0</v>
          </cell>
          <cell r="AQ56">
            <v>0</v>
          </cell>
          <cell r="AR56">
            <v>0</v>
          </cell>
          <cell r="AS56">
            <v>0</v>
          </cell>
          <cell r="AT56">
            <v>0</v>
          </cell>
          <cell r="AU56">
            <v>0</v>
          </cell>
          <cell r="AV56">
            <v>0</v>
          </cell>
          <cell r="AW56">
            <v>0</v>
          </cell>
          <cell r="AX56">
            <v>0</v>
          </cell>
          <cell r="AY56">
            <v>0</v>
          </cell>
          <cell r="AZ56" t="str">
            <v>0</v>
          </cell>
          <cell r="BA56">
            <v>0</v>
          </cell>
          <cell r="BB56">
            <v>0</v>
          </cell>
          <cell r="BC56">
            <v>0</v>
          </cell>
          <cell r="BD56">
            <v>0</v>
          </cell>
          <cell r="BE56">
            <v>0</v>
          </cell>
          <cell r="BF56">
            <v>0</v>
          </cell>
          <cell r="BG56">
            <v>0</v>
          </cell>
          <cell r="BH56">
            <v>0</v>
          </cell>
          <cell r="BI56">
            <v>0</v>
          </cell>
          <cell r="BJ56" t="str">
            <v>0</v>
          </cell>
          <cell r="BK56">
            <v>0</v>
          </cell>
          <cell r="BL56">
            <v>0</v>
          </cell>
          <cell r="BM56">
            <v>0</v>
          </cell>
          <cell r="BN56">
            <v>0</v>
          </cell>
          <cell r="BO56">
            <v>0</v>
          </cell>
          <cell r="BP56">
            <v>0</v>
          </cell>
          <cell r="BQ56">
            <v>0</v>
          </cell>
          <cell r="BR56">
            <v>0</v>
          </cell>
          <cell r="BS56">
            <v>0</v>
          </cell>
          <cell r="BT56" t="str">
            <v>0</v>
          </cell>
          <cell r="BU56">
            <v>0</v>
          </cell>
          <cell r="BV56">
            <v>0</v>
          </cell>
          <cell r="BW56">
            <v>0</v>
          </cell>
          <cell r="BX56">
            <v>0</v>
          </cell>
          <cell r="BY56">
            <v>0</v>
          </cell>
          <cell r="BZ56">
            <v>0</v>
          </cell>
          <cell r="CA56">
            <v>0</v>
          </cell>
          <cell r="CB56">
            <v>0</v>
          </cell>
          <cell r="CC56">
            <v>0</v>
          </cell>
          <cell r="CD56" t="str">
            <v>0</v>
          </cell>
          <cell r="CE56">
            <v>0</v>
          </cell>
          <cell r="CF56">
            <v>0</v>
          </cell>
          <cell r="CG56">
            <v>0</v>
          </cell>
          <cell r="CH56">
            <v>0</v>
          </cell>
          <cell r="CI56">
            <v>0</v>
          </cell>
          <cell r="CJ56">
            <v>0</v>
          </cell>
          <cell r="CK56">
            <v>0</v>
          </cell>
          <cell r="CL56">
            <v>0</v>
          </cell>
          <cell r="CM56">
            <v>0</v>
          </cell>
          <cell r="CN56" t="str">
            <v>0</v>
          </cell>
        </row>
        <row r="57">
          <cell r="B57" t="str">
            <v>Западно-Сибирский</v>
          </cell>
          <cell r="C57">
            <v>0</v>
          </cell>
          <cell r="D57">
            <v>0</v>
          </cell>
          <cell r="E57">
            <v>0</v>
          </cell>
          <cell r="F57">
            <v>0</v>
          </cell>
          <cell r="G57">
            <v>0</v>
          </cell>
          <cell r="H57">
            <v>0</v>
          </cell>
          <cell r="I57">
            <v>0</v>
          </cell>
          <cell r="J57">
            <v>0</v>
          </cell>
          <cell r="K57">
            <v>0</v>
          </cell>
          <cell r="M57">
            <v>0</v>
          </cell>
          <cell r="N57">
            <v>0</v>
          </cell>
          <cell r="O57">
            <v>0</v>
          </cell>
          <cell r="P57">
            <v>0</v>
          </cell>
          <cell r="Q57">
            <v>0</v>
          </cell>
          <cell r="R57">
            <v>0</v>
          </cell>
          <cell r="S57">
            <v>0</v>
          </cell>
          <cell r="T57">
            <v>0</v>
          </cell>
          <cell r="U57">
            <v>0</v>
          </cell>
          <cell r="W57">
            <v>0</v>
          </cell>
          <cell r="X57">
            <v>0</v>
          </cell>
          <cell r="Y57">
            <v>0</v>
          </cell>
          <cell r="Z57">
            <v>0</v>
          </cell>
          <cell r="AA57">
            <v>0</v>
          </cell>
          <cell r="AB57">
            <v>0</v>
          </cell>
          <cell r="AC57">
            <v>0</v>
          </cell>
          <cell r="AD57">
            <v>0</v>
          </cell>
          <cell r="AE57">
            <v>0</v>
          </cell>
          <cell r="AG57">
            <v>0</v>
          </cell>
          <cell r="AH57">
            <v>0</v>
          </cell>
          <cell r="AI57">
            <v>0</v>
          </cell>
          <cell r="AJ57">
            <v>0</v>
          </cell>
          <cell r="AK57">
            <v>0</v>
          </cell>
          <cell r="AL57">
            <v>0</v>
          </cell>
          <cell r="AM57">
            <v>0</v>
          </cell>
          <cell r="AN57">
            <v>0</v>
          </cell>
          <cell r="AO57">
            <v>0</v>
          </cell>
          <cell r="AQ57">
            <v>0</v>
          </cell>
          <cell r="AR57">
            <v>0</v>
          </cell>
          <cell r="AS57">
            <v>0</v>
          </cell>
          <cell r="AT57">
            <v>0</v>
          </cell>
          <cell r="AU57">
            <v>0</v>
          </cell>
          <cell r="AV57">
            <v>0</v>
          </cell>
          <cell r="AW57">
            <v>0</v>
          </cell>
          <cell r="AX57">
            <v>0</v>
          </cell>
          <cell r="AY57">
            <v>0</v>
          </cell>
          <cell r="BA57">
            <v>0</v>
          </cell>
          <cell r="BB57">
            <v>0</v>
          </cell>
          <cell r="BC57">
            <v>0</v>
          </cell>
          <cell r="BD57">
            <v>0</v>
          </cell>
          <cell r="BE57">
            <v>0</v>
          </cell>
          <cell r="BF57">
            <v>0</v>
          </cell>
          <cell r="BG57">
            <v>0</v>
          </cell>
          <cell r="BH57">
            <v>0</v>
          </cell>
          <cell r="BI57">
            <v>0</v>
          </cell>
          <cell r="BK57">
            <v>0</v>
          </cell>
          <cell r="BL57">
            <v>0</v>
          </cell>
          <cell r="BM57">
            <v>0</v>
          </cell>
          <cell r="BN57">
            <v>0</v>
          </cell>
          <cell r="BO57">
            <v>0</v>
          </cell>
          <cell r="BP57">
            <v>0</v>
          </cell>
          <cell r="BQ57">
            <v>0</v>
          </cell>
          <cell r="BR57">
            <v>0</v>
          </cell>
          <cell r="BS57">
            <v>0</v>
          </cell>
          <cell r="BU57">
            <v>0</v>
          </cell>
          <cell r="BV57">
            <v>0</v>
          </cell>
          <cell r="BW57">
            <v>0</v>
          </cell>
          <cell r="BX57">
            <v>0</v>
          </cell>
          <cell r="BY57">
            <v>0</v>
          </cell>
          <cell r="BZ57">
            <v>0</v>
          </cell>
          <cell r="CA57">
            <v>0</v>
          </cell>
          <cell r="CB57">
            <v>0</v>
          </cell>
          <cell r="CC57">
            <v>0</v>
          </cell>
          <cell r="CE57">
            <v>0</v>
          </cell>
          <cell r="CF57">
            <v>0</v>
          </cell>
          <cell r="CG57">
            <v>0</v>
          </cell>
          <cell r="CH57">
            <v>0</v>
          </cell>
          <cell r="CI57">
            <v>0</v>
          </cell>
          <cell r="CJ57">
            <v>0</v>
          </cell>
          <cell r="CK57">
            <v>0</v>
          </cell>
          <cell r="CL57">
            <v>0</v>
          </cell>
          <cell r="CM57">
            <v>0</v>
          </cell>
        </row>
        <row r="58">
          <cell r="B58" t="str">
            <v>Западно-Уральский</v>
          </cell>
          <cell r="C58">
            <v>0</v>
          </cell>
          <cell r="D58">
            <v>0</v>
          </cell>
          <cell r="E58">
            <v>0</v>
          </cell>
          <cell r="F58">
            <v>0</v>
          </cell>
          <cell r="G58">
            <v>0</v>
          </cell>
          <cell r="H58">
            <v>0</v>
          </cell>
          <cell r="I58">
            <v>0</v>
          </cell>
          <cell r="J58">
            <v>0</v>
          </cell>
          <cell r="K58">
            <v>0</v>
          </cell>
          <cell r="L58" t="str">
            <v>0</v>
          </cell>
          <cell r="M58">
            <v>0</v>
          </cell>
          <cell r="N58">
            <v>0</v>
          </cell>
          <cell r="O58">
            <v>0</v>
          </cell>
          <cell r="P58">
            <v>0</v>
          </cell>
          <cell r="Q58">
            <v>0</v>
          </cell>
          <cell r="R58">
            <v>0</v>
          </cell>
          <cell r="S58">
            <v>0</v>
          </cell>
          <cell r="T58">
            <v>0</v>
          </cell>
          <cell r="U58">
            <v>0</v>
          </cell>
          <cell r="V58" t="str">
            <v>0</v>
          </cell>
          <cell r="W58">
            <v>0</v>
          </cell>
          <cell r="X58">
            <v>0</v>
          </cell>
          <cell r="Y58">
            <v>0</v>
          </cell>
          <cell r="Z58">
            <v>0</v>
          </cell>
          <cell r="AA58">
            <v>0</v>
          </cell>
          <cell r="AB58">
            <v>0</v>
          </cell>
          <cell r="AC58">
            <v>0</v>
          </cell>
          <cell r="AD58">
            <v>0</v>
          </cell>
          <cell r="AE58">
            <v>0</v>
          </cell>
          <cell r="AF58" t="str">
            <v>0</v>
          </cell>
          <cell r="AG58">
            <v>0</v>
          </cell>
          <cell r="AH58">
            <v>0</v>
          </cell>
          <cell r="AI58">
            <v>0</v>
          </cell>
          <cell r="AJ58">
            <v>0</v>
          </cell>
          <cell r="AK58">
            <v>0</v>
          </cell>
          <cell r="AL58">
            <v>0</v>
          </cell>
          <cell r="AM58">
            <v>0</v>
          </cell>
          <cell r="AN58">
            <v>0</v>
          </cell>
          <cell r="AO58">
            <v>0</v>
          </cell>
          <cell r="AP58" t="str">
            <v>0</v>
          </cell>
          <cell r="AQ58">
            <v>0</v>
          </cell>
          <cell r="AR58">
            <v>0</v>
          </cell>
          <cell r="AS58">
            <v>0</v>
          </cell>
          <cell r="AT58">
            <v>0</v>
          </cell>
          <cell r="AU58">
            <v>0</v>
          </cell>
          <cell r="AV58">
            <v>0</v>
          </cell>
          <cell r="AW58">
            <v>0</v>
          </cell>
          <cell r="AX58">
            <v>0</v>
          </cell>
          <cell r="AY58">
            <v>0</v>
          </cell>
          <cell r="AZ58" t="str">
            <v>0</v>
          </cell>
          <cell r="BA58">
            <v>0</v>
          </cell>
          <cell r="BB58">
            <v>0</v>
          </cell>
          <cell r="BC58">
            <v>0</v>
          </cell>
          <cell r="BD58">
            <v>0</v>
          </cell>
          <cell r="BE58">
            <v>0</v>
          </cell>
          <cell r="BF58">
            <v>0</v>
          </cell>
          <cell r="BG58">
            <v>0</v>
          </cell>
          <cell r="BH58">
            <v>0</v>
          </cell>
          <cell r="BI58">
            <v>0</v>
          </cell>
          <cell r="BJ58" t="str">
            <v>0</v>
          </cell>
          <cell r="BK58">
            <v>0</v>
          </cell>
          <cell r="BL58">
            <v>0</v>
          </cell>
          <cell r="BM58">
            <v>0</v>
          </cell>
          <cell r="BN58">
            <v>0</v>
          </cell>
          <cell r="BO58">
            <v>0</v>
          </cell>
          <cell r="BP58">
            <v>0</v>
          </cell>
          <cell r="BQ58">
            <v>0</v>
          </cell>
          <cell r="BR58">
            <v>0</v>
          </cell>
          <cell r="BS58">
            <v>0</v>
          </cell>
          <cell r="BT58" t="str">
            <v>0</v>
          </cell>
          <cell r="BU58">
            <v>0</v>
          </cell>
          <cell r="BV58">
            <v>0</v>
          </cell>
          <cell r="BW58">
            <v>0</v>
          </cell>
          <cell r="BX58">
            <v>0</v>
          </cell>
          <cell r="BY58">
            <v>0</v>
          </cell>
          <cell r="BZ58">
            <v>0</v>
          </cell>
          <cell r="CA58">
            <v>0</v>
          </cell>
          <cell r="CB58">
            <v>0</v>
          </cell>
          <cell r="CC58">
            <v>0</v>
          </cell>
          <cell r="CD58" t="str">
            <v>0</v>
          </cell>
          <cell r="CE58">
            <v>0</v>
          </cell>
          <cell r="CF58">
            <v>0</v>
          </cell>
          <cell r="CG58">
            <v>0</v>
          </cell>
          <cell r="CH58">
            <v>0</v>
          </cell>
          <cell r="CI58">
            <v>0</v>
          </cell>
          <cell r="CJ58">
            <v>0</v>
          </cell>
          <cell r="CK58">
            <v>0</v>
          </cell>
          <cell r="CL58">
            <v>0</v>
          </cell>
          <cell r="CM58">
            <v>0</v>
          </cell>
          <cell r="CN58" t="str">
            <v>0</v>
          </cell>
        </row>
        <row r="59">
          <cell r="B59" t="str">
            <v>Поволжский</v>
          </cell>
          <cell r="C59">
            <v>0</v>
          </cell>
          <cell r="D59">
            <v>0</v>
          </cell>
          <cell r="E59">
            <v>0</v>
          </cell>
          <cell r="F59">
            <v>0</v>
          </cell>
          <cell r="G59">
            <v>0</v>
          </cell>
          <cell r="H59">
            <v>0</v>
          </cell>
          <cell r="I59">
            <v>0</v>
          </cell>
          <cell r="J59">
            <v>0</v>
          </cell>
          <cell r="K59">
            <v>0</v>
          </cell>
          <cell r="M59">
            <v>0</v>
          </cell>
          <cell r="N59">
            <v>0</v>
          </cell>
          <cell r="O59">
            <v>0</v>
          </cell>
          <cell r="P59">
            <v>0</v>
          </cell>
          <cell r="Q59">
            <v>0</v>
          </cell>
          <cell r="R59">
            <v>0</v>
          </cell>
          <cell r="S59">
            <v>0</v>
          </cell>
          <cell r="T59">
            <v>0</v>
          </cell>
          <cell r="U59">
            <v>0</v>
          </cell>
          <cell r="W59">
            <v>0</v>
          </cell>
          <cell r="X59">
            <v>0</v>
          </cell>
          <cell r="Y59">
            <v>0</v>
          </cell>
          <cell r="Z59">
            <v>0</v>
          </cell>
          <cell r="AA59">
            <v>0</v>
          </cell>
          <cell r="AB59">
            <v>0</v>
          </cell>
          <cell r="AC59">
            <v>0</v>
          </cell>
          <cell r="AD59">
            <v>0</v>
          </cell>
          <cell r="AE59">
            <v>0</v>
          </cell>
          <cell r="AG59">
            <v>0</v>
          </cell>
          <cell r="AH59">
            <v>0</v>
          </cell>
          <cell r="AI59">
            <v>0</v>
          </cell>
          <cell r="AJ59">
            <v>0</v>
          </cell>
          <cell r="AK59">
            <v>0</v>
          </cell>
          <cell r="AL59">
            <v>0</v>
          </cell>
          <cell r="AM59">
            <v>0</v>
          </cell>
          <cell r="AN59">
            <v>0</v>
          </cell>
          <cell r="AO59">
            <v>0</v>
          </cell>
          <cell r="AQ59">
            <v>0</v>
          </cell>
          <cell r="AR59">
            <v>0</v>
          </cell>
          <cell r="AS59">
            <v>0</v>
          </cell>
          <cell r="AT59">
            <v>0</v>
          </cell>
          <cell r="AU59">
            <v>0</v>
          </cell>
          <cell r="AV59">
            <v>0</v>
          </cell>
          <cell r="AW59">
            <v>0</v>
          </cell>
          <cell r="AX59">
            <v>0</v>
          </cell>
          <cell r="AY59">
            <v>0</v>
          </cell>
          <cell r="BA59">
            <v>0</v>
          </cell>
          <cell r="BB59">
            <v>0</v>
          </cell>
          <cell r="BC59">
            <v>0</v>
          </cell>
          <cell r="BD59">
            <v>0</v>
          </cell>
          <cell r="BE59">
            <v>0</v>
          </cell>
          <cell r="BF59">
            <v>0</v>
          </cell>
          <cell r="BG59">
            <v>0</v>
          </cell>
          <cell r="BH59">
            <v>0</v>
          </cell>
          <cell r="BI59">
            <v>0</v>
          </cell>
          <cell r="BK59">
            <v>0</v>
          </cell>
          <cell r="BL59">
            <v>0</v>
          </cell>
          <cell r="BM59">
            <v>0</v>
          </cell>
          <cell r="BN59">
            <v>0</v>
          </cell>
          <cell r="BO59">
            <v>0</v>
          </cell>
          <cell r="BP59">
            <v>0</v>
          </cell>
          <cell r="BQ59">
            <v>0</v>
          </cell>
          <cell r="BR59">
            <v>0</v>
          </cell>
          <cell r="BS59">
            <v>0</v>
          </cell>
          <cell r="BU59">
            <v>0</v>
          </cell>
          <cell r="BV59">
            <v>0</v>
          </cell>
          <cell r="BW59">
            <v>0</v>
          </cell>
          <cell r="BX59">
            <v>0</v>
          </cell>
          <cell r="BY59">
            <v>0</v>
          </cell>
          <cell r="BZ59">
            <v>0</v>
          </cell>
          <cell r="CA59">
            <v>0</v>
          </cell>
          <cell r="CB59">
            <v>0</v>
          </cell>
          <cell r="CC59">
            <v>0</v>
          </cell>
          <cell r="CE59">
            <v>0</v>
          </cell>
          <cell r="CF59">
            <v>0</v>
          </cell>
          <cell r="CG59">
            <v>0</v>
          </cell>
          <cell r="CH59">
            <v>0</v>
          </cell>
          <cell r="CI59">
            <v>0</v>
          </cell>
          <cell r="CJ59">
            <v>0</v>
          </cell>
          <cell r="CK59">
            <v>0</v>
          </cell>
          <cell r="CL59">
            <v>0</v>
          </cell>
          <cell r="CM59">
            <v>0</v>
          </cell>
        </row>
        <row r="60">
          <cell r="B60" t="str">
            <v>Северный</v>
          </cell>
          <cell r="C60">
            <v>0</v>
          </cell>
          <cell r="D60">
            <v>0</v>
          </cell>
          <cell r="E60">
            <v>0</v>
          </cell>
          <cell r="F60">
            <v>0</v>
          </cell>
          <cell r="G60">
            <v>0</v>
          </cell>
          <cell r="H60">
            <v>0</v>
          </cell>
          <cell r="I60">
            <v>0</v>
          </cell>
          <cell r="J60">
            <v>0</v>
          </cell>
          <cell r="K60">
            <v>0</v>
          </cell>
          <cell r="L60" t="str">
            <v>0</v>
          </cell>
          <cell r="M60">
            <v>0</v>
          </cell>
          <cell r="N60">
            <v>0</v>
          </cell>
          <cell r="O60">
            <v>0</v>
          </cell>
          <cell r="P60">
            <v>0</v>
          </cell>
          <cell r="Q60">
            <v>0</v>
          </cell>
          <cell r="R60">
            <v>0</v>
          </cell>
          <cell r="S60">
            <v>0</v>
          </cell>
          <cell r="T60">
            <v>0</v>
          </cell>
          <cell r="U60">
            <v>0</v>
          </cell>
          <cell r="V60" t="str">
            <v>0</v>
          </cell>
          <cell r="W60">
            <v>0</v>
          </cell>
          <cell r="X60">
            <v>0</v>
          </cell>
          <cell r="Y60">
            <v>0</v>
          </cell>
          <cell r="Z60">
            <v>0</v>
          </cell>
          <cell r="AA60">
            <v>0</v>
          </cell>
          <cell r="AB60">
            <v>0</v>
          </cell>
          <cell r="AC60">
            <v>0</v>
          </cell>
          <cell r="AD60">
            <v>0</v>
          </cell>
          <cell r="AE60">
            <v>0</v>
          </cell>
          <cell r="AF60" t="str">
            <v>0</v>
          </cell>
          <cell r="AG60">
            <v>0</v>
          </cell>
          <cell r="AH60">
            <v>0</v>
          </cell>
          <cell r="AI60">
            <v>0</v>
          </cell>
          <cell r="AJ60">
            <v>0</v>
          </cell>
          <cell r="AK60">
            <v>0</v>
          </cell>
          <cell r="AL60">
            <v>0</v>
          </cell>
          <cell r="AM60">
            <v>0</v>
          </cell>
          <cell r="AN60">
            <v>0</v>
          </cell>
          <cell r="AO60">
            <v>0</v>
          </cell>
          <cell r="AP60" t="str">
            <v>0</v>
          </cell>
          <cell r="AQ60">
            <v>0</v>
          </cell>
          <cell r="AR60">
            <v>0</v>
          </cell>
          <cell r="AS60">
            <v>0</v>
          </cell>
          <cell r="AT60">
            <v>0</v>
          </cell>
          <cell r="AU60">
            <v>0</v>
          </cell>
          <cell r="AV60">
            <v>0</v>
          </cell>
          <cell r="AW60">
            <v>0</v>
          </cell>
          <cell r="AX60">
            <v>0</v>
          </cell>
          <cell r="AY60">
            <v>0</v>
          </cell>
          <cell r="AZ60" t="str">
            <v>0</v>
          </cell>
          <cell r="BA60">
            <v>0</v>
          </cell>
          <cell r="BB60">
            <v>0</v>
          </cell>
          <cell r="BC60">
            <v>0</v>
          </cell>
          <cell r="BD60">
            <v>0</v>
          </cell>
          <cell r="BE60">
            <v>0</v>
          </cell>
          <cell r="BF60">
            <v>0</v>
          </cell>
          <cell r="BG60">
            <v>0</v>
          </cell>
          <cell r="BH60">
            <v>0</v>
          </cell>
          <cell r="BI60">
            <v>0</v>
          </cell>
          <cell r="BJ60" t="str">
            <v>0</v>
          </cell>
          <cell r="BK60">
            <v>0</v>
          </cell>
          <cell r="BL60">
            <v>0</v>
          </cell>
          <cell r="BM60">
            <v>0</v>
          </cell>
          <cell r="BN60">
            <v>0</v>
          </cell>
          <cell r="BO60">
            <v>0</v>
          </cell>
          <cell r="BP60">
            <v>0</v>
          </cell>
          <cell r="BQ60">
            <v>0</v>
          </cell>
          <cell r="BR60">
            <v>0</v>
          </cell>
          <cell r="BS60">
            <v>0</v>
          </cell>
          <cell r="BT60" t="str">
            <v>0</v>
          </cell>
          <cell r="BU60">
            <v>0</v>
          </cell>
          <cell r="BV60">
            <v>0</v>
          </cell>
          <cell r="BW60">
            <v>0</v>
          </cell>
          <cell r="BX60">
            <v>0</v>
          </cell>
          <cell r="BY60">
            <v>0</v>
          </cell>
          <cell r="BZ60">
            <v>0</v>
          </cell>
          <cell r="CA60">
            <v>0</v>
          </cell>
          <cell r="CB60">
            <v>0</v>
          </cell>
          <cell r="CC60">
            <v>0</v>
          </cell>
          <cell r="CD60" t="str">
            <v>0</v>
          </cell>
          <cell r="CE60">
            <v>0</v>
          </cell>
          <cell r="CF60">
            <v>0</v>
          </cell>
          <cell r="CG60">
            <v>0</v>
          </cell>
          <cell r="CH60">
            <v>0</v>
          </cell>
          <cell r="CI60">
            <v>0</v>
          </cell>
          <cell r="CJ60">
            <v>0</v>
          </cell>
          <cell r="CK60">
            <v>0</v>
          </cell>
          <cell r="CL60">
            <v>0</v>
          </cell>
          <cell r="CM60">
            <v>0</v>
          </cell>
          <cell r="CN60" t="str">
            <v>0</v>
          </cell>
        </row>
        <row r="61">
          <cell r="B61" t="str">
            <v>Северо-Восточный</v>
          </cell>
          <cell r="C61">
            <v>0</v>
          </cell>
          <cell r="D61">
            <v>0</v>
          </cell>
          <cell r="E61">
            <v>0</v>
          </cell>
          <cell r="F61">
            <v>0</v>
          </cell>
          <cell r="G61">
            <v>0</v>
          </cell>
          <cell r="H61">
            <v>0</v>
          </cell>
          <cell r="I61">
            <v>0</v>
          </cell>
          <cell r="J61">
            <v>0</v>
          </cell>
          <cell r="K61">
            <v>0</v>
          </cell>
          <cell r="M61">
            <v>0</v>
          </cell>
          <cell r="N61">
            <v>0</v>
          </cell>
          <cell r="O61">
            <v>0</v>
          </cell>
          <cell r="P61">
            <v>0</v>
          </cell>
          <cell r="Q61">
            <v>0</v>
          </cell>
          <cell r="R61">
            <v>0</v>
          </cell>
          <cell r="S61">
            <v>0</v>
          </cell>
          <cell r="T61">
            <v>0</v>
          </cell>
          <cell r="U61">
            <v>0</v>
          </cell>
          <cell r="W61">
            <v>0</v>
          </cell>
          <cell r="X61">
            <v>0</v>
          </cell>
          <cell r="Y61">
            <v>0</v>
          </cell>
          <cell r="Z61">
            <v>0</v>
          </cell>
          <cell r="AA61">
            <v>0</v>
          </cell>
          <cell r="AB61">
            <v>0</v>
          </cell>
          <cell r="AC61">
            <v>0</v>
          </cell>
          <cell r="AD61">
            <v>0</v>
          </cell>
          <cell r="AE61">
            <v>0</v>
          </cell>
          <cell r="AG61">
            <v>0</v>
          </cell>
          <cell r="AH61">
            <v>0</v>
          </cell>
          <cell r="AI61">
            <v>0</v>
          </cell>
          <cell r="AJ61">
            <v>0</v>
          </cell>
          <cell r="AK61">
            <v>0</v>
          </cell>
          <cell r="AL61">
            <v>0</v>
          </cell>
          <cell r="AM61">
            <v>0</v>
          </cell>
          <cell r="AN61">
            <v>0</v>
          </cell>
          <cell r="AO61">
            <v>0</v>
          </cell>
          <cell r="AQ61">
            <v>0</v>
          </cell>
          <cell r="AR61">
            <v>0</v>
          </cell>
          <cell r="AS61">
            <v>0</v>
          </cell>
          <cell r="AT61">
            <v>0</v>
          </cell>
          <cell r="AU61">
            <v>0</v>
          </cell>
          <cell r="AV61">
            <v>0</v>
          </cell>
          <cell r="AW61">
            <v>0</v>
          </cell>
          <cell r="AX61">
            <v>0</v>
          </cell>
          <cell r="AY61">
            <v>0</v>
          </cell>
          <cell r="BA61">
            <v>0</v>
          </cell>
          <cell r="BB61">
            <v>0</v>
          </cell>
          <cell r="BC61">
            <v>0</v>
          </cell>
          <cell r="BD61">
            <v>0</v>
          </cell>
          <cell r="BE61">
            <v>0</v>
          </cell>
          <cell r="BF61">
            <v>0</v>
          </cell>
          <cell r="BG61">
            <v>0</v>
          </cell>
          <cell r="BH61">
            <v>0</v>
          </cell>
          <cell r="BI61">
            <v>0</v>
          </cell>
          <cell r="BK61">
            <v>0</v>
          </cell>
          <cell r="BL61">
            <v>0</v>
          </cell>
          <cell r="BM61">
            <v>0</v>
          </cell>
          <cell r="BN61">
            <v>0</v>
          </cell>
          <cell r="BO61">
            <v>0</v>
          </cell>
          <cell r="BP61">
            <v>0</v>
          </cell>
          <cell r="BQ61">
            <v>0</v>
          </cell>
          <cell r="BR61">
            <v>0</v>
          </cell>
          <cell r="BS61">
            <v>0</v>
          </cell>
          <cell r="BU61">
            <v>0</v>
          </cell>
          <cell r="BV61">
            <v>0</v>
          </cell>
          <cell r="BW61">
            <v>0</v>
          </cell>
          <cell r="BX61">
            <v>0</v>
          </cell>
          <cell r="BY61">
            <v>0</v>
          </cell>
          <cell r="BZ61">
            <v>0</v>
          </cell>
          <cell r="CA61">
            <v>0</v>
          </cell>
          <cell r="CB61">
            <v>0</v>
          </cell>
          <cell r="CC61">
            <v>0</v>
          </cell>
          <cell r="CE61">
            <v>0</v>
          </cell>
          <cell r="CF61">
            <v>0</v>
          </cell>
          <cell r="CG61">
            <v>0</v>
          </cell>
          <cell r="CH61">
            <v>0</v>
          </cell>
          <cell r="CI61">
            <v>0</v>
          </cell>
          <cell r="CJ61">
            <v>0</v>
          </cell>
          <cell r="CK61">
            <v>0</v>
          </cell>
          <cell r="CL61">
            <v>0</v>
          </cell>
          <cell r="CM61">
            <v>0</v>
          </cell>
        </row>
        <row r="62">
          <cell r="B62" t="str">
            <v>Северо-Западный</v>
          </cell>
          <cell r="C62">
            <v>0</v>
          </cell>
          <cell r="D62">
            <v>0</v>
          </cell>
          <cell r="E62">
            <v>0</v>
          </cell>
          <cell r="F62">
            <v>0</v>
          </cell>
          <cell r="G62">
            <v>0</v>
          </cell>
          <cell r="H62">
            <v>0</v>
          </cell>
          <cell r="I62">
            <v>0</v>
          </cell>
          <cell r="J62">
            <v>0</v>
          </cell>
          <cell r="K62">
            <v>0</v>
          </cell>
          <cell r="M62">
            <v>0</v>
          </cell>
          <cell r="N62">
            <v>0</v>
          </cell>
          <cell r="O62">
            <v>0</v>
          </cell>
          <cell r="P62">
            <v>0</v>
          </cell>
          <cell r="Q62">
            <v>0</v>
          </cell>
          <cell r="R62">
            <v>0</v>
          </cell>
          <cell r="S62">
            <v>0</v>
          </cell>
          <cell r="T62">
            <v>0</v>
          </cell>
          <cell r="U62">
            <v>0</v>
          </cell>
          <cell r="W62">
            <v>0</v>
          </cell>
          <cell r="X62">
            <v>0</v>
          </cell>
          <cell r="Y62">
            <v>0</v>
          </cell>
          <cell r="Z62">
            <v>0</v>
          </cell>
          <cell r="AA62">
            <v>0</v>
          </cell>
          <cell r="AB62">
            <v>0</v>
          </cell>
          <cell r="AC62">
            <v>0</v>
          </cell>
          <cell r="AD62">
            <v>0</v>
          </cell>
          <cell r="AE62">
            <v>0</v>
          </cell>
          <cell r="AG62">
            <v>0</v>
          </cell>
          <cell r="AH62">
            <v>0</v>
          </cell>
          <cell r="AI62">
            <v>0</v>
          </cell>
          <cell r="AJ62">
            <v>0</v>
          </cell>
          <cell r="AK62">
            <v>0</v>
          </cell>
          <cell r="AL62">
            <v>0</v>
          </cell>
          <cell r="AM62">
            <v>0</v>
          </cell>
          <cell r="AN62">
            <v>0</v>
          </cell>
          <cell r="AO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K62">
            <v>0</v>
          </cell>
          <cell r="BL62">
            <v>0</v>
          </cell>
          <cell r="BM62">
            <v>0</v>
          </cell>
          <cell r="BN62">
            <v>0</v>
          </cell>
          <cell r="BO62">
            <v>0</v>
          </cell>
          <cell r="BP62">
            <v>0</v>
          </cell>
          <cell r="BQ62">
            <v>0</v>
          </cell>
          <cell r="BR62">
            <v>0</v>
          </cell>
          <cell r="BS62">
            <v>0</v>
          </cell>
          <cell r="BU62">
            <v>0</v>
          </cell>
          <cell r="BV62">
            <v>0</v>
          </cell>
          <cell r="BW62">
            <v>0</v>
          </cell>
          <cell r="BX62">
            <v>0</v>
          </cell>
          <cell r="BY62">
            <v>0</v>
          </cell>
          <cell r="BZ62">
            <v>0</v>
          </cell>
          <cell r="CA62">
            <v>0</v>
          </cell>
          <cell r="CB62">
            <v>0</v>
          </cell>
          <cell r="CC62">
            <v>0</v>
          </cell>
          <cell r="CE62">
            <v>0</v>
          </cell>
          <cell r="CF62">
            <v>0</v>
          </cell>
          <cell r="CG62">
            <v>0</v>
          </cell>
          <cell r="CH62">
            <v>0</v>
          </cell>
          <cell r="CI62">
            <v>0</v>
          </cell>
          <cell r="CJ62">
            <v>0</v>
          </cell>
          <cell r="CK62">
            <v>0</v>
          </cell>
          <cell r="CL62">
            <v>0</v>
          </cell>
          <cell r="CM62">
            <v>0</v>
          </cell>
        </row>
        <row r="63">
          <cell r="B63" t="str">
            <v>Северо-Кавказский</v>
          </cell>
          <cell r="C63">
            <v>0</v>
          </cell>
          <cell r="D63">
            <v>0</v>
          </cell>
          <cell r="E63">
            <v>0</v>
          </cell>
          <cell r="F63">
            <v>0</v>
          </cell>
          <cell r="G63">
            <v>0</v>
          </cell>
          <cell r="H63">
            <v>0</v>
          </cell>
          <cell r="I63">
            <v>0</v>
          </cell>
          <cell r="J63">
            <v>0</v>
          </cell>
          <cell r="K63">
            <v>0</v>
          </cell>
          <cell r="M63">
            <v>0</v>
          </cell>
          <cell r="N63">
            <v>0</v>
          </cell>
          <cell r="O63">
            <v>0</v>
          </cell>
          <cell r="P63">
            <v>0</v>
          </cell>
          <cell r="Q63">
            <v>0</v>
          </cell>
          <cell r="R63">
            <v>0</v>
          </cell>
          <cell r="S63">
            <v>0</v>
          </cell>
          <cell r="T63">
            <v>0</v>
          </cell>
          <cell r="U63">
            <v>0</v>
          </cell>
          <cell r="W63">
            <v>0</v>
          </cell>
          <cell r="X63">
            <v>0</v>
          </cell>
          <cell r="Y63">
            <v>0</v>
          </cell>
          <cell r="Z63">
            <v>0</v>
          </cell>
          <cell r="AA63">
            <v>0</v>
          </cell>
          <cell r="AB63">
            <v>0</v>
          </cell>
          <cell r="AC63">
            <v>0</v>
          </cell>
          <cell r="AD63">
            <v>0</v>
          </cell>
          <cell r="AE63">
            <v>0</v>
          </cell>
          <cell r="AG63">
            <v>0</v>
          </cell>
          <cell r="AH63">
            <v>0</v>
          </cell>
          <cell r="AI63">
            <v>0</v>
          </cell>
          <cell r="AJ63">
            <v>0</v>
          </cell>
          <cell r="AK63">
            <v>0</v>
          </cell>
          <cell r="AL63">
            <v>0</v>
          </cell>
          <cell r="AM63">
            <v>0</v>
          </cell>
          <cell r="AN63">
            <v>0</v>
          </cell>
          <cell r="AO63">
            <v>0</v>
          </cell>
          <cell r="AQ63">
            <v>0</v>
          </cell>
          <cell r="AR63">
            <v>0</v>
          </cell>
          <cell r="AS63">
            <v>0</v>
          </cell>
          <cell r="AT63">
            <v>0</v>
          </cell>
          <cell r="AU63">
            <v>0</v>
          </cell>
          <cell r="AV63">
            <v>0</v>
          </cell>
          <cell r="AW63">
            <v>0</v>
          </cell>
          <cell r="AX63">
            <v>0</v>
          </cell>
          <cell r="AY63">
            <v>0</v>
          </cell>
          <cell r="BA63">
            <v>0</v>
          </cell>
          <cell r="BB63">
            <v>0</v>
          </cell>
          <cell r="BC63">
            <v>0</v>
          </cell>
          <cell r="BD63">
            <v>0</v>
          </cell>
          <cell r="BE63">
            <v>0</v>
          </cell>
          <cell r="BF63">
            <v>0</v>
          </cell>
          <cell r="BG63">
            <v>0</v>
          </cell>
          <cell r="BH63">
            <v>0</v>
          </cell>
          <cell r="BI63">
            <v>0</v>
          </cell>
          <cell r="BK63">
            <v>0</v>
          </cell>
          <cell r="BL63">
            <v>0</v>
          </cell>
          <cell r="BM63">
            <v>0</v>
          </cell>
          <cell r="BN63">
            <v>0</v>
          </cell>
          <cell r="BO63">
            <v>0</v>
          </cell>
          <cell r="BP63">
            <v>0</v>
          </cell>
          <cell r="BQ63">
            <v>0</v>
          </cell>
          <cell r="BR63">
            <v>0</v>
          </cell>
          <cell r="BS63">
            <v>0</v>
          </cell>
          <cell r="BU63">
            <v>0</v>
          </cell>
          <cell r="BV63">
            <v>0</v>
          </cell>
          <cell r="BW63">
            <v>0</v>
          </cell>
          <cell r="BX63">
            <v>0</v>
          </cell>
          <cell r="BY63">
            <v>0</v>
          </cell>
          <cell r="BZ63">
            <v>0</v>
          </cell>
          <cell r="CA63">
            <v>0</v>
          </cell>
          <cell r="CB63">
            <v>0</v>
          </cell>
          <cell r="CC63">
            <v>0</v>
          </cell>
          <cell r="CE63">
            <v>0</v>
          </cell>
          <cell r="CF63">
            <v>0</v>
          </cell>
          <cell r="CG63">
            <v>0</v>
          </cell>
          <cell r="CH63">
            <v>0</v>
          </cell>
          <cell r="CI63">
            <v>0</v>
          </cell>
          <cell r="CJ63">
            <v>0</v>
          </cell>
          <cell r="CK63">
            <v>0</v>
          </cell>
          <cell r="CL63">
            <v>0</v>
          </cell>
          <cell r="CM63">
            <v>0</v>
          </cell>
        </row>
        <row r="64">
          <cell r="B64" t="str">
            <v>Сибирский</v>
          </cell>
          <cell r="C64">
            <v>0</v>
          </cell>
          <cell r="D64">
            <v>0</v>
          </cell>
          <cell r="E64">
            <v>0</v>
          </cell>
          <cell r="F64">
            <v>0</v>
          </cell>
          <cell r="G64">
            <v>0</v>
          </cell>
          <cell r="H64">
            <v>0</v>
          </cell>
          <cell r="I64">
            <v>0</v>
          </cell>
          <cell r="J64">
            <v>0</v>
          </cell>
          <cell r="K64">
            <v>0</v>
          </cell>
          <cell r="L64" t="str">
            <v>0</v>
          </cell>
          <cell r="M64">
            <v>0</v>
          </cell>
          <cell r="N64">
            <v>0</v>
          </cell>
          <cell r="O64">
            <v>0</v>
          </cell>
          <cell r="P64">
            <v>0</v>
          </cell>
          <cell r="Q64">
            <v>0</v>
          </cell>
          <cell r="R64">
            <v>0</v>
          </cell>
          <cell r="S64">
            <v>0</v>
          </cell>
          <cell r="T64">
            <v>0</v>
          </cell>
          <cell r="U64">
            <v>0</v>
          </cell>
          <cell r="V64" t="str">
            <v>0</v>
          </cell>
          <cell r="W64">
            <v>0</v>
          </cell>
          <cell r="X64">
            <v>0</v>
          </cell>
          <cell r="Y64">
            <v>0</v>
          </cell>
          <cell r="Z64">
            <v>0</v>
          </cell>
          <cell r="AA64">
            <v>0</v>
          </cell>
          <cell r="AB64">
            <v>0</v>
          </cell>
          <cell r="AC64">
            <v>0</v>
          </cell>
          <cell r="AD64">
            <v>0</v>
          </cell>
          <cell r="AE64">
            <v>0</v>
          </cell>
          <cell r="AF64" t="str">
            <v>0</v>
          </cell>
          <cell r="AG64">
            <v>0</v>
          </cell>
          <cell r="AH64">
            <v>0</v>
          </cell>
          <cell r="AI64">
            <v>0</v>
          </cell>
          <cell r="AJ64">
            <v>0</v>
          </cell>
          <cell r="AK64">
            <v>0</v>
          </cell>
          <cell r="AL64">
            <v>0</v>
          </cell>
          <cell r="AM64">
            <v>0</v>
          </cell>
          <cell r="AN64">
            <v>0</v>
          </cell>
          <cell r="AO64">
            <v>0</v>
          </cell>
          <cell r="AP64" t="str">
            <v>0</v>
          </cell>
          <cell r="AQ64">
            <v>0</v>
          </cell>
          <cell r="AR64">
            <v>0</v>
          </cell>
          <cell r="AS64">
            <v>0</v>
          </cell>
          <cell r="AT64">
            <v>0</v>
          </cell>
          <cell r="AU64">
            <v>0</v>
          </cell>
          <cell r="AV64">
            <v>0</v>
          </cell>
          <cell r="AW64">
            <v>0</v>
          </cell>
          <cell r="AX64">
            <v>0</v>
          </cell>
          <cell r="AY64">
            <v>0</v>
          </cell>
          <cell r="AZ64" t="str">
            <v>0</v>
          </cell>
          <cell r="BA64">
            <v>0</v>
          </cell>
          <cell r="BB64">
            <v>0</v>
          </cell>
          <cell r="BC64">
            <v>0</v>
          </cell>
          <cell r="BD64">
            <v>0</v>
          </cell>
          <cell r="BE64">
            <v>0</v>
          </cell>
          <cell r="BF64">
            <v>0</v>
          </cell>
          <cell r="BG64">
            <v>0</v>
          </cell>
          <cell r="BH64">
            <v>0</v>
          </cell>
          <cell r="BI64">
            <v>0</v>
          </cell>
          <cell r="BJ64" t="str">
            <v>0</v>
          </cell>
          <cell r="BK64">
            <v>0</v>
          </cell>
          <cell r="BL64">
            <v>0</v>
          </cell>
          <cell r="BM64">
            <v>0</v>
          </cell>
          <cell r="BN64">
            <v>0</v>
          </cell>
          <cell r="BO64">
            <v>0</v>
          </cell>
          <cell r="BP64">
            <v>0</v>
          </cell>
          <cell r="BQ64">
            <v>0</v>
          </cell>
          <cell r="BR64">
            <v>0</v>
          </cell>
          <cell r="BS64">
            <v>0</v>
          </cell>
          <cell r="BT64" t="str">
            <v>0</v>
          </cell>
          <cell r="BU64">
            <v>0</v>
          </cell>
          <cell r="BV64">
            <v>0</v>
          </cell>
          <cell r="BW64">
            <v>0</v>
          </cell>
          <cell r="BX64">
            <v>0</v>
          </cell>
          <cell r="BY64">
            <v>0</v>
          </cell>
          <cell r="BZ64">
            <v>0</v>
          </cell>
          <cell r="CA64">
            <v>0</v>
          </cell>
          <cell r="CB64">
            <v>0</v>
          </cell>
          <cell r="CC64">
            <v>0</v>
          </cell>
          <cell r="CD64" t="str">
            <v>0</v>
          </cell>
          <cell r="CE64">
            <v>0</v>
          </cell>
          <cell r="CF64">
            <v>0</v>
          </cell>
          <cell r="CG64">
            <v>0</v>
          </cell>
          <cell r="CH64">
            <v>0</v>
          </cell>
          <cell r="CI64">
            <v>0</v>
          </cell>
          <cell r="CJ64">
            <v>0</v>
          </cell>
          <cell r="CK64">
            <v>0</v>
          </cell>
          <cell r="CL64">
            <v>0</v>
          </cell>
          <cell r="CM64">
            <v>0</v>
          </cell>
          <cell r="CN64" t="str">
            <v>0</v>
          </cell>
        </row>
        <row r="65">
          <cell r="B65" t="str">
            <v>Среднерусский</v>
          </cell>
          <cell r="C65">
            <v>0</v>
          </cell>
          <cell r="D65">
            <v>0</v>
          </cell>
          <cell r="E65">
            <v>0</v>
          </cell>
          <cell r="F65">
            <v>0</v>
          </cell>
          <cell r="G65">
            <v>0</v>
          </cell>
          <cell r="H65">
            <v>0</v>
          </cell>
          <cell r="I65">
            <v>0</v>
          </cell>
          <cell r="J65">
            <v>0</v>
          </cell>
          <cell r="K65">
            <v>0</v>
          </cell>
          <cell r="M65">
            <v>0</v>
          </cell>
          <cell r="N65">
            <v>0</v>
          </cell>
          <cell r="O65">
            <v>0</v>
          </cell>
          <cell r="P65">
            <v>0</v>
          </cell>
          <cell r="Q65">
            <v>0</v>
          </cell>
          <cell r="R65">
            <v>0</v>
          </cell>
          <cell r="S65">
            <v>0</v>
          </cell>
          <cell r="T65">
            <v>0</v>
          </cell>
          <cell r="U65">
            <v>0</v>
          </cell>
          <cell r="W65">
            <v>0</v>
          </cell>
          <cell r="X65">
            <v>0</v>
          </cell>
          <cell r="Y65">
            <v>0</v>
          </cell>
          <cell r="Z65">
            <v>0</v>
          </cell>
          <cell r="AA65">
            <v>0</v>
          </cell>
          <cell r="AB65">
            <v>0</v>
          </cell>
          <cell r="AC65">
            <v>0</v>
          </cell>
          <cell r="AD65">
            <v>0</v>
          </cell>
          <cell r="AE65">
            <v>0</v>
          </cell>
          <cell r="AG65">
            <v>0</v>
          </cell>
          <cell r="AH65">
            <v>0</v>
          </cell>
          <cell r="AI65">
            <v>0</v>
          </cell>
          <cell r="AJ65">
            <v>0</v>
          </cell>
          <cell r="AK65">
            <v>0</v>
          </cell>
          <cell r="AL65">
            <v>0</v>
          </cell>
          <cell r="AM65">
            <v>0</v>
          </cell>
          <cell r="AN65">
            <v>0</v>
          </cell>
          <cell r="AO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K65">
            <v>0</v>
          </cell>
          <cell r="BL65">
            <v>0</v>
          </cell>
          <cell r="BM65">
            <v>0</v>
          </cell>
          <cell r="BN65">
            <v>0</v>
          </cell>
          <cell r="BO65">
            <v>200</v>
          </cell>
          <cell r="BP65">
            <v>0</v>
          </cell>
          <cell r="BQ65">
            <v>0</v>
          </cell>
          <cell r="BR65">
            <v>0</v>
          </cell>
          <cell r="BS65">
            <v>0</v>
          </cell>
          <cell r="BU65">
            <v>0</v>
          </cell>
          <cell r="BV65">
            <v>0</v>
          </cell>
          <cell r="BW65">
            <v>0</v>
          </cell>
          <cell r="BX65">
            <v>0</v>
          </cell>
          <cell r="BY65">
            <v>0</v>
          </cell>
          <cell r="BZ65">
            <v>0</v>
          </cell>
          <cell r="CA65">
            <v>0</v>
          </cell>
          <cell r="CB65">
            <v>0</v>
          </cell>
          <cell r="CC65">
            <v>0</v>
          </cell>
          <cell r="CE65">
            <v>0</v>
          </cell>
          <cell r="CF65">
            <v>0</v>
          </cell>
          <cell r="CG65">
            <v>0</v>
          </cell>
          <cell r="CH65">
            <v>0</v>
          </cell>
          <cell r="CI65">
            <v>0</v>
          </cell>
          <cell r="CJ65">
            <v>0</v>
          </cell>
          <cell r="CK65">
            <v>0</v>
          </cell>
          <cell r="CL65">
            <v>0</v>
          </cell>
          <cell r="CM65">
            <v>0</v>
          </cell>
        </row>
        <row r="66">
          <cell r="B66" t="str">
            <v>Уральский</v>
          </cell>
          <cell r="C66">
            <v>0</v>
          </cell>
          <cell r="D66">
            <v>0</v>
          </cell>
          <cell r="E66">
            <v>0</v>
          </cell>
          <cell r="F66">
            <v>0</v>
          </cell>
          <cell r="G66">
            <v>0</v>
          </cell>
          <cell r="H66">
            <v>0</v>
          </cell>
          <cell r="I66">
            <v>0</v>
          </cell>
          <cell r="J66">
            <v>0</v>
          </cell>
          <cell r="K66">
            <v>0</v>
          </cell>
          <cell r="M66">
            <v>0</v>
          </cell>
          <cell r="N66">
            <v>0</v>
          </cell>
          <cell r="O66">
            <v>0</v>
          </cell>
          <cell r="P66">
            <v>0</v>
          </cell>
          <cell r="Q66">
            <v>0</v>
          </cell>
          <cell r="R66">
            <v>0</v>
          </cell>
          <cell r="S66">
            <v>0</v>
          </cell>
          <cell r="T66">
            <v>0</v>
          </cell>
          <cell r="U66">
            <v>0</v>
          </cell>
          <cell r="W66">
            <v>0</v>
          </cell>
          <cell r="X66">
            <v>0</v>
          </cell>
          <cell r="Y66">
            <v>0</v>
          </cell>
          <cell r="Z66">
            <v>0</v>
          </cell>
          <cell r="AA66">
            <v>0</v>
          </cell>
          <cell r="AB66">
            <v>0</v>
          </cell>
          <cell r="AC66">
            <v>0</v>
          </cell>
          <cell r="AD66">
            <v>0</v>
          </cell>
          <cell r="AE66">
            <v>0</v>
          </cell>
          <cell r="AG66">
            <v>0</v>
          </cell>
          <cell r="AH66">
            <v>0</v>
          </cell>
          <cell r="AI66">
            <v>0</v>
          </cell>
          <cell r="AJ66">
            <v>0</v>
          </cell>
          <cell r="AK66">
            <v>0</v>
          </cell>
          <cell r="AL66">
            <v>0</v>
          </cell>
          <cell r="AM66">
            <v>0</v>
          </cell>
          <cell r="AN66">
            <v>0</v>
          </cell>
          <cell r="AO66">
            <v>0</v>
          </cell>
          <cell r="AQ66">
            <v>0</v>
          </cell>
          <cell r="AR66">
            <v>0</v>
          </cell>
          <cell r="AS66">
            <v>0</v>
          </cell>
          <cell r="AT66">
            <v>0</v>
          </cell>
          <cell r="AU66">
            <v>0</v>
          </cell>
          <cell r="AV66">
            <v>0</v>
          </cell>
          <cell r="AW66">
            <v>0</v>
          </cell>
          <cell r="AX66">
            <v>0</v>
          </cell>
          <cell r="AY66">
            <v>0</v>
          </cell>
          <cell r="BA66">
            <v>0</v>
          </cell>
          <cell r="BB66">
            <v>0</v>
          </cell>
          <cell r="BC66">
            <v>0</v>
          </cell>
          <cell r="BD66">
            <v>0</v>
          </cell>
          <cell r="BE66">
            <v>0</v>
          </cell>
          <cell r="BF66">
            <v>0</v>
          </cell>
          <cell r="BG66">
            <v>0</v>
          </cell>
          <cell r="BH66">
            <v>0</v>
          </cell>
          <cell r="BI66">
            <v>0</v>
          </cell>
          <cell r="BK66">
            <v>0</v>
          </cell>
          <cell r="BL66">
            <v>0</v>
          </cell>
          <cell r="BM66">
            <v>0</v>
          </cell>
          <cell r="BN66">
            <v>0</v>
          </cell>
          <cell r="BO66">
            <v>0</v>
          </cell>
          <cell r="BP66">
            <v>0</v>
          </cell>
          <cell r="BQ66">
            <v>0</v>
          </cell>
          <cell r="BR66">
            <v>0</v>
          </cell>
          <cell r="BS66">
            <v>0</v>
          </cell>
          <cell r="BU66">
            <v>0</v>
          </cell>
          <cell r="BV66">
            <v>0</v>
          </cell>
          <cell r="BW66">
            <v>0</v>
          </cell>
          <cell r="BX66">
            <v>0</v>
          </cell>
          <cell r="BY66">
            <v>0</v>
          </cell>
          <cell r="BZ66">
            <v>0</v>
          </cell>
          <cell r="CA66">
            <v>0</v>
          </cell>
          <cell r="CB66">
            <v>0</v>
          </cell>
          <cell r="CC66">
            <v>0</v>
          </cell>
          <cell r="CE66">
            <v>0</v>
          </cell>
          <cell r="CF66">
            <v>0</v>
          </cell>
          <cell r="CG66">
            <v>0</v>
          </cell>
          <cell r="CH66">
            <v>0</v>
          </cell>
          <cell r="CI66">
            <v>0</v>
          </cell>
          <cell r="CJ66">
            <v>0</v>
          </cell>
          <cell r="CK66">
            <v>0</v>
          </cell>
          <cell r="CL66">
            <v>0</v>
          </cell>
          <cell r="CM66">
            <v>0</v>
          </cell>
        </row>
        <row r="67">
          <cell r="B67" t="str">
            <v>Центрально-Черноземный</v>
          </cell>
          <cell r="C67">
            <v>0</v>
          </cell>
          <cell r="D67">
            <v>0</v>
          </cell>
          <cell r="E67">
            <v>0</v>
          </cell>
          <cell r="F67">
            <v>0</v>
          </cell>
          <cell r="G67">
            <v>0</v>
          </cell>
          <cell r="H67">
            <v>0</v>
          </cell>
          <cell r="I67">
            <v>0</v>
          </cell>
          <cell r="J67">
            <v>0</v>
          </cell>
          <cell r="K67">
            <v>0</v>
          </cell>
          <cell r="M67">
            <v>0</v>
          </cell>
          <cell r="N67">
            <v>0</v>
          </cell>
          <cell r="O67">
            <v>0</v>
          </cell>
          <cell r="P67">
            <v>0</v>
          </cell>
          <cell r="Q67">
            <v>0</v>
          </cell>
          <cell r="R67">
            <v>0</v>
          </cell>
          <cell r="S67">
            <v>0</v>
          </cell>
          <cell r="T67">
            <v>0</v>
          </cell>
          <cell r="U67">
            <v>0</v>
          </cell>
          <cell r="W67">
            <v>0</v>
          </cell>
          <cell r="X67">
            <v>0</v>
          </cell>
          <cell r="Y67">
            <v>0</v>
          </cell>
          <cell r="Z67">
            <v>0</v>
          </cell>
          <cell r="AA67">
            <v>0</v>
          </cell>
          <cell r="AB67">
            <v>0</v>
          </cell>
          <cell r="AC67">
            <v>0</v>
          </cell>
          <cell r="AD67">
            <v>0</v>
          </cell>
          <cell r="AE67">
            <v>0</v>
          </cell>
          <cell r="AG67">
            <v>0</v>
          </cell>
          <cell r="AH67">
            <v>0</v>
          </cell>
          <cell r="AI67">
            <v>0</v>
          </cell>
          <cell r="AJ67">
            <v>0</v>
          </cell>
          <cell r="AK67">
            <v>0</v>
          </cell>
          <cell r="AL67">
            <v>0</v>
          </cell>
          <cell r="AM67">
            <v>0</v>
          </cell>
          <cell r="AN67">
            <v>0</v>
          </cell>
          <cell r="AO67">
            <v>0</v>
          </cell>
          <cell r="AQ67">
            <v>0</v>
          </cell>
          <cell r="AR67">
            <v>0</v>
          </cell>
          <cell r="AS67">
            <v>0</v>
          </cell>
          <cell r="AT67">
            <v>0</v>
          </cell>
          <cell r="AU67">
            <v>0</v>
          </cell>
          <cell r="AV67">
            <v>0</v>
          </cell>
          <cell r="AW67">
            <v>0</v>
          </cell>
          <cell r="AX67">
            <v>0</v>
          </cell>
          <cell r="AY67">
            <v>0</v>
          </cell>
          <cell r="BA67">
            <v>0</v>
          </cell>
          <cell r="BB67">
            <v>0</v>
          </cell>
          <cell r="BC67">
            <v>0</v>
          </cell>
          <cell r="BD67">
            <v>0</v>
          </cell>
          <cell r="BE67">
            <v>0</v>
          </cell>
          <cell r="BF67">
            <v>0</v>
          </cell>
          <cell r="BG67">
            <v>0</v>
          </cell>
          <cell r="BH67">
            <v>0</v>
          </cell>
          <cell r="BI67">
            <v>0</v>
          </cell>
          <cell r="BK67">
            <v>0</v>
          </cell>
          <cell r="BL67">
            <v>0</v>
          </cell>
          <cell r="BM67">
            <v>0</v>
          </cell>
          <cell r="BN67">
            <v>0</v>
          </cell>
          <cell r="BO67">
            <v>0</v>
          </cell>
          <cell r="BP67">
            <v>0</v>
          </cell>
          <cell r="BQ67">
            <v>0</v>
          </cell>
          <cell r="BR67">
            <v>0</v>
          </cell>
          <cell r="BS67">
            <v>0</v>
          </cell>
          <cell r="BU67">
            <v>0</v>
          </cell>
          <cell r="BV67">
            <v>0</v>
          </cell>
          <cell r="BW67">
            <v>0</v>
          </cell>
          <cell r="BX67">
            <v>0</v>
          </cell>
          <cell r="BY67">
            <v>0</v>
          </cell>
          <cell r="BZ67">
            <v>0</v>
          </cell>
          <cell r="CA67">
            <v>0</v>
          </cell>
          <cell r="CB67">
            <v>0</v>
          </cell>
          <cell r="CC67">
            <v>0</v>
          </cell>
          <cell r="CE67">
            <v>0</v>
          </cell>
          <cell r="CF67">
            <v>0</v>
          </cell>
          <cell r="CG67">
            <v>0</v>
          </cell>
          <cell r="CH67">
            <v>0</v>
          </cell>
          <cell r="CI67">
            <v>0</v>
          </cell>
          <cell r="CJ67">
            <v>0</v>
          </cell>
          <cell r="CK67">
            <v>0</v>
          </cell>
          <cell r="CL67">
            <v>0</v>
          </cell>
          <cell r="CM67">
            <v>0</v>
          </cell>
        </row>
        <row r="68">
          <cell r="B68" t="str">
            <v>Юго-Западный</v>
          </cell>
          <cell r="C68">
            <v>0</v>
          </cell>
          <cell r="D68">
            <v>0</v>
          </cell>
          <cell r="E68">
            <v>0</v>
          </cell>
          <cell r="F68">
            <v>0</v>
          </cell>
          <cell r="G68">
            <v>0</v>
          </cell>
          <cell r="H68">
            <v>0</v>
          </cell>
          <cell r="I68">
            <v>0</v>
          </cell>
          <cell r="J68">
            <v>0</v>
          </cell>
          <cell r="K68">
            <v>0</v>
          </cell>
          <cell r="M68">
            <v>0</v>
          </cell>
          <cell r="N68">
            <v>0</v>
          </cell>
          <cell r="O68">
            <v>0</v>
          </cell>
          <cell r="P68">
            <v>0</v>
          </cell>
          <cell r="Q68">
            <v>0</v>
          </cell>
          <cell r="R68">
            <v>0</v>
          </cell>
          <cell r="S68">
            <v>0</v>
          </cell>
          <cell r="T68">
            <v>0</v>
          </cell>
          <cell r="U68">
            <v>0</v>
          </cell>
          <cell r="W68">
            <v>0</v>
          </cell>
          <cell r="X68">
            <v>0</v>
          </cell>
          <cell r="Y68">
            <v>0</v>
          </cell>
          <cell r="Z68">
            <v>0</v>
          </cell>
          <cell r="AA68">
            <v>0</v>
          </cell>
          <cell r="AB68">
            <v>0</v>
          </cell>
          <cell r="AC68">
            <v>0</v>
          </cell>
          <cell r="AD68">
            <v>0</v>
          </cell>
          <cell r="AE68">
            <v>0</v>
          </cell>
          <cell r="AG68">
            <v>0</v>
          </cell>
          <cell r="AH68">
            <v>0</v>
          </cell>
          <cell r="AI68">
            <v>0</v>
          </cell>
          <cell r="AJ68">
            <v>0</v>
          </cell>
          <cell r="AK68">
            <v>0</v>
          </cell>
          <cell r="AL68">
            <v>0</v>
          </cell>
          <cell r="AM68">
            <v>0</v>
          </cell>
          <cell r="AN68">
            <v>0</v>
          </cell>
          <cell r="AO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K68">
            <v>0</v>
          </cell>
          <cell r="BL68">
            <v>0</v>
          </cell>
          <cell r="BM68">
            <v>0</v>
          </cell>
          <cell r="BN68">
            <v>0</v>
          </cell>
          <cell r="BO68">
            <v>0</v>
          </cell>
          <cell r="BP68">
            <v>0</v>
          </cell>
          <cell r="BQ68">
            <v>0</v>
          </cell>
          <cell r="BR68">
            <v>0</v>
          </cell>
          <cell r="BS68">
            <v>0</v>
          </cell>
          <cell r="BU68">
            <v>0</v>
          </cell>
          <cell r="BV68">
            <v>0</v>
          </cell>
          <cell r="BW68">
            <v>0</v>
          </cell>
          <cell r="BX68">
            <v>0</v>
          </cell>
          <cell r="BY68">
            <v>0</v>
          </cell>
          <cell r="BZ68">
            <v>0</v>
          </cell>
          <cell r="CA68">
            <v>0</v>
          </cell>
          <cell r="CB68">
            <v>0</v>
          </cell>
          <cell r="CC68">
            <v>0</v>
          </cell>
          <cell r="CE68">
            <v>0</v>
          </cell>
          <cell r="CF68">
            <v>0</v>
          </cell>
          <cell r="CG68">
            <v>0</v>
          </cell>
          <cell r="CH68">
            <v>0</v>
          </cell>
          <cell r="CI68">
            <v>0</v>
          </cell>
          <cell r="CJ68">
            <v>0</v>
          </cell>
          <cell r="CK68">
            <v>0</v>
          </cell>
          <cell r="CL68">
            <v>0</v>
          </cell>
          <cell r="CM68">
            <v>0</v>
          </cell>
        </row>
        <row r="74">
          <cell r="B74" t="str">
            <v>Алтайский</v>
          </cell>
          <cell r="E74">
            <v>190776.54</v>
          </cell>
          <cell r="F74">
            <v>268517.08</v>
          </cell>
          <cell r="G74">
            <v>268269.71000000002</v>
          </cell>
          <cell r="H74">
            <v>23608.04</v>
          </cell>
          <cell r="I74">
            <v>0</v>
          </cell>
          <cell r="J74">
            <v>0</v>
          </cell>
          <cell r="K74">
            <v>1182.3</v>
          </cell>
          <cell r="O74">
            <v>0</v>
          </cell>
          <cell r="P74">
            <v>0</v>
          </cell>
          <cell r="Q74">
            <v>0</v>
          </cell>
          <cell r="R74">
            <v>0</v>
          </cell>
          <cell r="S74">
            <v>0</v>
          </cell>
          <cell r="T74">
            <v>0</v>
          </cell>
          <cell r="U74">
            <v>0</v>
          </cell>
          <cell r="Y74">
            <v>0</v>
          </cell>
          <cell r="Z74">
            <v>0</v>
          </cell>
          <cell r="AA74">
            <v>0</v>
          </cell>
          <cell r="AB74">
            <v>0</v>
          </cell>
          <cell r="AC74">
            <v>0</v>
          </cell>
          <cell r="AD74">
            <v>0</v>
          </cell>
          <cell r="AE74">
            <v>0</v>
          </cell>
          <cell r="AI74">
            <v>0</v>
          </cell>
          <cell r="AJ74">
            <v>0</v>
          </cell>
          <cell r="AK74">
            <v>0</v>
          </cell>
          <cell r="AL74">
            <v>0</v>
          </cell>
          <cell r="AM74">
            <v>0</v>
          </cell>
          <cell r="AN74">
            <v>0</v>
          </cell>
          <cell r="AO74">
            <v>0</v>
          </cell>
          <cell r="AS74">
            <v>0</v>
          </cell>
          <cell r="AT74">
            <v>0</v>
          </cell>
          <cell r="AU74">
            <v>0</v>
          </cell>
          <cell r="AV74">
            <v>0</v>
          </cell>
          <cell r="AW74">
            <v>0</v>
          </cell>
          <cell r="AX74">
            <v>0</v>
          </cell>
          <cell r="AY74">
            <v>0</v>
          </cell>
          <cell r="BC74">
            <v>0</v>
          </cell>
          <cell r="BD74">
            <v>0</v>
          </cell>
          <cell r="BE74">
            <v>0</v>
          </cell>
          <cell r="BF74">
            <v>0</v>
          </cell>
          <cell r="BG74">
            <v>0</v>
          </cell>
          <cell r="BH74">
            <v>0</v>
          </cell>
          <cell r="BI74">
            <v>0</v>
          </cell>
          <cell r="BM74">
            <v>47982</v>
          </cell>
          <cell r="BN74">
            <v>10412.299999999999</v>
          </cell>
          <cell r="BO74">
            <v>484</v>
          </cell>
          <cell r="BP74">
            <v>0</v>
          </cell>
          <cell r="BQ74">
            <v>0</v>
          </cell>
          <cell r="BR74">
            <v>0</v>
          </cell>
          <cell r="BS74">
            <v>47982</v>
          </cell>
          <cell r="BT74" t="str">
            <v>Отнесена на расходы Банка</v>
          </cell>
          <cell r="BW74">
            <v>0</v>
          </cell>
          <cell r="BX74">
            <v>0</v>
          </cell>
          <cell r="BY74">
            <v>0</v>
          </cell>
          <cell r="BZ74">
            <v>0</v>
          </cell>
          <cell r="CA74">
            <v>0</v>
          </cell>
          <cell r="CB74">
            <v>0</v>
          </cell>
          <cell r="CC74">
            <v>0</v>
          </cell>
          <cell r="CG74">
            <v>0</v>
          </cell>
          <cell r="CH74">
            <v>0</v>
          </cell>
          <cell r="CI74">
            <v>0</v>
          </cell>
          <cell r="CJ74">
            <v>0</v>
          </cell>
          <cell r="CK74">
            <v>0</v>
          </cell>
          <cell r="CL74">
            <v>0</v>
          </cell>
          <cell r="CM74">
            <v>0</v>
          </cell>
        </row>
        <row r="75">
          <cell r="B75" t="str">
            <v>Байкальский</v>
          </cell>
          <cell r="E75">
            <v>125447</v>
          </cell>
          <cell r="F75">
            <v>126824</v>
          </cell>
          <cell r="G75">
            <v>113292</v>
          </cell>
          <cell r="H75">
            <v>0</v>
          </cell>
          <cell r="I75">
            <v>3475</v>
          </cell>
          <cell r="J75">
            <v>0</v>
          </cell>
          <cell r="K75">
            <v>0</v>
          </cell>
          <cell r="L75" t="str">
            <v>0</v>
          </cell>
          <cell r="O75">
            <v>0</v>
          </cell>
          <cell r="P75">
            <v>0</v>
          </cell>
          <cell r="Q75">
            <v>46819</v>
          </cell>
          <cell r="R75">
            <v>0</v>
          </cell>
          <cell r="S75">
            <v>0</v>
          </cell>
          <cell r="T75">
            <v>0</v>
          </cell>
          <cell r="U75">
            <v>0</v>
          </cell>
          <cell r="V75" t="str">
            <v>0</v>
          </cell>
          <cell r="Y75">
            <v>0</v>
          </cell>
          <cell r="Z75">
            <v>0</v>
          </cell>
          <cell r="AA75">
            <v>0</v>
          </cell>
          <cell r="AB75">
            <v>0</v>
          </cell>
          <cell r="AC75">
            <v>0</v>
          </cell>
          <cell r="AD75">
            <v>0</v>
          </cell>
          <cell r="AE75">
            <v>0</v>
          </cell>
          <cell r="AF75" t="str">
            <v>0</v>
          </cell>
          <cell r="AI75">
            <v>0</v>
          </cell>
          <cell r="AJ75">
            <v>3103</v>
          </cell>
          <cell r="AK75">
            <v>16193</v>
          </cell>
          <cell r="AL75">
            <v>0</v>
          </cell>
          <cell r="AM75">
            <v>172</v>
          </cell>
          <cell r="AN75">
            <v>0</v>
          </cell>
          <cell r="AO75">
            <v>0</v>
          </cell>
          <cell r="AP75" t="str">
            <v>0</v>
          </cell>
          <cell r="AS75">
            <v>0</v>
          </cell>
          <cell r="AT75">
            <v>0</v>
          </cell>
          <cell r="AU75">
            <v>0</v>
          </cell>
          <cell r="AV75">
            <v>0</v>
          </cell>
          <cell r="AW75">
            <v>0</v>
          </cell>
          <cell r="AX75">
            <v>0</v>
          </cell>
          <cell r="AY75">
            <v>0</v>
          </cell>
          <cell r="AZ75" t="str">
            <v>0</v>
          </cell>
          <cell r="BC75">
            <v>0</v>
          </cell>
          <cell r="BD75">
            <v>0</v>
          </cell>
          <cell r="BE75">
            <v>0</v>
          </cell>
          <cell r="BF75">
            <v>0</v>
          </cell>
          <cell r="BG75">
            <v>0</v>
          </cell>
          <cell r="BH75">
            <v>0</v>
          </cell>
          <cell r="BI75">
            <v>0</v>
          </cell>
          <cell r="BJ75" t="str">
            <v>0</v>
          </cell>
          <cell r="BM75">
            <v>0</v>
          </cell>
          <cell r="BN75">
            <v>0</v>
          </cell>
          <cell r="BO75">
            <v>637</v>
          </cell>
          <cell r="BP75">
            <v>0</v>
          </cell>
          <cell r="BQ75">
            <v>1332</v>
          </cell>
          <cell r="BR75">
            <v>0</v>
          </cell>
          <cell r="BS75">
            <v>0</v>
          </cell>
          <cell r="BT75" t="str">
            <v>0</v>
          </cell>
          <cell r="BW75">
            <v>0</v>
          </cell>
          <cell r="BX75">
            <v>0</v>
          </cell>
          <cell r="BY75">
            <v>0</v>
          </cell>
          <cell r="BZ75">
            <v>0</v>
          </cell>
          <cell r="CA75">
            <v>0</v>
          </cell>
          <cell r="CB75">
            <v>0</v>
          </cell>
          <cell r="CC75">
            <v>0</v>
          </cell>
          <cell r="CD75" t="str">
            <v>0</v>
          </cell>
          <cell r="CG75">
            <v>0</v>
          </cell>
          <cell r="CH75">
            <v>0</v>
          </cell>
          <cell r="CI75">
            <v>0</v>
          </cell>
          <cell r="CJ75">
            <v>0</v>
          </cell>
          <cell r="CK75">
            <v>0</v>
          </cell>
          <cell r="CL75">
            <v>0</v>
          </cell>
          <cell r="CM75">
            <v>0</v>
          </cell>
          <cell r="CN75" t="str">
            <v>0</v>
          </cell>
        </row>
        <row r="76">
          <cell r="B76" t="str">
            <v>Волго-Вятский</v>
          </cell>
          <cell r="E76">
            <v>725688.94</v>
          </cell>
          <cell r="F76">
            <v>739476.89</v>
          </cell>
          <cell r="G76">
            <v>441681.11</v>
          </cell>
          <cell r="H76">
            <v>23922.66</v>
          </cell>
          <cell r="I76">
            <v>32220.79</v>
          </cell>
          <cell r="J76">
            <v>19266.8</v>
          </cell>
          <cell r="K76">
            <v>73496.69</v>
          </cell>
          <cell r="L76" t="str">
            <v>Договор цессии</v>
          </cell>
          <cell r="O76">
            <v>44110.080000000002</v>
          </cell>
          <cell r="P76">
            <v>44111.93</v>
          </cell>
          <cell r="Q76">
            <v>42958.879999999997</v>
          </cell>
          <cell r="R76">
            <v>0</v>
          </cell>
          <cell r="S76">
            <v>2447</v>
          </cell>
          <cell r="T76">
            <v>0</v>
          </cell>
          <cell r="U76">
            <v>0</v>
          </cell>
          <cell r="V76" t="str">
            <v>0</v>
          </cell>
          <cell r="Y76">
            <v>0</v>
          </cell>
          <cell r="Z76">
            <v>0</v>
          </cell>
          <cell r="AA76">
            <v>0</v>
          </cell>
          <cell r="AB76">
            <v>0</v>
          </cell>
          <cell r="AC76">
            <v>0</v>
          </cell>
          <cell r="AD76">
            <v>0</v>
          </cell>
          <cell r="AE76">
            <v>0</v>
          </cell>
          <cell r="AF76" t="str">
            <v>0</v>
          </cell>
          <cell r="AI76">
            <v>0</v>
          </cell>
          <cell r="AJ76">
            <v>79.73</v>
          </cell>
          <cell r="AK76">
            <v>2538.5500000000002</v>
          </cell>
          <cell r="AL76">
            <v>0</v>
          </cell>
          <cell r="AM76">
            <v>0</v>
          </cell>
          <cell r="AN76">
            <v>0</v>
          </cell>
          <cell r="AO76">
            <v>0</v>
          </cell>
          <cell r="AP76" t="str">
            <v>0</v>
          </cell>
          <cell r="AS76">
            <v>0</v>
          </cell>
          <cell r="AT76">
            <v>0</v>
          </cell>
          <cell r="AU76">
            <v>0</v>
          </cell>
          <cell r="AV76">
            <v>0</v>
          </cell>
          <cell r="AW76">
            <v>0</v>
          </cell>
          <cell r="AX76">
            <v>0</v>
          </cell>
          <cell r="AY76">
            <v>0</v>
          </cell>
          <cell r="AZ76" t="str">
            <v>0</v>
          </cell>
          <cell r="BC76">
            <v>0</v>
          </cell>
          <cell r="BD76">
            <v>0</v>
          </cell>
          <cell r="BE76">
            <v>0</v>
          </cell>
          <cell r="BF76">
            <v>0</v>
          </cell>
          <cell r="BG76">
            <v>0</v>
          </cell>
          <cell r="BH76">
            <v>0</v>
          </cell>
          <cell r="BI76">
            <v>0</v>
          </cell>
          <cell r="BJ76" t="str">
            <v>0</v>
          </cell>
          <cell r="BM76">
            <v>412.5</v>
          </cell>
          <cell r="BN76">
            <v>16112.5</v>
          </cell>
          <cell r="BO76">
            <v>2921.82</v>
          </cell>
          <cell r="BP76">
            <v>0</v>
          </cell>
          <cell r="BQ76">
            <v>0</v>
          </cell>
          <cell r="BR76">
            <v>0</v>
          </cell>
          <cell r="BS76">
            <v>0</v>
          </cell>
          <cell r="BT76" t="str">
            <v>0</v>
          </cell>
          <cell r="BW76">
            <v>0</v>
          </cell>
          <cell r="BX76">
            <v>0</v>
          </cell>
          <cell r="BY76">
            <v>1510</v>
          </cell>
          <cell r="BZ76">
            <v>0</v>
          </cell>
          <cell r="CA76">
            <v>0</v>
          </cell>
          <cell r="CB76">
            <v>0</v>
          </cell>
          <cell r="CC76">
            <v>0</v>
          </cell>
          <cell r="CD76" t="str">
            <v>0</v>
          </cell>
          <cell r="CG76">
            <v>0</v>
          </cell>
          <cell r="CH76">
            <v>0</v>
          </cell>
          <cell r="CI76">
            <v>0</v>
          </cell>
          <cell r="CJ76">
            <v>0</v>
          </cell>
          <cell r="CK76">
            <v>0</v>
          </cell>
          <cell r="CL76">
            <v>0</v>
          </cell>
          <cell r="CM76">
            <v>0</v>
          </cell>
          <cell r="CN76" t="str">
            <v>0</v>
          </cell>
        </row>
        <row r="77">
          <cell r="B77" t="str">
            <v>Восточно-Сибирский</v>
          </cell>
          <cell r="E77">
            <v>335061.19</v>
          </cell>
          <cell r="F77">
            <v>335544.64</v>
          </cell>
          <cell r="G77">
            <v>71519.8</v>
          </cell>
          <cell r="H77">
            <v>6498.74</v>
          </cell>
          <cell r="I77">
            <v>11131.71</v>
          </cell>
          <cell r="J77">
            <v>0</v>
          </cell>
          <cell r="K77">
            <v>1304.7</v>
          </cell>
          <cell r="O77">
            <v>126.92</v>
          </cell>
          <cell r="P77">
            <v>263.64999999999998</v>
          </cell>
          <cell r="Q77">
            <v>135041.26</v>
          </cell>
          <cell r="R77">
            <v>126.92</v>
          </cell>
          <cell r="S77">
            <v>0</v>
          </cell>
          <cell r="T77">
            <v>0</v>
          </cell>
          <cell r="U77">
            <v>0</v>
          </cell>
          <cell r="Y77">
            <v>0</v>
          </cell>
          <cell r="Z77">
            <v>0</v>
          </cell>
          <cell r="AA77">
            <v>0</v>
          </cell>
          <cell r="AB77">
            <v>0</v>
          </cell>
          <cell r="AC77">
            <v>0</v>
          </cell>
          <cell r="AD77">
            <v>0</v>
          </cell>
          <cell r="AE77">
            <v>0</v>
          </cell>
          <cell r="AI77">
            <v>0</v>
          </cell>
          <cell r="AJ77">
            <v>0</v>
          </cell>
          <cell r="AK77">
            <v>908.72</v>
          </cell>
          <cell r="AL77">
            <v>0</v>
          </cell>
          <cell r="AM77">
            <v>406.62</v>
          </cell>
          <cell r="AN77">
            <v>0</v>
          </cell>
          <cell r="AO77">
            <v>0</v>
          </cell>
          <cell r="AS77">
            <v>0</v>
          </cell>
          <cell r="AT77">
            <v>0</v>
          </cell>
          <cell r="AU77">
            <v>0</v>
          </cell>
          <cell r="AV77">
            <v>0</v>
          </cell>
          <cell r="AW77">
            <v>0</v>
          </cell>
          <cell r="AX77">
            <v>0</v>
          </cell>
          <cell r="AY77">
            <v>0</v>
          </cell>
          <cell r="BC77">
            <v>0</v>
          </cell>
          <cell r="BD77">
            <v>0</v>
          </cell>
          <cell r="BE77">
            <v>0</v>
          </cell>
          <cell r="BF77">
            <v>0</v>
          </cell>
          <cell r="BG77">
            <v>0</v>
          </cell>
          <cell r="BH77">
            <v>0</v>
          </cell>
          <cell r="BI77">
            <v>0</v>
          </cell>
          <cell r="BM77">
            <v>192</v>
          </cell>
          <cell r="BN77">
            <v>0</v>
          </cell>
          <cell r="BO77">
            <v>0</v>
          </cell>
          <cell r="BP77">
            <v>0</v>
          </cell>
          <cell r="BQ77">
            <v>1659.57</v>
          </cell>
          <cell r="BR77">
            <v>0</v>
          </cell>
          <cell r="BS77">
            <v>0</v>
          </cell>
          <cell r="BW77">
            <v>0</v>
          </cell>
          <cell r="BX77">
            <v>0</v>
          </cell>
          <cell r="BY77">
            <v>8381.1200000000008</v>
          </cell>
          <cell r="BZ77">
            <v>0</v>
          </cell>
          <cell r="CA77">
            <v>0</v>
          </cell>
          <cell r="CB77">
            <v>0</v>
          </cell>
          <cell r="CC77">
            <v>0</v>
          </cell>
          <cell r="CG77">
            <v>0</v>
          </cell>
          <cell r="CH77">
            <v>0</v>
          </cell>
          <cell r="CI77">
            <v>0</v>
          </cell>
          <cell r="CJ77">
            <v>0</v>
          </cell>
          <cell r="CK77">
            <v>0</v>
          </cell>
          <cell r="CL77">
            <v>0</v>
          </cell>
          <cell r="CM77">
            <v>0</v>
          </cell>
        </row>
        <row r="78">
          <cell r="B78" t="str">
            <v>Дальневосточный</v>
          </cell>
          <cell r="E78">
            <v>998417.09</v>
          </cell>
          <cell r="F78">
            <v>849116.73</v>
          </cell>
          <cell r="G78">
            <v>112622.55</v>
          </cell>
          <cell r="H78">
            <v>20325.09</v>
          </cell>
          <cell r="I78">
            <v>79046.2</v>
          </cell>
          <cell r="J78">
            <v>3198.41</v>
          </cell>
          <cell r="K78">
            <v>255714.58</v>
          </cell>
          <cell r="L78" t="str">
            <v>расходы банка</v>
          </cell>
          <cell r="O78">
            <v>26970.73</v>
          </cell>
          <cell r="P78">
            <v>35912.33</v>
          </cell>
          <cell r="Q78">
            <v>59461.03</v>
          </cell>
          <cell r="R78">
            <v>0</v>
          </cell>
          <cell r="S78">
            <v>0</v>
          </cell>
          <cell r="T78">
            <v>0</v>
          </cell>
          <cell r="U78">
            <v>0</v>
          </cell>
          <cell r="V78" t="str">
            <v>0</v>
          </cell>
          <cell r="Y78">
            <v>0</v>
          </cell>
          <cell r="Z78">
            <v>0</v>
          </cell>
          <cell r="AA78">
            <v>0</v>
          </cell>
          <cell r="AB78">
            <v>0</v>
          </cell>
          <cell r="AC78">
            <v>0</v>
          </cell>
          <cell r="AD78">
            <v>0</v>
          </cell>
          <cell r="AE78">
            <v>0</v>
          </cell>
          <cell r="AF78" t="str">
            <v>0</v>
          </cell>
          <cell r="AI78">
            <v>31013.13</v>
          </cell>
          <cell r="AJ78">
            <v>29983.31</v>
          </cell>
          <cell r="AK78">
            <v>3318.04</v>
          </cell>
          <cell r="AL78">
            <v>0</v>
          </cell>
          <cell r="AM78">
            <v>0</v>
          </cell>
          <cell r="AN78">
            <v>0</v>
          </cell>
          <cell r="AO78">
            <v>0</v>
          </cell>
          <cell r="AP78" t="str">
            <v>0</v>
          </cell>
          <cell r="AS78">
            <v>0</v>
          </cell>
          <cell r="AT78">
            <v>0</v>
          </cell>
          <cell r="AU78">
            <v>0</v>
          </cell>
          <cell r="AV78">
            <v>0</v>
          </cell>
          <cell r="AW78">
            <v>0</v>
          </cell>
          <cell r="AX78">
            <v>0</v>
          </cell>
          <cell r="AY78">
            <v>0</v>
          </cell>
          <cell r="AZ78" t="str">
            <v>0</v>
          </cell>
          <cell r="BC78">
            <v>0</v>
          </cell>
          <cell r="BD78">
            <v>0</v>
          </cell>
          <cell r="BE78">
            <v>0</v>
          </cell>
          <cell r="BF78">
            <v>0</v>
          </cell>
          <cell r="BG78">
            <v>0</v>
          </cell>
          <cell r="BH78">
            <v>0</v>
          </cell>
          <cell r="BI78">
            <v>0</v>
          </cell>
          <cell r="BJ78" t="str">
            <v>0</v>
          </cell>
          <cell r="BM78">
            <v>0</v>
          </cell>
          <cell r="BN78">
            <v>240</v>
          </cell>
          <cell r="BO78">
            <v>0</v>
          </cell>
          <cell r="BP78">
            <v>0</v>
          </cell>
          <cell r="BQ78">
            <v>0</v>
          </cell>
          <cell r="BR78">
            <v>0</v>
          </cell>
          <cell r="BS78">
            <v>0</v>
          </cell>
          <cell r="BT78" t="str">
            <v>0</v>
          </cell>
          <cell r="BW78">
            <v>0</v>
          </cell>
          <cell r="BX78">
            <v>0</v>
          </cell>
          <cell r="BY78">
            <v>0</v>
          </cell>
          <cell r="BZ78">
            <v>0</v>
          </cell>
          <cell r="CA78">
            <v>0</v>
          </cell>
          <cell r="CB78">
            <v>0</v>
          </cell>
          <cell r="CC78">
            <v>0</v>
          </cell>
          <cell r="CD78" t="str">
            <v>0</v>
          </cell>
          <cell r="CG78">
            <v>0</v>
          </cell>
          <cell r="CH78">
            <v>0</v>
          </cell>
          <cell r="CI78">
            <v>0</v>
          </cell>
          <cell r="CJ78">
            <v>0</v>
          </cell>
          <cell r="CK78">
            <v>0</v>
          </cell>
          <cell r="CL78">
            <v>0</v>
          </cell>
          <cell r="CM78">
            <v>0</v>
          </cell>
          <cell r="CN78" t="str">
            <v>0</v>
          </cell>
        </row>
        <row r="79">
          <cell r="B79" t="str">
            <v>Западно-Сибирский</v>
          </cell>
          <cell r="E79">
            <v>1076976.6499999999</v>
          </cell>
          <cell r="F79">
            <v>1167596.33</v>
          </cell>
          <cell r="G79">
            <v>68625.48</v>
          </cell>
          <cell r="H79">
            <v>165311.22</v>
          </cell>
          <cell r="I79">
            <v>71741.87</v>
          </cell>
          <cell r="J79">
            <v>9561.7099999999991</v>
          </cell>
          <cell r="K79">
            <v>11983.6</v>
          </cell>
          <cell r="O79">
            <v>23653.88</v>
          </cell>
          <cell r="P79">
            <v>52964.17</v>
          </cell>
          <cell r="Q79">
            <v>618.62</v>
          </cell>
          <cell r="R79">
            <v>0</v>
          </cell>
          <cell r="S79">
            <v>0</v>
          </cell>
          <cell r="T79">
            <v>0</v>
          </cell>
          <cell r="U79">
            <v>0</v>
          </cell>
          <cell r="Y79">
            <v>0</v>
          </cell>
          <cell r="Z79">
            <v>0</v>
          </cell>
          <cell r="AA79">
            <v>0</v>
          </cell>
          <cell r="AB79">
            <v>0</v>
          </cell>
          <cell r="AC79">
            <v>0</v>
          </cell>
          <cell r="AD79">
            <v>0</v>
          </cell>
          <cell r="AE79">
            <v>0</v>
          </cell>
          <cell r="AI79">
            <v>0</v>
          </cell>
          <cell r="AJ79">
            <v>0</v>
          </cell>
          <cell r="AK79">
            <v>0</v>
          </cell>
          <cell r="AL79">
            <v>0</v>
          </cell>
          <cell r="AM79">
            <v>0</v>
          </cell>
          <cell r="AN79">
            <v>0</v>
          </cell>
          <cell r="AO79">
            <v>0</v>
          </cell>
          <cell r="AS79">
            <v>27067.49</v>
          </cell>
          <cell r="AT79">
            <v>0</v>
          </cell>
          <cell r="AU79">
            <v>27067.49</v>
          </cell>
          <cell r="AV79">
            <v>0</v>
          </cell>
          <cell r="AW79">
            <v>0</v>
          </cell>
          <cell r="AX79">
            <v>0</v>
          </cell>
          <cell r="AY79">
            <v>0</v>
          </cell>
          <cell r="BC79">
            <v>0</v>
          </cell>
          <cell r="BD79">
            <v>0</v>
          </cell>
          <cell r="BE79">
            <v>0</v>
          </cell>
          <cell r="BF79">
            <v>0</v>
          </cell>
          <cell r="BG79">
            <v>0</v>
          </cell>
          <cell r="BH79">
            <v>0</v>
          </cell>
          <cell r="BI79">
            <v>0</v>
          </cell>
          <cell r="BM79">
            <v>74000</v>
          </cell>
          <cell r="BN79">
            <v>0</v>
          </cell>
          <cell r="BO79">
            <v>0</v>
          </cell>
          <cell r="BP79">
            <v>74000</v>
          </cell>
          <cell r="BQ79">
            <v>0</v>
          </cell>
          <cell r="BR79">
            <v>0</v>
          </cell>
          <cell r="BS79">
            <v>0</v>
          </cell>
          <cell r="BW79">
            <v>0</v>
          </cell>
          <cell r="BX79">
            <v>0</v>
          </cell>
          <cell r="BY79">
            <v>0</v>
          </cell>
          <cell r="BZ79">
            <v>0</v>
          </cell>
          <cell r="CA79">
            <v>0</v>
          </cell>
          <cell r="CB79">
            <v>0</v>
          </cell>
          <cell r="CC79">
            <v>0</v>
          </cell>
          <cell r="CG79">
            <v>0</v>
          </cell>
          <cell r="CH79">
            <v>0</v>
          </cell>
          <cell r="CI79">
            <v>0</v>
          </cell>
          <cell r="CJ79">
            <v>0</v>
          </cell>
          <cell r="CK79">
            <v>0</v>
          </cell>
          <cell r="CL79">
            <v>0</v>
          </cell>
          <cell r="CM79">
            <v>0</v>
          </cell>
        </row>
        <row r="80">
          <cell r="B80" t="str">
            <v>Западно-Уральский</v>
          </cell>
          <cell r="E80">
            <v>95203.3</v>
          </cell>
          <cell r="F80">
            <v>145858.79999999999</v>
          </cell>
          <cell r="G80">
            <v>222571.19</v>
          </cell>
          <cell r="H80">
            <v>0</v>
          </cell>
          <cell r="I80">
            <v>0</v>
          </cell>
          <cell r="J80">
            <v>1019.44</v>
          </cell>
          <cell r="K80">
            <v>5444.65</v>
          </cell>
          <cell r="L80" t="str">
            <v>0</v>
          </cell>
          <cell r="O80">
            <v>83.9</v>
          </cell>
          <cell r="P80">
            <v>728.63</v>
          </cell>
          <cell r="Q80">
            <v>136632.37</v>
          </cell>
          <cell r="R80">
            <v>0</v>
          </cell>
          <cell r="S80">
            <v>0</v>
          </cell>
          <cell r="T80">
            <v>0</v>
          </cell>
          <cell r="U80">
            <v>0</v>
          </cell>
          <cell r="V80" t="str">
            <v>0</v>
          </cell>
          <cell r="Y80">
            <v>0</v>
          </cell>
          <cell r="Z80">
            <v>0</v>
          </cell>
          <cell r="AA80">
            <v>0</v>
          </cell>
          <cell r="AB80">
            <v>0</v>
          </cell>
          <cell r="AC80">
            <v>0</v>
          </cell>
          <cell r="AD80">
            <v>0</v>
          </cell>
          <cell r="AE80">
            <v>0</v>
          </cell>
          <cell r="AF80" t="str">
            <v>0</v>
          </cell>
          <cell r="AI80">
            <v>0</v>
          </cell>
          <cell r="AJ80">
            <v>0</v>
          </cell>
          <cell r="AK80">
            <v>826</v>
          </cell>
          <cell r="AL80">
            <v>0</v>
          </cell>
          <cell r="AM80">
            <v>0</v>
          </cell>
          <cell r="AN80">
            <v>0</v>
          </cell>
          <cell r="AO80">
            <v>0</v>
          </cell>
          <cell r="AP80" t="str">
            <v>0</v>
          </cell>
          <cell r="AS80">
            <v>0</v>
          </cell>
          <cell r="AT80">
            <v>0</v>
          </cell>
          <cell r="AU80">
            <v>0</v>
          </cell>
          <cell r="AV80">
            <v>0</v>
          </cell>
          <cell r="AW80">
            <v>0</v>
          </cell>
          <cell r="AX80">
            <v>0</v>
          </cell>
          <cell r="AY80">
            <v>0</v>
          </cell>
          <cell r="AZ80" t="str">
            <v>0</v>
          </cell>
          <cell r="BC80">
            <v>0</v>
          </cell>
          <cell r="BD80">
            <v>0</v>
          </cell>
          <cell r="BE80">
            <v>0</v>
          </cell>
          <cell r="BF80">
            <v>0</v>
          </cell>
          <cell r="BG80">
            <v>0</v>
          </cell>
          <cell r="BH80">
            <v>0</v>
          </cell>
          <cell r="BI80">
            <v>0</v>
          </cell>
          <cell r="BJ80" t="str">
            <v>0</v>
          </cell>
          <cell r="BM80">
            <v>360</v>
          </cell>
          <cell r="BN80">
            <v>1080</v>
          </cell>
          <cell r="BO80">
            <v>0</v>
          </cell>
          <cell r="BP80">
            <v>0</v>
          </cell>
          <cell r="BQ80">
            <v>0</v>
          </cell>
          <cell r="BR80">
            <v>0</v>
          </cell>
          <cell r="BS80">
            <v>0</v>
          </cell>
          <cell r="BT80" t="str">
            <v>0</v>
          </cell>
          <cell r="BW80">
            <v>0</v>
          </cell>
          <cell r="BX80">
            <v>0</v>
          </cell>
          <cell r="BY80">
            <v>0</v>
          </cell>
          <cell r="BZ80">
            <v>0</v>
          </cell>
          <cell r="CA80">
            <v>0</v>
          </cell>
          <cell r="CB80">
            <v>0</v>
          </cell>
          <cell r="CC80">
            <v>0</v>
          </cell>
          <cell r="CD80" t="str">
            <v>0</v>
          </cell>
          <cell r="CG80">
            <v>0</v>
          </cell>
          <cell r="CH80">
            <v>0</v>
          </cell>
          <cell r="CI80">
            <v>0</v>
          </cell>
          <cell r="CJ80">
            <v>0</v>
          </cell>
          <cell r="CK80">
            <v>0</v>
          </cell>
          <cell r="CL80">
            <v>0</v>
          </cell>
          <cell r="CM80">
            <v>0</v>
          </cell>
          <cell r="CN80" t="str">
            <v>0</v>
          </cell>
        </row>
        <row r="81">
          <cell r="B81" t="str">
            <v>Поволжский</v>
          </cell>
          <cell r="E81">
            <v>2316806.34</v>
          </cell>
          <cell r="F81">
            <v>2205345.64</v>
          </cell>
          <cell r="G81">
            <v>833799.84</v>
          </cell>
          <cell r="H81">
            <v>404130.51</v>
          </cell>
          <cell r="I81">
            <v>28752.98</v>
          </cell>
          <cell r="J81">
            <v>49927.22</v>
          </cell>
          <cell r="K81">
            <v>45522.5</v>
          </cell>
          <cell r="L81" t="str">
            <v>Перевод долга, договора цессии, удержание з/пл, принятие отступного, принятие имущества на баланс, списание на дебиторскую задолженность, курсовые разницы</v>
          </cell>
          <cell r="O81">
            <v>11978.21</v>
          </cell>
          <cell r="P81">
            <v>20058.88</v>
          </cell>
          <cell r="Q81">
            <v>425.76</v>
          </cell>
          <cell r="R81">
            <v>0</v>
          </cell>
          <cell r="S81">
            <v>0</v>
          </cell>
          <cell r="T81">
            <v>71.37</v>
          </cell>
          <cell r="U81">
            <v>0</v>
          </cell>
          <cell r="Y81">
            <v>0</v>
          </cell>
          <cell r="Z81">
            <v>0</v>
          </cell>
          <cell r="AA81">
            <v>0</v>
          </cell>
          <cell r="AB81">
            <v>0</v>
          </cell>
          <cell r="AC81">
            <v>0</v>
          </cell>
          <cell r="AD81">
            <v>0</v>
          </cell>
          <cell r="AE81">
            <v>0</v>
          </cell>
          <cell r="AI81">
            <v>10047.540000000001</v>
          </cell>
          <cell r="AJ81">
            <v>9638.43</v>
          </cell>
          <cell r="AK81">
            <v>581</v>
          </cell>
          <cell r="AL81">
            <v>0</v>
          </cell>
          <cell r="AM81">
            <v>0</v>
          </cell>
          <cell r="AN81">
            <v>555.15</v>
          </cell>
          <cell r="AO81">
            <v>0</v>
          </cell>
          <cell r="AS81">
            <v>11074.08</v>
          </cell>
          <cell r="AT81">
            <v>0</v>
          </cell>
          <cell r="AU81">
            <v>11074.08</v>
          </cell>
          <cell r="AV81">
            <v>0</v>
          </cell>
          <cell r="AW81">
            <v>0</v>
          </cell>
          <cell r="AX81">
            <v>0</v>
          </cell>
          <cell r="AY81">
            <v>0</v>
          </cell>
          <cell r="BC81">
            <v>0</v>
          </cell>
          <cell r="BD81">
            <v>0</v>
          </cell>
          <cell r="BE81">
            <v>0</v>
          </cell>
          <cell r="BF81">
            <v>0</v>
          </cell>
          <cell r="BG81">
            <v>0</v>
          </cell>
          <cell r="BH81">
            <v>0</v>
          </cell>
          <cell r="BI81">
            <v>0</v>
          </cell>
          <cell r="BM81">
            <v>126764.48</v>
          </cell>
          <cell r="BN81">
            <v>188903.59</v>
          </cell>
          <cell r="BO81">
            <v>4001</v>
          </cell>
          <cell r="BP81">
            <v>5332</v>
          </cell>
          <cell r="BQ81">
            <v>0</v>
          </cell>
          <cell r="BR81">
            <v>668</v>
          </cell>
          <cell r="BS81">
            <v>0</v>
          </cell>
          <cell r="BW81">
            <v>0</v>
          </cell>
          <cell r="BX81">
            <v>957.6</v>
          </cell>
          <cell r="BY81">
            <v>0</v>
          </cell>
          <cell r="BZ81">
            <v>0</v>
          </cell>
          <cell r="CA81">
            <v>0</v>
          </cell>
          <cell r="CB81">
            <v>0</v>
          </cell>
          <cell r="CC81">
            <v>0</v>
          </cell>
          <cell r="CG81">
            <v>0</v>
          </cell>
          <cell r="CH81">
            <v>0</v>
          </cell>
          <cell r="CI81">
            <v>0</v>
          </cell>
          <cell r="CJ81">
            <v>0</v>
          </cell>
          <cell r="CK81">
            <v>0</v>
          </cell>
          <cell r="CL81">
            <v>0</v>
          </cell>
          <cell r="CM81">
            <v>0</v>
          </cell>
        </row>
        <row r="82">
          <cell r="B82" t="str">
            <v>Северный</v>
          </cell>
          <cell r="E82">
            <v>150337.96</v>
          </cell>
          <cell r="F82">
            <v>157349.29999999999</v>
          </cell>
          <cell r="G82">
            <v>403176.61</v>
          </cell>
          <cell r="H82">
            <v>843.6</v>
          </cell>
          <cell r="I82">
            <v>252.1</v>
          </cell>
          <cell r="J82">
            <v>137.6</v>
          </cell>
          <cell r="K82">
            <v>8.5</v>
          </cell>
          <cell r="L82" t="str">
            <v>реализация имущества поручителей</v>
          </cell>
          <cell r="O82">
            <v>397.7</v>
          </cell>
          <cell r="P82">
            <v>2879</v>
          </cell>
          <cell r="Q82">
            <v>77047.600000000006</v>
          </cell>
          <cell r="R82">
            <v>0</v>
          </cell>
          <cell r="S82">
            <v>0</v>
          </cell>
          <cell r="T82">
            <v>0</v>
          </cell>
          <cell r="U82">
            <v>0</v>
          </cell>
          <cell r="Y82">
            <v>400</v>
          </cell>
          <cell r="Z82">
            <v>400</v>
          </cell>
          <cell r="AA82">
            <v>0</v>
          </cell>
          <cell r="AB82">
            <v>0</v>
          </cell>
          <cell r="AC82">
            <v>0</v>
          </cell>
          <cell r="AD82">
            <v>0</v>
          </cell>
          <cell r="AE82">
            <v>0</v>
          </cell>
          <cell r="AI82">
            <v>0</v>
          </cell>
          <cell r="AJ82">
            <v>6236.73</v>
          </cell>
          <cell r="AK82">
            <v>34.53</v>
          </cell>
          <cell r="AL82">
            <v>0</v>
          </cell>
          <cell r="AM82">
            <v>0</v>
          </cell>
          <cell r="AN82">
            <v>0</v>
          </cell>
          <cell r="AO82">
            <v>0</v>
          </cell>
          <cell r="AS82">
            <v>7000</v>
          </cell>
          <cell r="AT82">
            <v>0</v>
          </cell>
          <cell r="AU82">
            <v>7000</v>
          </cell>
          <cell r="AV82">
            <v>0</v>
          </cell>
          <cell r="AW82">
            <v>0</v>
          </cell>
          <cell r="AX82">
            <v>0</v>
          </cell>
          <cell r="AY82">
            <v>0</v>
          </cell>
          <cell r="BC82">
            <v>0</v>
          </cell>
          <cell r="BD82">
            <v>0</v>
          </cell>
          <cell r="BE82">
            <v>0</v>
          </cell>
          <cell r="BF82">
            <v>0</v>
          </cell>
          <cell r="BG82">
            <v>0</v>
          </cell>
          <cell r="BH82">
            <v>0</v>
          </cell>
          <cell r="BI82">
            <v>0</v>
          </cell>
          <cell r="BM82">
            <v>4060.91</v>
          </cell>
          <cell r="BN82">
            <v>5297.75</v>
          </cell>
          <cell r="BO82">
            <v>304.67</v>
          </cell>
          <cell r="BP82">
            <v>0</v>
          </cell>
          <cell r="BQ82">
            <v>0</v>
          </cell>
          <cell r="BR82">
            <v>0</v>
          </cell>
          <cell r="BS82">
            <v>0</v>
          </cell>
          <cell r="BW82">
            <v>55540.11</v>
          </cell>
          <cell r="BX82">
            <v>30651.62</v>
          </cell>
          <cell r="BY82">
            <v>0</v>
          </cell>
          <cell r="BZ82">
            <v>0</v>
          </cell>
          <cell r="CA82">
            <v>24888.49</v>
          </cell>
          <cell r="CB82">
            <v>0</v>
          </cell>
          <cell r="CC82">
            <v>0</v>
          </cell>
          <cell r="CG82">
            <v>0</v>
          </cell>
          <cell r="CH82">
            <v>0</v>
          </cell>
          <cell r="CI82">
            <v>0</v>
          </cell>
          <cell r="CJ82">
            <v>0</v>
          </cell>
          <cell r="CK82">
            <v>0</v>
          </cell>
          <cell r="CL82">
            <v>0</v>
          </cell>
          <cell r="CM82">
            <v>0</v>
          </cell>
        </row>
        <row r="83">
          <cell r="B83" t="str">
            <v>Северо-Восточный</v>
          </cell>
          <cell r="E83">
            <v>507578.8</v>
          </cell>
          <cell r="F83">
            <v>525618.72</v>
          </cell>
          <cell r="G83">
            <v>8133.1</v>
          </cell>
          <cell r="H83">
            <v>0</v>
          </cell>
          <cell r="I83">
            <v>40145</v>
          </cell>
          <cell r="J83">
            <v>0</v>
          </cell>
          <cell r="K83">
            <v>0</v>
          </cell>
          <cell r="O83">
            <v>231.51</v>
          </cell>
          <cell r="P83">
            <v>231.51</v>
          </cell>
          <cell r="Q83">
            <v>0</v>
          </cell>
          <cell r="R83">
            <v>0</v>
          </cell>
          <cell r="S83">
            <v>0</v>
          </cell>
          <cell r="T83">
            <v>0</v>
          </cell>
          <cell r="U83">
            <v>0</v>
          </cell>
          <cell r="Y83">
            <v>0</v>
          </cell>
          <cell r="Z83">
            <v>0</v>
          </cell>
          <cell r="AA83">
            <v>0</v>
          </cell>
          <cell r="AB83">
            <v>0</v>
          </cell>
          <cell r="AC83">
            <v>0</v>
          </cell>
          <cell r="AD83">
            <v>0</v>
          </cell>
          <cell r="AE83">
            <v>0</v>
          </cell>
          <cell r="AI83">
            <v>0</v>
          </cell>
          <cell r="AJ83">
            <v>0</v>
          </cell>
          <cell r="AK83">
            <v>0</v>
          </cell>
          <cell r="AL83">
            <v>0</v>
          </cell>
          <cell r="AM83">
            <v>0</v>
          </cell>
          <cell r="AN83">
            <v>0</v>
          </cell>
          <cell r="AO83">
            <v>0</v>
          </cell>
          <cell r="AS83">
            <v>0</v>
          </cell>
          <cell r="AT83">
            <v>0</v>
          </cell>
          <cell r="AU83">
            <v>0</v>
          </cell>
          <cell r="AV83">
            <v>0</v>
          </cell>
          <cell r="AW83">
            <v>0</v>
          </cell>
          <cell r="AX83">
            <v>0</v>
          </cell>
          <cell r="AY83">
            <v>0</v>
          </cell>
          <cell r="BC83">
            <v>0</v>
          </cell>
          <cell r="BD83">
            <v>0</v>
          </cell>
          <cell r="BE83">
            <v>0</v>
          </cell>
          <cell r="BF83">
            <v>0</v>
          </cell>
          <cell r="BG83">
            <v>0</v>
          </cell>
          <cell r="BH83">
            <v>0</v>
          </cell>
          <cell r="BI83">
            <v>0</v>
          </cell>
          <cell r="BM83">
            <v>0</v>
          </cell>
          <cell r="BN83">
            <v>8100</v>
          </cell>
          <cell r="BO83">
            <v>0</v>
          </cell>
          <cell r="BP83">
            <v>0</v>
          </cell>
          <cell r="BQ83">
            <v>0</v>
          </cell>
          <cell r="BR83">
            <v>0</v>
          </cell>
          <cell r="BS83">
            <v>0</v>
          </cell>
          <cell r="BW83">
            <v>0</v>
          </cell>
          <cell r="BX83">
            <v>0</v>
          </cell>
          <cell r="BY83">
            <v>0</v>
          </cell>
          <cell r="BZ83">
            <v>0</v>
          </cell>
          <cell r="CA83">
            <v>0</v>
          </cell>
          <cell r="CB83">
            <v>0</v>
          </cell>
          <cell r="CC83">
            <v>0</v>
          </cell>
          <cell r="CG83">
            <v>0</v>
          </cell>
          <cell r="CH83">
            <v>0</v>
          </cell>
          <cell r="CI83">
            <v>0</v>
          </cell>
          <cell r="CJ83">
            <v>0</v>
          </cell>
          <cell r="CK83">
            <v>0</v>
          </cell>
          <cell r="CL83">
            <v>0</v>
          </cell>
          <cell r="CM83">
            <v>0</v>
          </cell>
        </row>
        <row r="84">
          <cell r="B84" t="str">
            <v>Северо-Западный</v>
          </cell>
          <cell r="E84">
            <v>358847.25</v>
          </cell>
          <cell r="F84">
            <v>692272.56</v>
          </cell>
          <cell r="G84">
            <v>3050.67</v>
          </cell>
          <cell r="H84">
            <v>3082.29</v>
          </cell>
          <cell r="I84">
            <v>6309.13</v>
          </cell>
          <cell r="J84">
            <v>1659.57</v>
          </cell>
          <cell r="K84">
            <v>17.5</v>
          </cell>
          <cell r="O84">
            <v>78137.55</v>
          </cell>
          <cell r="P84">
            <v>134352.39000000001</v>
          </cell>
          <cell r="Q84">
            <v>100</v>
          </cell>
          <cell r="R84">
            <v>0</v>
          </cell>
          <cell r="S84">
            <v>0</v>
          </cell>
          <cell r="T84">
            <v>0</v>
          </cell>
          <cell r="U84">
            <v>0</v>
          </cell>
          <cell r="Y84">
            <v>0</v>
          </cell>
          <cell r="Z84">
            <v>0</v>
          </cell>
          <cell r="AA84">
            <v>0</v>
          </cell>
          <cell r="AB84">
            <v>0</v>
          </cell>
          <cell r="AC84">
            <v>0</v>
          </cell>
          <cell r="AD84">
            <v>0</v>
          </cell>
          <cell r="AE84">
            <v>0</v>
          </cell>
          <cell r="AI84">
            <v>22583.02</v>
          </cell>
          <cell r="AJ84">
            <v>22583.02</v>
          </cell>
          <cell r="AK84">
            <v>0</v>
          </cell>
          <cell r="AL84">
            <v>0</v>
          </cell>
          <cell r="AM84">
            <v>0</v>
          </cell>
          <cell r="AN84">
            <v>0</v>
          </cell>
          <cell r="AO84">
            <v>0</v>
          </cell>
          <cell r="AS84">
            <v>0</v>
          </cell>
          <cell r="AT84">
            <v>0</v>
          </cell>
          <cell r="AU84">
            <v>0</v>
          </cell>
          <cell r="AV84">
            <v>0</v>
          </cell>
          <cell r="AW84">
            <v>0</v>
          </cell>
          <cell r="AX84">
            <v>0</v>
          </cell>
          <cell r="AY84">
            <v>0</v>
          </cell>
          <cell r="BC84">
            <v>0</v>
          </cell>
          <cell r="BD84">
            <v>0</v>
          </cell>
          <cell r="BE84">
            <v>0</v>
          </cell>
          <cell r="BF84">
            <v>0</v>
          </cell>
          <cell r="BG84">
            <v>0</v>
          </cell>
          <cell r="BH84">
            <v>0</v>
          </cell>
          <cell r="BI84">
            <v>0</v>
          </cell>
          <cell r="BM84">
            <v>0</v>
          </cell>
          <cell r="BN84">
            <v>1627.7</v>
          </cell>
          <cell r="BO84">
            <v>0</v>
          </cell>
          <cell r="BP84">
            <v>0</v>
          </cell>
          <cell r="BQ84">
            <v>0</v>
          </cell>
          <cell r="BR84">
            <v>0</v>
          </cell>
          <cell r="BS84">
            <v>0</v>
          </cell>
          <cell r="BW84">
            <v>0</v>
          </cell>
          <cell r="BX84">
            <v>0</v>
          </cell>
          <cell r="BY84">
            <v>0</v>
          </cell>
          <cell r="BZ84">
            <v>0</v>
          </cell>
          <cell r="CA84">
            <v>0</v>
          </cell>
          <cell r="CB84">
            <v>0</v>
          </cell>
          <cell r="CC84">
            <v>0</v>
          </cell>
          <cell r="CG84">
            <v>0</v>
          </cell>
          <cell r="CH84">
            <v>0</v>
          </cell>
          <cell r="CI84">
            <v>0</v>
          </cell>
          <cell r="CJ84">
            <v>0</v>
          </cell>
          <cell r="CK84">
            <v>0</v>
          </cell>
          <cell r="CL84">
            <v>0</v>
          </cell>
          <cell r="CM84">
            <v>0</v>
          </cell>
        </row>
        <row r="85">
          <cell r="B85" t="str">
            <v>Северо-Кавказский</v>
          </cell>
          <cell r="E85">
            <v>328451.73</v>
          </cell>
          <cell r="F85">
            <v>339061.75</v>
          </cell>
          <cell r="G85">
            <v>261767.46</v>
          </cell>
          <cell r="H85">
            <v>2780.77</v>
          </cell>
          <cell r="I85">
            <v>8886.85</v>
          </cell>
          <cell r="J85">
            <v>917.64</v>
          </cell>
          <cell r="K85">
            <v>200.27</v>
          </cell>
          <cell r="O85">
            <v>0</v>
          </cell>
          <cell r="P85">
            <v>12133.68</v>
          </cell>
          <cell r="Q85">
            <v>16216.96</v>
          </cell>
          <cell r="R85">
            <v>0</v>
          </cell>
          <cell r="S85">
            <v>0</v>
          </cell>
          <cell r="T85">
            <v>0</v>
          </cell>
          <cell r="U85">
            <v>0</v>
          </cell>
          <cell r="Y85">
            <v>0</v>
          </cell>
          <cell r="Z85">
            <v>0</v>
          </cell>
          <cell r="AA85">
            <v>0</v>
          </cell>
          <cell r="AB85">
            <v>0</v>
          </cell>
          <cell r="AC85">
            <v>0</v>
          </cell>
          <cell r="AD85">
            <v>0</v>
          </cell>
          <cell r="AE85">
            <v>0</v>
          </cell>
          <cell r="AI85">
            <v>0</v>
          </cell>
          <cell r="AJ85">
            <v>0</v>
          </cell>
          <cell r="AK85">
            <v>0</v>
          </cell>
          <cell r="AL85">
            <v>0</v>
          </cell>
          <cell r="AM85">
            <v>0</v>
          </cell>
          <cell r="AN85">
            <v>0</v>
          </cell>
          <cell r="AO85">
            <v>0</v>
          </cell>
          <cell r="AS85">
            <v>0</v>
          </cell>
          <cell r="AT85">
            <v>0</v>
          </cell>
          <cell r="AU85">
            <v>0</v>
          </cell>
          <cell r="AV85">
            <v>0</v>
          </cell>
          <cell r="AW85">
            <v>0</v>
          </cell>
          <cell r="AX85">
            <v>0</v>
          </cell>
          <cell r="AY85">
            <v>0</v>
          </cell>
          <cell r="BC85">
            <v>0</v>
          </cell>
          <cell r="BD85">
            <v>0</v>
          </cell>
          <cell r="BE85">
            <v>0</v>
          </cell>
          <cell r="BF85">
            <v>0</v>
          </cell>
          <cell r="BG85">
            <v>0</v>
          </cell>
          <cell r="BH85">
            <v>0</v>
          </cell>
          <cell r="BI85">
            <v>0</v>
          </cell>
          <cell r="BM85">
            <v>29317.56</v>
          </cell>
          <cell r="BN85">
            <v>20000</v>
          </cell>
          <cell r="BO85">
            <v>4007.03</v>
          </cell>
          <cell r="BP85">
            <v>0</v>
          </cell>
          <cell r="BQ85">
            <v>9317.56</v>
          </cell>
          <cell r="BR85">
            <v>0</v>
          </cell>
          <cell r="BS85">
            <v>0</v>
          </cell>
          <cell r="BW85">
            <v>0</v>
          </cell>
          <cell r="BX85">
            <v>0</v>
          </cell>
          <cell r="BY85">
            <v>0</v>
          </cell>
          <cell r="BZ85">
            <v>0</v>
          </cell>
          <cell r="CA85">
            <v>0</v>
          </cell>
          <cell r="CB85">
            <v>0</v>
          </cell>
          <cell r="CC85">
            <v>0</v>
          </cell>
          <cell r="CG85">
            <v>0</v>
          </cell>
          <cell r="CH85">
            <v>0</v>
          </cell>
          <cell r="CI85">
            <v>0</v>
          </cell>
          <cell r="CJ85">
            <v>0</v>
          </cell>
          <cell r="CK85">
            <v>0</v>
          </cell>
          <cell r="CL85">
            <v>0</v>
          </cell>
          <cell r="CM85">
            <v>0</v>
          </cell>
        </row>
        <row r="86">
          <cell r="B86" t="str">
            <v>Сибирский</v>
          </cell>
          <cell r="E86">
            <v>918683.99</v>
          </cell>
          <cell r="F86">
            <v>1082915.1499999999</v>
          </cell>
          <cell r="G86">
            <v>510974.23</v>
          </cell>
          <cell r="H86">
            <v>36007.019999999997</v>
          </cell>
          <cell r="I86">
            <v>41035.839999999997</v>
          </cell>
          <cell r="J86">
            <v>5043.9399999999996</v>
          </cell>
          <cell r="K86">
            <v>0</v>
          </cell>
          <cell r="L86" t="str">
            <v>0</v>
          </cell>
          <cell r="O86">
            <v>923.78</v>
          </cell>
          <cell r="P86">
            <v>1299.31</v>
          </cell>
          <cell r="Q86">
            <v>70196.210000000006</v>
          </cell>
          <cell r="R86">
            <v>0</v>
          </cell>
          <cell r="S86">
            <v>511.73</v>
          </cell>
          <cell r="T86">
            <v>0</v>
          </cell>
          <cell r="U86">
            <v>0</v>
          </cell>
          <cell r="V86" t="str">
            <v>0</v>
          </cell>
          <cell r="Y86">
            <v>0</v>
          </cell>
          <cell r="Z86">
            <v>0</v>
          </cell>
          <cell r="AA86">
            <v>0</v>
          </cell>
          <cell r="AB86">
            <v>0</v>
          </cell>
          <cell r="AC86">
            <v>0</v>
          </cell>
          <cell r="AD86">
            <v>0</v>
          </cell>
          <cell r="AE86">
            <v>0</v>
          </cell>
          <cell r="AF86" t="str">
            <v>0</v>
          </cell>
          <cell r="AI86">
            <v>0</v>
          </cell>
          <cell r="AJ86">
            <v>0</v>
          </cell>
          <cell r="AK86">
            <v>1645.65</v>
          </cell>
          <cell r="AL86">
            <v>0</v>
          </cell>
          <cell r="AM86">
            <v>0</v>
          </cell>
          <cell r="AN86">
            <v>0</v>
          </cell>
          <cell r="AO86">
            <v>0</v>
          </cell>
          <cell r="AP86" t="str">
            <v>0</v>
          </cell>
          <cell r="AS86">
            <v>0</v>
          </cell>
          <cell r="AT86">
            <v>0</v>
          </cell>
          <cell r="AU86">
            <v>0</v>
          </cell>
          <cell r="AV86">
            <v>0</v>
          </cell>
          <cell r="AW86">
            <v>0</v>
          </cell>
          <cell r="AX86">
            <v>0</v>
          </cell>
          <cell r="AY86">
            <v>0</v>
          </cell>
          <cell r="AZ86" t="str">
            <v>0</v>
          </cell>
          <cell r="BC86">
            <v>0</v>
          </cell>
          <cell r="BD86">
            <v>0</v>
          </cell>
          <cell r="BE86">
            <v>0</v>
          </cell>
          <cell r="BF86">
            <v>0</v>
          </cell>
          <cell r="BG86">
            <v>0</v>
          </cell>
          <cell r="BH86">
            <v>0</v>
          </cell>
          <cell r="BI86">
            <v>0</v>
          </cell>
          <cell r="BJ86" t="str">
            <v>0</v>
          </cell>
          <cell r="BM86">
            <v>122.35</v>
          </cell>
          <cell r="BN86">
            <v>532.29999999999995</v>
          </cell>
          <cell r="BO86">
            <v>29380.799999999999</v>
          </cell>
          <cell r="BP86">
            <v>0</v>
          </cell>
          <cell r="BQ86">
            <v>0</v>
          </cell>
          <cell r="BR86">
            <v>0</v>
          </cell>
          <cell r="BS86">
            <v>0</v>
          </cell>
          <cell r="BT86" t="str">
            <v>0</v>
          </cell>
          <cell r="BW86">
            <v>49186.720000000001</v>
          </cell>
          <cell r="BX86">
            <v>14529.12</v>
          </cell>
          <cell r="BY86">
            <v>7132.78</v>
          </cell>
          <cell r="BZ86">
            <v>41639.370000000003</v>
          </cell>
          <cell r="CA86">
            <v>0</v>
          </cell>
          <cell r="CB86">
            <v>0</v>
          </cell>
          <cell r="CC86">
            <v>0</v>
          </cell>
          <cell r="CD86" t="str">
            <v>0</v>
          </cell>
          <cell r="CG86">
            <v>0</v>
          </cell>
          <cell r="CH86">
            <v>0</v>
          </cell>
          <cell r="CI86">
            <v>0</v>
          </cell>
          <cell r="CJ86">
            <v>0</v>
          </cell>
          <cell r="CK86">
            <v>0</v>
          </cell>
          <cell r="CL86">
            <v>0</v>
          </cell>
          <cell r="CM86">
            <v>0</v>
          </cell>
          <cell r="CN86" t="str">
            <v>0</v>
          </cell>
        </row>
        <row r="87">
          <cell r="B87" t="str">
            <v>Среднерусский</v>
          </cell>
          <cell r="E87">
            <v>1306645.17</v>
          </cell>
          <cell r="F87">
            <v>1525002.21</v>
          </cell>
          <cell r="G87">
            <v>379908.15</v>
          </cell>
          <cell r="H87">
            <v>116902.95</v>
          </cell>
          <cell r="I87">
            <v>36792.78</v>
          </cell>
          <cell r="J87">
            <v>20429.7</v>
          </cell>
          <cell r="K87">
            <v>40476.910000000003</v>
          </cell>
          <cell r="O87">
            <v>4108.92</v>
          </cell>
          <cell r="P87">
            <v>3888.29</v>
          </cell>
          <cell r="Q87">
            <v>377334.15</v>
          </cell>
          <cell r="R87">
            <v>0</v>
          </cell>
          <cell r="S87">
            <v>0</v>
          </cell>
          <cell r="T87">
            <v>0</v>
          </cell>
          <cell r="U87">
            <v>0</v>
          </cell>
          <cell r="Y87">
            <v>0</v>
          </cell>
          <cell r="Z87">
            <v>0</v>
          </cell>
          <cell r="AA87">
            <v>0</v>
          </cell>
          <cell r="AB87">
            <v>0</v>
          </cell>
          <cell r="AC87">
            <v>0</v>
          </cell>
          <cell r="AD87">
            <v>0</v>
          </cell>
          <cell r="AE87">
            <v>0</v>
          </cell>
          <cell r="AI87">
            <v>0</v>
          </cell>
          <cell r="AJ87">
            <v>0</v>
          </cell>
          <cell r="AK87">
            <v>0</v>
          </cell>
          <cell r="AL87">
            <v>0</v>
          </cell>
          <cell r="AM87">
            <v>0</v>
          </cell>
          <cell r="AN87">
            <v>0</v>
          </cell>
          <cell r="AO87">
            <v>0</v>
          </cell>
          <cell r="AS87">
            <v>0</v>
          </cell>
          <cell r="AT87">
            <v>0</v>
          </cell>
          <cell r="AU87">
            <v>0</v>
          </cell>
          <cell r="AV87">
            <v>0</v>
          </cell>
          <cell r="AW87">
            <v>0</v>
          </cell>
          <cell r="AX87">
            <v>0</v>
          </cell>
          <cell r="AY87">
            <v>0</v>
          </cell>
          <cell r="BC87">
            <v>0</v>
          </cell>
          <cell r="BD87">
            <v>0</v>
          </cell>
          <cell r="BE87">
            <v>0</v>
          </cell>
          <cell r="BF87">
            <v>0</v>
          </cell>
          <cell r="BG87">
            <v>0</v>
          </cell>
          <cell r="BH87">
            <v>0</v>
          </cell>
          <cell r="BI87">
            <v>0</v>
          </cell>
          <cell r="BM87">
            <v>254844.79</v>
          </cell>
          <cell r="BN87">
            <v>251978.81</v>
          </cell>
          <cell r="BO87">
            <v>133356.42000000001</v>
          </cell>
          <cell r="BP87">
            <v>0</v>
          </cell>
          <cell r="BQ87">
            <v>0</v>
          </cell>
          <cell r="BR87">
            <v>0</v>
          </cell>
          <cell r="BS87">
            <v>0</v>
          </cell>
          <cell r="BW87">
            <v>70059.63</v>
          </cell>
          <cell r="BX87">
            <v>72390.86</v>
          </cell>
          <cell r="BY87">
            <v>0.15</v>
          </cell>
          <cell r="BZ87">
            <v>0</v>
          </cell>
          <cell r="CA87">
            <v>0</v>
          </cell>
          <cell r="CB87">
            <v>0</v>
          </cell>
          <cell r="CC87">
            <v>0</v>
          </cell>
          <cell r="CG87">
            <v>0</v>
          </cell>
          <cell r="CH87">
            <v>0</v>
          </cell>
          <cell r="CI87">
            <v>0</v>
          </cell>
          <cell r="CJ87">
            <v>0</v>
          </cell>
          <cell r="CK87">
            <v>0</v>
          </cell>
          <cell r="CL87">
            <v>0</v>
          </cell>
          <cell r="CM87">
            <v>0</v>
          </cell>
        </row>
        <row r="88">
          <cell r="B88" t="str">
            <v>Уральский</v>
          </cell>
          <cell r="E88">
            <v>368782.67</v>
          </cell>
          <cell r="F88">
            <v>440596.62</v>
          </cell>
          <cell r="G88">
            <v>240819.93</v>
          </cell>
          <cell r="H88">
            <v>4497.32</v>
          </cell>
          <cell r="I88">
            <v>7392.15</v>
          </cell>
          <cell r="J88">
            <v>34529.93</v>
          </cell>
          <cell r="K88">
            <v>13878.91</v>
          </cell>
          <cell r="O88">
            <v>5842.32</v>
          </cell>
          <cell r="P88">
            <v>5861.98</v>
          </cell>
          <cell r="Q88">
            <v>5738.96</v>
          </cell>
          <cell r="R88">
            <v>0</v>
          </cell>
          <cell r="S88">
            <v>0</v>
          </cell>
          <cell r="T88">
            <v>0</v>
          </cell>
          <cell r="U88">
            <v>0</v>
          </cell>
          <cell r="Y88">
            <v>0</v>
          </cell>
          <cell r="Z88">
            <v>0</v>
          </cell>
          <cell r="AA88">
            <v>0</v>
          </cell>
          <cell r="AB88">
            <v>0</v>
          </cell>
          <cell r="AC88">
            <v>0</v>
          </cell>
          <cell r="AD88">
            <v>0</v>
          </cell>
          <cell r="AE88">
            <v>0</v>
          </cell>
          <cell r="AI88">
            <v>90.65</v>
          </cell>
          <cell r="AJ88">
            <v>399</v>
          </cell>
          <cell r="AK88">
            <v>368</v>
          </cell>
          <cell r="AL88">
            <v>0</v>
          </cell>
          <cell r="AM88">
            <v>0</v>
          </cell>
          <cell r="AN88">
            <v>0</v>
          </cell>
          <cell r="AO88">
            <v>0</v>
          </cell>
          <cell r="AS88">
            <v>0</v>
          </cell>
          <cell r="AT88">
            <v>0</v>
          </cell>
          <cell r="AU88">
            <v>0</v>
          </cell>
          <cell r="AV88">
            <v>0</v>
          </cell>
          <cell r="AW88">
            <v>0</v>
          </cell>
          <cell r="AX88">
            <v>0</v>
          </cell>
          <cell r="AY88">
            <v>0</v>
          </cell>
          <cell r="BC88">
            <v>0</v>
          </cell>
          <cell r="BD88">
            <v>0</v>
          </cell>
          <cell r="BE88">
            <v>0</v>
          </cell>
          <cell r="BF88">
            <v>0</v>
          </cell>
          <cell r="BG88">
            <v>0</v>
          </cell>
          <cell r="BH88">
            <v>0</v>
          </cell>
          <cell r="BI88">
            <v>0</v>
          </cell>
          <cell r="BM88">
            <v>0</v>
          </cell>
          <cell r="BN88">
            <v>0</v>
          </cell>
          <cell r="BO88">
            <v>0</v>
          </cell>
          <cell r="BP88">
            <v>0</v>
          </cell>
          <cell r="BQ88">
            <v>3000</v>
          </cell>
          <cell r="BR88">
            <v>0</v>
          </cell>
          <cell r="BS88">
            <v>0</v>
          </cell>
          <cell r="BW88">
            <v>65735.69</v>
          </cell>
          <cell r="BX88">
            <v>64985.69</v>
          </cell>
          <cell r="BY88">
            <v>750</v>
          </cell>
          <cell r="BZ88">
            <v>0</v>
          </cell>
          <cell r="CA88">
            <v>0</v>
          </cell>
          <cell r="CB88">
            <v>0</v>
          </cell>
          <cell r="CC88">
            <v>0</v>
          </cell>
          <cell r="CG88">
            <v>0</v>
          </cell>
          <cell r="CH88">
            <v>0</v>
          </cell>
          <cell r="CI88">
            <v>0</v>
          </cell>
          <cell r="CJ88">
            <v>0</v>
          </cell>
          <cell r="CK88">
            <v>0</v>
          </cell>
          <cell r="CL88">
            <v>0</v>
          </cell>
          <cell r="CM88">
            <v>0</v>
          </cell>
        </row>
        <row r="89">
          <cell r="B89" t="str">
            <v>Центрально-Черноземный</v>
          </cell>
          <cell r="E89">
            <v>414359.09</v>
          </cell>
          <cell r="F89">
            <v>619304.79</v>
          </cell>
          <cell r="G89">
            <v>143124.88</v>
          </cell>
          <cell r="H89">
            <v>15419.57</v>
          </cell>
          <cell r="I89">
            <v>65079.03</v>
          </cell>
          <cell r="J89">
            <v>13530.43</v>
          </cell>
          <cell r="K89">
            <v>0</v>
          </cell>
          <cell r="O89">
            <v>0</v>
          </cell>
          <cell r="P89">
            <v>438.26</v>
          </cell>
          <cell r="Q89">
            <v>3966.87</v>
          </cell>
          <cell r="R89">
            <v>0</v>
          </cell>
          <cell r="S89">
            <v>0</v>
          </cell>
          <cell r="T89">
            <v>0</v>
          </cell>
          <cell r="U89">
            <v>0</v>
          </cell>
          <cell r="Y89">
            <v>0</v>
          </cell>
          <cell r="Z89">
            <v>0</v>
          </cell>
          <cell r="AA89">
            <v>0</v>
          </cell>
          <cell r="AB89">
            <v>0</v>
          </cell>
          <cell r="AC89">
            <v>0</v>
          </cell>
          <cell r="AD89">
            <v>0</v>
          </cell>
          <cell r="AE89">
            <v>0</v>
          </cell>
          <cell r="AI89">
            <v>0</v>
          </cell>
          <cell r="AJ89">
            <v>0</v>
          </cell>
          <cell r="AK89">
            <v>0</v>
          </cell>
          <cell r="AL89">
            <v>0</v>
          </cell>
          <cell r="AM89">
            <v>0</v>
          </cell>
          <cell r="AN89">
            <v>0</v>
          </cell>
          <cell r="AO89">
            <v>0</v>
          </cell>
          <cell r="AS89">
            <v>0</v>
          </cell>
          <cell r="AT89">
            <v>0</v>
          </cell>
          <cell r="AU89">
            <v>0</v>
          </cell>
          <cell r="AV89">
            <v>0</v>
          </cell>
          <cell r="AW89">
            <v>0</v>
          </cell>
          <cell r="AX89">
            <v>0</v>
          </cell>
          <cell r="AY89">
            <v>0</v>
          </cell>
          <cell r="BC89">
            <v>0</v>
          </cell>
          <cell r="BD89">
            <v>0</v>
          </cell>
          <cell r="BE89">
            <v>0</v>
          </cell>
          <cell r="BF89">
            <v>0</v>
          </cell>
          <cell r="BG89">
            <v>0</v>
          </cell>
          <cell r="BH89">
            <v>0</v>
          </cell>
          <cell r="BI89">
            <v>0</v>
          </cell>
          <cell r="BM89">
            <v>4941.0600000000004</v>
          </cell>
          <cell r="BN89">
            <v>38295.26</v>
          </cell>
          <cell r="BO89">
            <v>492.08</v>
          </cell>
          <cell r="BP89">
            <v>407.29</v>
          </cell>
          <cell r="BQ89">
            <v>4000</v>
          </cell>
          <cell r="BR89">
            <v>1431.71</v>
          </cell>
          <cell r="BS89">
            <v>0</v>
          </cell>
          <cell r="BW89">
            <v>0</v>
          </cell>
          <cell r="BX89">
            <v>0</v>
          </cell>
          <cell r="BY89">
            <v>0</v>
          </cell>
          <cell r="BZ89">
            <v>0</v>
          </cell>
          <cell r="CA89">
            <v>0</v>
          </cell>
          <cell r="CB89">
            <v>0</v>
          </cell>
          <cell r="CC89">
            <v>0</v>
          </cell>
          <cell r="CG89">
            <v>0</v>
          </cell>
          <cell r="CH89">
            <v>0</v>
          </cell>
          <cell r="CI89">
            <v>0</v>
          </cell>
          <cell r="CJ89">
            <v>0</v>
          </cell>
          <cell r="CK89">
            <v>0</v>
          </cell>
          <cell r="CL89">
            <v>0</v>
          </cell>
          <cell r="CM89">
            <v>0</v>
          </cell>
        </row>
        <row r="90">
          <cell r="B90" t="str">
            <v>Юго-Западный</v>
          </cell>
          <cell r="E90">
            <v>776983.103</v>
          </cell>
          <cell r="F90">
            <v>788073.53038999997</v>
          </cell>
          <cell r="G90">
            <v>192815.07626999999</v>
          </cell>
          <cell r="H90">
            <v>156807.67098</v>
          </cell>
          <cell r="I90">
            <v>74763.07389</v>
          </cell>
          <cell r="J90">
            <v>11491.93454</v>
          </cell>
          <cell r="K90">
            <v>0</v>
          </cell>
          <cell r="O90">
            <v>0</v>
          </cell>
          <cell r="P90">
            <v>0</v>
          </cell>
          <cell r="Q90">
            <v>0</v>
          </cell>
          <cell r="R90">
            <v>0</v>
          </cell>
          <cell r="S90">
            <v>0</v>
          </cell>
          <cell r="T90">
            <v>0</v>
          </cell>
          <cell r="U90">
            <v>0</v>
          </cell>
          <cell r="Y90">
            <v>1500</v>
          </cell>
          <cell r="Z90">
            <v>1500</v>
          </cell>
          <cell r="AA90">
            <v>0</v>
          </cell>
          <cell r="AB90">
            <v>0</v>
          </cell>
          <cell r="AC90">
            <v>0</v>
          </cell>
          <cell r="AD90">
            <v>0</v>
          </cell>
          <cell r="AE90">
            <v>0</v>
          </cell>
          <cell r="AI90">
            <v>0</v>
          </cell>
          <cell r="AJ90">
            <v>700</v>
          </cell>
          <cell r="AK90">
            <v>1685.7360000000001</v>
          </cell>
          <cell r="AL90">
            <v>0</v>
          </cell>
          <cell r="AM90">
            <v>549.05900000000008</v>
          </cell>
          <cell r="AN90">
            <v>0</v>
          </cell>
          <cell r="AO90">
            <v>0</v>
          </cell>
          <cell r="AS90">
            <v>0</v>
          </cell>
          <cell r="AT90">
            <v>0</v>
          </cell>
          <cell r="AU90">
            <v>0</v>
          </cell>
          <cell r="AV90">
            <v>0</v>
          </cell>
          <cell r="AW90">
            <v>0</v>
          </cell>
          <cell r="AX90">
            <v>0</v>
          </cell>
          <cell r="AY90">
            <v>0</v>
          </cell>
          <cell r="BC90">
            <v>0</v>
          </cell>
          <cell r="BD90">
            <v>0</v>
          </cell>
          <cell r="BE90">
            <v>0</v>
          </cell>
          <cell r="BF90">
            <v>0</v>
          </cell>
          <cell r="BG90">
            <v>0</v>
          </cell>
          <cell r="BH90">
            <v>0</v>
          </cell>
          <cell r="BI90">
            <v>0</v>
          </cell>
          <cell r="BM90">
            <v>18356.650000000001</v>
          </cell>
          <cell r="BN90">
            <v>0</v>
          </cell>
          <cell r="BO90">
            <v>13675.472</v>
          </cell>
          <cell r="BP90">
            <v>0</v>
          </cell>
          <cell r="BQ90">
            <v>6368.2</v>
          </cell>
          <cell r="BR90">
            <v>0</v>
          </cell>
          <cell r="BS90">
            <v>0</v>
          </cell>
          <cell r="BW90">
            <v>6000.55</v>
          </cell>
          <cell r="BX90">
            <v>1000</v>
          </cell>
          <cell r="BY90">
            <v>4001.7360000000003</v>
          </cell>
          <cell r="BZ90">
            <v>0</v>
          </cell>
          <cell r="CA90">
            <v>4.6962000000000002</v>
          </cell>
          <cell r="CB90">
            <v>1999.7036599999999</v>
          </cell>
          <cell r="CC90">
            <v>0</v>
          </cell>
          <cell r="CG90">
            <v>0</v>
          </cell>
          <cell r="CH90">
            <v>0</v>
          </cell>
          <cell r="CI90">
            <v>0</v>
          </cell>
          <cell r="CJ90">
            <v>0</v>
          </cell>
          <cell r="CK90">
            <v>0</v>
          </cell>
          <cell r="CL90">
            <v>0</v>
          </cell>
          <cell r="CM90">
            <v>0</v>
          </cell>
        </row>
      </sheetData>
      <sheetData sheetId="2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dic"/>
      <sheetName val="прил-1"/>
      <sheetName val="сокр.прил-1"/>
      <sheetName val="прил-2"/>
      <sheetName val="КРП"/>
      <sheetName val="КРП-1"/>
      <sheetName val="708К"/>
      <sheetName val="Лист1"/>
      <sheetName val="2_4"/>
      <sheetName val="XLRpt_TempSheet"/>
    </sheetNames>
    <sheetDataSet>
      <sheetData sheetId="0"/>
      <sheetData sheetId="1"/>
      <sheetData sheetId="2">
        <row r="4">
          <cell r="F4" t="str">
            <v>120.3</v>
          </cell>
        </row>
      </sheetData>
      <sheetData sheetId="3"/>
      <sheetData sheetId="4"/>
      <sheetData sheetId="5"/>
      <sheetData sheetId="6"/>
      <sheetData sheetId="7"/>
      <sheetData sheetId="8" refreshError="1"/>
      <sheetData sheetId="9" refreshError="1"/>
      <sheetData sheetId="10"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ек.расх"/>
      <sheetName val="Содержание"/>
      <sheetName val="Статьи"/>
      <sheetName val="SMSTemp"/>
      <sheetName val="Форма2"/>
      <sheetName val="o"/>
      <sheetName val="Resources"/>
      <sheetName val="A3-100"/>
      <sheetName val="Production_Ref Q-1-3"/>
      <sheetName val="Production_ref_Q4"/>
      <sheetName val="Все виды материалов D`1-18"/>
      <sheetName val="Cost 99v98"/>
      <sheetName val="GAAP TB 30.08.01  detail p&amp;l"/>
      <sheetName val="CPI"/>
      <sheetName val="2.2 ОтклОТМ"/>
      <sheetName val="1.3.2 ОТМ"/>
      <sheetName val="Предпр"/>
      <sheetName val="ЦентрЗатр"/>
      <sheetName val="ЕдИзм"/>
      <sheetName val="ЯНВАРЬ"/>
      <sheetName val="Present"/>
      <sheetName val="PYTB"/>
      <sheetName val="DATA"/>
      <sheetName val="#ССЫЛКА"/>
      <sheetName val="N_SVOD"/>
      <sheetName val="Проек_расх"/>
      <sheetName val="1"/>
      <sheetName val="ОДТ и ГЦТ"/>
      <sheetName val="I. Прогноз доходов"/>
      <sheetName val="FA Movement Kyrg"/>
      <sheetName val="Лист3"/>
      <sheetName val="Anlagevermögen"/>
      <sheetName val="Links"/>
      <sheetName val="Lead"/>
      <sheetName val="Общие начальные данные"/>
      <sheetName val="Inputs"/>
      <sheetName val="Settings"/>
      <sheetName val="11"/>
      <sheetName val="Форма1"/>
      <sheetName val="Осн"/>
      <sheetName val="предприятия"/>
      <sheetName val="153541"/>
      <sheetName val="Свод"/>
      <sheetName val="C-100"/>
      <sheetName val="C-110"/>
      <sheetName val="E-100"/>
      <sheetName val="E-110"/>
      <sheetName val="E-120"/>
      <sheetName val="E-130"/>
      <sheetName val="Е-140"/>
      <sheetName val="E-150"/>
      <sheetName val="F-100"/>
      <sheetName val="F-110"/>
      <sheetName val="F-120"/>
      <sheetName val="H-100"/>
      <sheetName val="K-100"/>
      <sheetName val="K-110"/>
      <sheetName val="K-120"/>
      <sheetName val="K-130"/>
      <sheetName val="K-140"/>
      <sheetName val="N-100"/>
      <sheetName val="N-130"/>
      <sheetName val="N-140"/>
      <sheetName val="N-150"/>
      <sheetName val="N-160"/>
      <sheetName val="N-180"/>
      <sheetName val="Q-100"/>
      <sheetName val="T-100"/>
      <sheetName val="U1-110"/>
      <sheetName val="U1-120"/>
      <sheetName val="U1-100"/>
      <sheetName val="U1-130"/>
      <sheetName val="U1-140"/>
      <sheetName val="U2-100"/>
      <sheetName val="U3-100"/>
      <sheetName val="U4-100"/>
      <sheetName val="Операции со Связанными сторонам"/>
      <sheetName val="KCC"/>
      <sheetName val="Channels"/>
      <sheetName val="АКТИВЫ_ПАССИВЫ"/>
      <sheetName val="XLR_NoRangeSheet"/>
      <sheetName val="прил-1"/>
      <sheetName val="Лист1"/>
      <sheetName val="Precios"/>
      <sheetName val="april-june99"/>
      <sheetName val="Проек_расх1"/>
      <sheetName val="Production_Ref_Q-1-3"/>
      <sheetName val="Все_виды_материалов_D`1-18"/>
      <sheetName val="Cost_99v98"/>
      <sheetName val="GAAP_TB_30_08_01__detail_p&amp;l"/>
      <sheetName val="2_2_ОтклОТМ"/>
      <sheetName val="1_3_2_ОТМ"/>
      <sheetName val="Индексы"/>
      <sheetName val="??????"/>
      <sheetName val="Drop List References"/>
      <sheetName val="Summary Type 2"/>
      <sheetName val="Расчет2000Прямой"/>
      <sheetName val="Time"/>
      <sheetName val="Дата"/>
      <sheetName val="PIT&amp;PP(2)"/>
      <sheetName val="april-june99.xls"/>
      <sheetName val="FA_Movement_Kyrg"/>
      <sheetName val="Общие_начальные_данные"/>
      <sheetName val="ОДТ_и_ГЦТ"/>
      <sheetName val="I__Прогноз_доходов"/>
      <sheetName val="Sales-COS"/>
      <sheetName val="UnadjBS"/>
      <sheetName val="Assumptions"/>
      <sheetName val="123100 O&amp;G Assets"/>
      <sheetName val="Budget"/>
      <sheetName val="References"/>
    </sheetNames>
    <sheetDataSet>
      <sheetData sheetId="0" refreshError="1"/>
      <sheetData sheetId="1">
        <row r="3">
          <cell r="A3">
            <v>101</v>
          </cell>
        </row>
      </sheetData>
      <sheetData sheetId="2" refreshError="1">
        <row r="3">
          <cell r="A3">
            <v>101</v>
          </cell>
          <cell r="B3" t="str">
            <v>Подготовка контракта на использование недр по Проекту между КАЗАХОЙЛ и компетентным органом Республики Казахстан</v>
          </cell>
        </row>
        <row r="4">
          <cell r="A4">
            <v>102</v>
          </cell>
          <cell r="B4" t="str">
            <v>Геолого-геофизическая информация</v>
          </cell>
        </row>
        <row r="5">
          <cell r="A5">
            <v>103</v>
          </cell>
          <cell r="B5" t="str">
            <v>Покупка и анализ космофотоснимков</v>
          </cell>
        </row>
        <row r="6">
          <cell r="A6">
            <v>104</v>
          </cell>
          <cell r="B6" t="str">
            <v>Геодезия и навигация</v>
          </cell>
        </row>
        <row r="7">
          <cell r="A7">
            <v>105</v>
          </cell>
          <cell r="B7" t="str">
            <v>Сбор имеющихся данных по оценке воздействия на окружающую среду и метеорологическим условиям на Площадях Исследований</v>
          </cell>
        </row>
        <row r="8">
          <cell r="A8">
            <v>106</v>
          </cell>
          <cell r="B8" t="str">
            <v>Гравиметрические работы</v>
          </cell>
        </row>
        <row r="9">
          <cell r="A9">
            <v>107</v>
          </cell>
          <cell r="B9" t="str">
            <v>Подготовка, регистрация и экспертиза геофизического технического проекта</v>
          </cell>
        </row>
        <row r="10">
          <cell r="A10">
            <v>108</v>
          </cell>
          <cell r="B10" t="str">
            <v>Подготовка и получение всех необходимых разрешительных документов для выполнения Годовой Рабочей Программы</v>
          </cell>
        </row>
        <row r="11">
          <cell r="A11">
            <v>109</v>
          </cell>
          <cell r="B11" t="str">
            <v>Разработка тендерных документов для выбора подрядчиков для выполнения Годовой Рабочей Программы</v>
          </cell>
        </row>
        <row r="12">
          <cell r="A12">
            <v>1</v>
          </cell>
          <cell r="B12" t="str">
            <v>Подготовительные работы (рекогносцировка местности, сбор и анализ данных и др.).Площадь А</v>
          </cell>
        </row>
        <row r="13">
          <cell r="A13">
            <v>2</v>
          </cell>
          <cell r="B13" t="str">
            <v>Подготовительные работы (рекогносцировка местности, сбор и анализ данных и др.). Площадь Б</v>
          </cell>
        </row>
        <row r="14">
          <cell r="A14">
            <v>3</v>
          </cell>
          <cell r="B14" t="str">
            <v>Подготовительные работы (рекогносцировка местности, сбор и анализ данных и др.).Площадь С.</v>
          </cell>
        </row>
        <row r="15">
          <cell r="A15">
            <v>4</v>
          </cell>
          <cell r="B15" t="str">
            <v>Полевые гравиметрические работы масштаба 1:50000 (мобилизационные и вспомогательные работы включительно).Площадь А.</v>
          </cell>
        </row>
        <row r="16">
          <cell r="A16">
            <v>5</v>
          </cell>
          <cell r="B16" t="str">
            <v>Полевые гравиметрические работы масштаба 1:50000 (мобилизационные и вспомогательные работы включительно).Площадь Б.</v>
          </cell>
        </row>
        <row r="17">
          <cell r="A17">
            <v>6</v>
          </cell>
          <cell r="B17" t="str">
            <v>Полевые гравиметрические работы масштаба 1:50000 (мобилизационные и вспомогательные работы включительно).Площадь С.</v>
          </cell>
        </row>
        <row r="18">
          <cell r="A18">
            <v>7</v>
          </cell>
          <cell r="B18" t="str">
            <v>Полевые сейсмические работы (мобилизационные и вспомогательные работы включительно).Площадь А.</v>
          </cell>
        </row>
        <row r="19">
          <cell r="A19">
            <v>8</v>
          </cell>
          <cell r="B19" t="str">
            <v>Полевые сейсмические работы (мобилизационные и вспомогательные работы включительно).Площадь В.</v>
          </cell>
        </row>
        <row r="20">
          <cell r="A20">
            <v>9</v>
          </cell>
          <cell r="B20" t="str">
            <v>Полевые сейсмические работы (мобилизационные и вспомогательные работы включительно).Площадь С.</v>
          </cell>
        </row>
        <row r="21">
          <cell r="A21">
            <v>10</v>
          </cell>
          <cell r="B21" t="str">
            <v>Обработка (переобработка).Площадь А.</v>
          </cell>
        </row>
        <row r="22">
          <cell r="A22">
            <v>11</v>
          </cell>
          <cell r="B22" t="str">
            <v>Обработка (переобработка).Площадь Б.</v>
          </cell>
        </row>
        <row r="23">
          <cell r="A23">
            <v>12</v>
          </cell>
          <cell r="B23" t="str">
            <v>Обработка. Площадь С.</v>
          </cell>
        </row>
        <row r="24">
          <cell r="A24">
            <v>13</v>
          </cell>
          <cell r="B24" t="str">
            <v>Переобработка. Площадь С.</v>
          </cell>
        </row>
        <row r="25">
          <cell r="A25">
            <v>14</v>
          </cell>
          <cell r="B25" t="str">
            <v>Интерпретация (переинтерпретация). Площадь А.</v>
          </cell>
        </row>
        <row r="26">
          <cell r="A26">
            <v>15</v>
          </cell>
          <cell r="B26" t="str">
            <v>Интерпретация (переинтерпретация). Площадь Б</v>
          </cell>
        </row>
        <row r="27">
          <cell r="A27">
            <v>16</v>
          </cell>
          <cell r="B27" t="str">
            <v>Интерпретация (переинтерпретация). Площадь С.</v>
          </cell>
        </row>
        <row r="28">
          <cell r="A28">
            <v>17</v>
          </cell>
          <cell r="B28" t="str">
            <v>Непредвиденные затраты.Площадь А.</v>
          </cell>
        </row>
        <row r="29">
          <cell r="A29">
            <v>18</v>
          </cell>
          <cell r="B29" t="str">
            <v>Непредвиденные затраты.Площадь Б.</v>
          </cell>
        </row>
        <row r="30">
          <cell r="A30">
            <v>19</v>
          </cell>
          <cell r="B30" t="str">
            <v>Непредвиденные затраты.Площадь С.</v>
          </cell>
        </row>
        <row r="32">
          <cell r="A32" t="str">
            <v>Прямые расходы Операционной структуры</v>
          </cell>
        </row>
        <row r="33">
          <cell r="A33">
            <v>201</v>
          </cell>
          <cell r="B33" t="str">
            <v>Оплата труда</v>
          </cell>
        </row>
        <row r="34">
          <cell r="A34">
            <v>202</v>
          </cell>
          <cell r="B34" t="str">
            <v>Обязательные отчисления (на социальные фонды и т.д.)</v>
          </cell>
        </row>
        <row r="35">
          <cell r="A35">
            <v>203</v>
          </cell>
          <cell r="B35" t="str">
            <v>Аренда офиса</v>
          </cell>
        </row>
        <row r="36">
          <cell r="A36">
            <v>204</v>
          </cell>
          <cell r="B36" t="str">
            <v>Аренда жилья для сотрудников</v>
          </cell>
        </row>
        <row r="37">
          <cell r="A37">
            <v>205</v>
          </cell>
          <cell r="B37" t="str">
            <v>Консалтинг и др. услуги</v>
          </cell>
        </row>
        <row r="38">
          <cell r="A38">
            <v>206</v>
          </cell>
          <cell r="B38" t="str">
            <v>Транспортные расходы</v>
          </cell>
        </row>
        <row r="39">
          <cell r="A39">
            <v>207</v>
          </cell>
          <cell r="B39" t="str">
            <v>Услуги связи и средства связи</v>
          </cell>
        </row>
        <row r="40">
          <cell r="A40">
            <v>208</v>
          </cell>
          <cell r="B40" t="str">
            <v>Представительские расходы</v>
          </cell>
        </row>
        <row r="41">
          <cell r="A41">
            <v>209</v>
          </cell>
          <cell r="B41" t="str">
            <v>Прочие расходы (связанные с производством)</v>
          </cell>
        </row>
        <row r="42">
          <cell r="A42">
            <v>210</v>
          </cell>
          <cell r="B42" t="str">
            <v>Командировочные расходы для участника ЯННК</v>
          </cell>
        </row>
        <row r="43">
          <cell r="A43">
            <v>211</v>
          </cell>
          <cell r="B43" t="str">
            <v>Охрана офиса</v>
          </cell>
        </row>
        <row r="44">
          <cell r="A44" t="str">
            <v>Прочие расходы Операционной Структуры</v>
          </cell>
        </row>
        <row r="45">
          <cell r="A45">
            <v>301</v>
          </cell>
          <cell r="B45" t="str">
            <v>Социальная программа</v>
          </cell>
        </row>
        <row r="46">
          <cell r="A46">
            <v>302</v>
          </cell>
          <cell r="B46" t="str">
            <v>Обучение персонала</v>
          </cell>
        </row>
        <row r="47">
          <cell r="A47">
            <v>303</v>
          </cell>
          <cell r="B47" t="str">
            <v>Командировочные расходы внутри РК</v>
          </cell>
        </row>
        <row r="48">
          <cell r="A48">
            <v>304</v>
          </cell>
          <cell r="B48" t="str">
            <v>Обслуживание и ремонт рабочих станций и программного обеспечения</v>
          </cell>
        </row>
        <row r="49">
          <cell r="A49">
            <v>305</v>
          </cell>
          <cell r="B49" t="str">
            <v xml:space="preserve">Канцелярские, типограф., др. расходы </v>
          </cell>
        </row>
        <row r="50">
          <cell r="A50">
            <v>306</v>
          </cell>
          <cell r="B50" t="str">
            <v>Ремонт офиса</v>
          </cell>
        </row>
        <row r="51">
          <cell r="A51">
            <v>307</v>
          </cell>
          <cell r="B51" t="str">
            <v>Оснастка офиса</v>
          </cell>
        </row>
        <row r="52">
          <cell r="A52">
            <v>308</v>
          </cell>
          <cell r="B52" t="str">
            <v>Офисное оборудование</v>
          </cell>
        </row>
        <row r="53">
          <cell r="A53">
            <v>309</v>
          </cell>
          <cell r="B53" t="str">
            <v>Прочие расходы и затраты</v>
          </cell>
        </row>
        <row r="54">
          <cell r="A54" t="str">
            <v>Доход</v>
          </cell>
        </row>
        <row r="55">
          <cell r="A55">
            <v>401</v>
          </cell>
          <cell r="B55" t="str">
            <v>Аванс ЯННК</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ow r="3">
          <cell r="A3">
            <v>101</v>
          </cell>
        </row>
      </sheetData>
      <sheetData sheetId="86">
        <row r="3">
          <cell r="A3">
            <v>101</v>
          </cell>
        </row>
      </sheetData>
      <sheetData sheetId="87">
        <row r="3">
          <cell r="A3">
            <v>101</v>
          </cell>
        </row>
      </sheetData>
      <sheetData sheetId="88">
        <row r="3">
          <cell r="A3">
            <v>101</v>
          </cell>
        </row>
      </sheetData>
      <sheetData sheetId="89">
        <row r="3">
          <cell r="A3">
            <v>101</v>
          </cell>
        </row>
      </sheetData>
      <sheetData sheetId="90">
        <row r="3">
          <cell r="A3">
            <v>101</v>
          </cell>
        </row>
      </sheetData>
      <sheetData sheetId="91">
        <row r="3">
          <cell r="A3">
            <v>101</v>
          </cell>
        </row>
      </sheetData>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sheetData sheetId="104"/>
      <sheetData sheetId="105" refreshError="1"/>
      <sheetData sheetId="106" refreshError="1"/>
      <sheetData sheetId="107" refreshError="1"/>
      <sheetData sheetId="108" refreshError="1"/>
      <sheetData sheetId="109" refreshError="1"/>
      <sheetData sheetId="110"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map"/>
      <sheetName val="hCheck"/>
      <sheetName val="hMapping"/>
      <sheetName val="hLine_IDs"/>
      <sheetName val="hHeaders"/>
      <sheetName val="hMapping tbl"/>
      <sheetName val="hCheckSign"/>
      <sheetName val="Changes"/>
      <sheetName val="Controls gi"/>
      <sheetName val="Controls ti"/>
      <sheetName val="Controls_other"/>
      <sheetName val="Comments"/>
      <sheetName val="gd"/>
      <sheetName val="Contents"/>
      <sheetName val="a2.1"/>
      <sheetName val="a2.2"/>
      <sheetName val="giSFP"/>
      <sheetName val="giTCI"/>
      <sheetName val="giSoCiE"/>
      <sheetName val="giCF"/>
      <sheetName val="gi2"/>
      <sheetName val="gi3"/>
      <sheetName val="gi4"/>
      <sheetName val="gi6"/>
      <sheetName val="gi7"/>
      <sheetName val="gi7_YE2012"/>
      <sheetName val="gi8"/>
      <sheetName val="gi9"/>
      <sheetName val="gi10"/>
      <sheetName val="gi11"/>
      <sheetName val="gi12"/>
      <sheetName val="gi13"/>
      <sheetName val="gi14"/>
      <sheetName val="gi15"/>
      <sheetName val="gi16"/>
      <sheetName val="gi17"/>
      <sheetName val="gi18.1"/>
      <sheetName val="gi18.2"/>
      <sheetName val="gi18.2 31122012"/>
      <sheetName val="gi18.3"/>
      <sheetName val="gi18.4"/>
      <sheetName val="gi20"/>
      <sheetName val="gi21"/>
      <sheetName val="gi22"/>
      <sheetName val="gi23"/>
      <sheetName val="gi24"/>
      <sheetName val="gi25"/>
      <sheetName val="gi90"/>
      <sheetName val="ti1"/>
      <sheetName val="ti2"/>
      <sheetName val="ti3"/>
      <sheetName val="ti10"/>
      <sheetName val="ti11"/>
      <sheetName val="ti12"/>
      <sheetName val="ti13"/>
      <sheetName val="ti14"/>
      <sheetName val="ti15"/>
      <sheetName val="gy1"/>
      <sheetName val="gy5"/>
      <sheetName val="gy6"/>
      <sheetName val="gy7"/>
      <sheetName val="gy8"/>
      <sheetName val="gy11"/>
      <sheetName val="gy11_31122012"/>
      <sheetName val="gy12"/>
      <sheetName val="gy13"/>
      <sheetName val="gy13IC"/>
      <sheetName val="gy14"/>
      <sheetName val="Лист1"/>
    </sheetNames>
    <sheetDataSet>
      <sheetData sheetId="0"/>
      <sheetData sheetId="1">
        <row r="72">
          <cell r="A72" t="str">
            <v>Простое РЕПО</v>
          </cell>
        </row>
        <row r="73">
          <cell r="A73" t="str">
            <v>Заем ценными бумагами</v>
          </cell>
        </row>
        <row r="74">
          <cell r="A74" t="str">
            <v>Прямое РЕПО с несобственными ценными бумагами</v>
          </cell>
        </row>
        <row r="78">
          <cell r="A78" t="str">
            <v>Банк</v>
          </cell>
          <cell r="B78" t="str">
            <v>Bank</v>
          </cell>
        </row>
        <row r="79">
          <cell r="A79" t="str">
            <v>Финансовая организация</v>
          </cell>
          <cell r="B79" t="str">
            <v>Financial institution</v>
          </cell>
        </row>
        <row r="80">
          <cell r="A80" t="str">
            <v>Юридическое лицо</v>
          </cell>
          <cell r="B80" t="str">
            <v>Other legal entity</v>
          </cell>
        </row>
      </sheetData>
      <sheetData sheetId="2">
        <row r="3">
          <cell r="A3" t="str">
            <v>TableCode</v>
          </cell>
          <cell r="B3" t="str">
            <v>RUS</v>
          </cell>
          <cell r="C3" t="str">
            <v>ENG</v>
          </cell>
        </row>
        <row r="4">
          <cell r="A4" t="str">
            <v>TableChanges</v>
          </cell>
          <cell r="B4" t="str">
            <v>ChangeLog</v>
          </cell>
          <cell r="C4" t="str">
            <v>ChangeLog</v>
          </cell>
        </row>
        <row r="5">
          <cell r="A5" t="str">
            <v>TablegiSFP</v>
          </cell>
          <cell r="B5" t="str">
            <v>Отчет о финансовом положении</v>
          </cell>
          <cell r="C5" t="str">
            <v>Statement of financial position</v>
          </cell>
        </row>
        <row r="6">
          <cell r="A6" t="str">
            <v>TablegiTCI</v>
          </cell>
          <cell r="B6" t="str">
            <v>Отчет о совокупном доходе</v>
          </cell>
          <cell r="C6" t="str">
            <v>Statement of total comprehensive income</v>
          </cell>
        </row>
        <row r="7">
          <cell r="A7" t="str">
            <v>TablegiSoCiE</v>
          </cell>
          <cell r="B7" t="str">
            <v>Отчет о движении собственных средств</v>
          </cell>
          <cell r="C7" t="str">
            <v>Statement of changes in equity</v>
          </cell>
        </row>
        <row r="8">
          <cell r="A8" t="str">
            <v>TablegiCF</v>
          </cell>
          <cell r="B8" t="str">
            <v>Отчет о движении денежных средств</v>
          </cell>
          <cell r="C8" t="str">
            <v>Statement of cash flows</v>
          </cell>
        </row>
        <row r="9">
          <cell r="A9" t="str">
            <v>tablegi02</v>
          </cell>
          <cell r="B9" t="str">
            <v>Движение резерва под обесценение кредитного портфеля</v>
          </cell>
          <cell r="C9" t="str">
            <v>Movements in provision for loan imapairment</v>
          </cell>
        </row>
        <row r="10">
          <cell r="A10" t="str">
            <v>tablegi03</v>
          </cell>
          <cell r="B10" t="str">
            <v>Информация о резерве по состоянию на дату приобретения компании Сбербанком России по кредитам, не погашенным на отчетную дату</v>
          </cell>
          <cell r="C10" t="str">
            <v>Breakdown of provisions for loan impairment at acquisition date</v>
          </cell>
        </row>
        <row r="11">
          <cell r="A11" t="str">
            <v>tablegi04</v>
          </cell>
          <cell r="B11" t="str">
            <v>Расшифровка неконтрольной доли участия</v>
          </cell>
          <cell r="C11" t="str">
            <v>Breakdown of non-controlling interest</v>
          </cell>
        </row>
        <row r="12">
          <cell r="A12" t="str">
            <v>tablegi06</v>
          </cell>
          <cell r="B12" t="str">
            <v>Валютный анализ</v>
          </cell>
          <cell r="C12" t="str">
            <v>Currency analysis</v>
          </cell>
        </row>
        <row r="13">
          <cell r="A13" t="str">
            <v>Atablegi06a</v>
          </cell>
          <cell r="B13" t="str">
            <v>Дополнительный запрос по валютному анализу</v>
          </cell>
          <cell r="C13" t="str">
            <v>Additional request on currency analysis</v>
          </cell>
        </row>
        <row r="14">
          <cell r="A14" t="str">
            <v>Atablegi06a2012</v>
          </cell>
          <cell r="B14" t="str">
            <v>Дополнительный запрос по валютному анализу на 31.12.2012</v>
          </cell>
          <cell r="C14" t="str">
            <v>Additional request on currency analysis as at 31.12.2012</v>
          </cell>
        </row>
        <row r="15">
          <cell r="A15" t="str">
            <v>tablegi07</v>
          </cell>
          <cell r="B15" t="str">
            <v>Анализ сроков до погашения</v>
          </cell>
          <cell r="C15" t="str">
            <v>Maturity analysis</v>
          </cell>
        </row>
        <row r="16">
          <cell r="A16" t="str">
            <v>tablegi08</v>
          </cell>
          <cell r="B16" t="str">
            <v>Анализ секторов промышленности для юридических лиц</v>
          </cell>
          <cell r="C16" t="str">
            <v>Industry analysis for corporate customers</v>
          </cell>
        </row>
        <row r="17">
          <cell r="A17" t="str">
            <v>tablegi09</v>
          </cell>
          <cell r="B17" t="str">
            <v>Сегментный анализ</v>
          </cell>
          <cell r="C17" t="str">
            <v>Segment analysis</v>
          </cell>
        </row>
        <row r="18">
          <cell r="A18" t="str">
            <v>tablegi10</v>
          </cell>
          <cell r="B18" t="str">
            <v>Связанные стороны</v>
          </cell>
          <cell r="C18" t="str">
            <v>Related parties</v>
          </cell>
        </row>
        <row r="19">
          <cell r="A19" t="str">
            <v>tablegi11</v>
          </cell>
          <cell r="B19" t="str">
            <v>Операции с гос. предприятиями</v>
          </cell>
          <cell r="C19" t="str">
            <v>Operations with state-controlled entities</v>
          </cell>
        </row>
        <row r="20">
          <cell r="A20" t="str">
            <v>tablegi12</v>
          </cell>
          <cell r="B20" t="str">
            <v>Собственные долговые ценные бумаги</v>
          </cell>
          <cell r="C20" t="str">
            <v>Debt securities in issue</v>
          </cell>
        </row>
        <row r="21">
          <cell r="A21" t="str">
            <v>tablegi13</v>
          </cell>
          <cell r="B21" t="str">
            <v>Отложенный налог на прибыль (невременные разницы)</v>
          </cell>
          <cell r="C21" t="str">
            <v>Deferred tax (non-temporary differences)</v>
          </cell>
        </row>
        <row r="22">
          <cell r="A22" t="str">
            <v>tablegi14</v>
          </cell>
          <cell r="B22" t="str">
            <v>Размер бизнеса корпоративных заемщиков</v>
          </cell>
          <cell r="C22" t="str">
            <v>Business size of corporate borrowers</v>
          </cell>
        </row>
        <row r="23">
          <cell r="A23" t="str">
            <v>tablegi15</v>
          </cell>
          <cell r="B23" t="str">
            <v>Движение гудвила</v>
          </cell>
          <cell r="C23" t="str">
            <v>Movements in goodwill</v>
          </cell>
        </row>
        <row r="24">
          <cell r="A24" t="str">
            <v>tablegi16</v>
          </cell>
          <cell r="B24" t="str">
            <v>Финансовая аренда</v>
          </cell>
          <cell r="C24" t="str">
            <v>Financial lease</v>
          </cell>
        </row>
        <row r="25">
          <cell r="A25" t="str">
            <v>tablegi17</v>
          </cell>
          <cell r="B25" t="str">
            <v>Движение внеоборотных активов</v>
          </cell>
          <cell r="C25" t="str">
            <v>Long-term assets reconciliation</v>
          </cell>
        </row>
        <row r="26">
          <cell r="A26" t="str">
            <v>tablegi18.1</v>
          </cell>
          <cell r="B26" t="str">
            <v>Иерархия активов/обязательств, оцениваемых по справедливой стоимости</v>
          </cell>
          <cell r="C26" t="str">
            <v>Fair value hierarchy of assets/liabilities carried at fair value</v>
          </cell>
        </row>
        <row r="27">
          <cell r="A27" t="str">
            <v>tablegi18.2</v>
          </cell>
          <cell r="B27" t="str">
            <v>Переводы между 1 и 2 уровнем</v>
          </cell>
          <cell r="C27" t="str">
            <v>Transfers between 1 and 2 levels</v>
          </cell>
        </row>
        <row r="28">
          <cell r="A28" t="str">
            <v>tablegi18.3</v>
          </cell>
          <cell r="B28" t="str">
            <v>Движение 3 уровня</v>
          </cell>
          <cell r="C28" t="str">
            <v>3rd level reconciliation</v>
          </cell>
        </row>
        <row r="29">
          <cell r="A29" t="str">
            <v>tablegi18.4</v>
          </cell>
          <cell r="B29" t="str">
            <v>Иерархия финансовых активов, не оцениваемых по справедливой стоимости</v>
          </cell>
          <cell r="C29" t="str">
            <v>Fair value hierarchy of assets/liabilities not carried at fair value</v>
          </cell>
        </row>
        <row r="30">
          <cell r="A30" t="str">
            <v>tablegi20</v>
          </cell>
          <cell r="B30" t="str">
            <v>Справедливая стоимость финансовых инструментов, не учитываемых по справедливой стоимости</v>
          </cell>
          <cell r="C30" t="str">
            <v>Fair value of financial instruments not accounted at fair value</v>
          </cell>
        </row>
        <row r="31">
          <cell r="A31" t="str">
            <v>tablegi21</v>
          </cell>
          <cell r="B31" t="str">
            <v>Информация о сделках прямого РЕПО</v>
          </cell>
          <cell r="C31" t="str">
            <v>Information on direct REPO deals</v>
          </cell>
        </row>
        <row r="32">
          <cell r="A32" t="str">
            <v>tablegi22</v>
          </cell>
          <cell r="B32" t="str">
            <v>Информация о сделках обратного РЕПО</v>
          </cell>
          <cell r="C32" t="str">
            <v>Information on reverse REPO deals</v>
          </cell>
        </row>
        <row r="33">
          <cell r="A33" t="str">
            <v>Atablegi22a</v>
          </cell>
          <cell r="B33" t="str">
            <v>Дополнительная информация о сделках обратного РЕПО</v>
          </cell>
          <cell r="C33" t="str">
            <v>Additional information on reverse REPO deals</v>
          </cell>
        </row>
        <row r="34">
          <cell r="A34" t="str">
            <v>Atablegi22a2012</v>
          </cell>
          <cell r="B34" t="str">
            <v>Дополнительная информация о сделках обратного РЕПО на 31.12.2012</v>
          </cell>
          <cell r="C34" t="str">
            <v>Additional information on reverse REPO deals на 31.12.2012</v>
          </cell>
        </row>
        <row r="35">
          <cell r="A35" t="str">
            <v>tablegi23</v>
          </cell>
          <cell r="B35" t="str">
            <v>Информация о прочих заложенных активах (кроме заложенных по сделкам РЕПО)</v>
          </cell>
          <cell r="C35" t="str">
            <v>Information on other pledged assets (except for pledged assets under REPO deals)</v>
          </cell>
        </row>
        <row r="36">
          <cell r="A36" t="str">
            <v>tablegi24</v>
          </cell>
          <cell r="B36" t="str">
            <v>Приобретение дочерних компаний в отчетном периоде</v>
          </cell>
          <cell r="C36" t="str">
            <v>Business combinations</v>
          </cell>
        </row>
        <row r="37">
          <cell r="A37" t="str">
            <v>tablegi25</v>
          </cell>
          <cell r="B37" t="str">
            <v>Взаимозачет финансовых инструментов</v>
          </cell>
          <cell r="C37" t="str">
            <v>Offsetting of financial instruments</v>
          </cell>
        </row>
        <row r="38">
          <cell r="A38" t="str">
            <v>tablegi90</v>
          </cell>
          <cell r="B38" t="str">
            <v>Дополнительная информация</v>
          </cell>
          <cell r="C38" t="str">
            <v>Additional information</v>
          </cell>
        </row>
        <row r="39">
          <cell r="A39" t="str">
            <v>tablegi91</v>
          </cell>
          <cell r="B39" t="str">
            <v>Для Базеля</v>
          </cell>
          <cell r="C39" t="str">
            <v>For Basel purposes</v>
          </cell>
        </row>
        <row r="40">
          <cell r="A40" t="str">
            <v>tablegi91ye</v>
          </cell>
          <cell r="B40" t="str">
            <v>Для Базеля (на 31.12.2012)</v>
          </cell>
          <cell r="C40" t="str">
            <v>For Basel purposes (as at 31.12.2012)</v>
          </cell>
        </row>
        <row r="41">
          <cell r="A41" t="str">
            <v>tablea2.1</v>
          </cell>
          <cell r="B41" t="str">
            <v>Баланс и ОПУ по счетам</v>
          </cell>
          <cell r="C41" t="str">
            <v>BS and PL by accounts</v>
          </cell>
        </row>
        <row r="42">
          <cell r="A42" t="str">
            <v>tablea2.2</v>
          </cell>
          <cell r="B42" t="str">
            <v>Дополнительные счета</v>
          </cell>
          <cell r="C42" t="str">
            <v>Additional accounts</v>
          </cell>
        </row>
        <row r="43">
          <cell r="A43" t="str">
            <v>tableC</v>
          </cell>
          <cell r="B43" t="str">
            <v>Таблица контролей</v>
          </cell>
          <cell r="C43" t="str">
            <v>Differences control</v>
          </cell>
        </row>
        <row r="44">
          <cell r="A44" t="str">
            <v>tableC2</v>
          </cell>
          <cell r="B44" t="str">
            <v>Таблица контролей2</v>
          </cell>
          <cell r="C44" t="str">
            <v>Differences control2</v>
          </cell>
        </row>
        <row r="45">
          <cell r="A45" t="str">
            <v>tableGeneral</v>
          </cell>
          <cell r="B45" t="str">
            <v>Общие сведения</v>
          </cell>
          <cell r="C45" t="str">
            <v>General data</v>
          </cell>
        </row>
        <row r="46">
          <cell r="A46" t="str">
            <v>tableTI1</v>
          </cell>
          <cell r="B46" t="str">
            <v>Расшифровка портфеля ценных бумаг и финансовых вложений</v>
          </cell>
          <cell r="C46" t="str">
            <v>Security portfolio and financial investments</v>
          </cell>
        </row>
        <row r="47">
          <cell r="A47" t="str">
            <v>tableTI2</v>
          </cell>
          <cell r="B47" t="str">
            <v>Расшифровка сделок прямого РЕПО, не закрытых на отчетную дату</v>
          </cell>
          <cell r="C47" t="str">
            <v>Direct REPO deals opened at the reporting date</v>
          </cell>
        </row>
        <row r="48">
          <cell r="A48" t="str">
            <v>tableTI3</v>
          </cell>
          <cell r="B48" t="str">
            <v>Расшифровка сделок обратного РЕПО, не закрытых на отчетную дату</v>
          </cell>
          <cell r="C48" t="str">
            <v>Reverse REPO deals opened at the reporting date</v>
          </cell>
        </row>
        <row r="49">
          <cell r="A49" t="str">
            <v>tableTI10</v>
          </cell>
          <cell r="B49" t="str">
            <v>Информация субординированных займах</v>
          </cell>
          <cell r="C49" t="str">
            <v>Subordinated debt</v>
          </cell>
        </row>
        <row r="50">
          <cell r="A50" t="str">
            <v>tableTI11</v>
          </cell>
          <cell r="B50" t="str">
            <v>Синдицированные займы и сделки связанного финансирования</v>
          </cell>
          <cell r="C50" t="str">
            <v>Syndicated loans and trade finance deals</v>
          </cell>
        </row>
        <row r="51">
          <cell r="A51" t="str">
            <v>tableTI12</v>
          </cell>
          <cell r="B51" t="str">
            <v>Собственные долговые ценные бумаги, обеспеченные ипотечными кредитами</v>
          </cell>
          <cell r="C51" t="str">
            <v>Mortgage bonds issued</v>
          </cell>
        </row>
        <row r="52">
          <cell r="A52" t="str">
            <v>tableTI13</v>
          </cell>
          <cell r="B52" t="str">
            <v>Внутригрупповые операции (БАЛАНС)</v>
          </cell>
          <cell r="C52" t="str">
            <v>Intragroup operations (BALANCE SHEET)</v>
          </cell>
        </row>
        <row r="53">
          <cell r="A53" t="str">
            <v>tableTI14</v>
          </cell>
          <cell r="B53" t="str">
            <v>Выпущенные облигации</v>
          </cell>
          <cell r="C53" t="str">
            <v>Debt securities in issue (Bonds)</v>
          </cell>
        </row>
        <row r="54">
          <cell r="A54" t="str">
            <v>tableTI15</v>
          </cell>
          <cell r="B54" t="str">
            <v>Внутригрупповые операции (ОПУ)</v>
          </cell>
          <cell r="C54" t="str">
            <v>Intragroup operations (P&amp;L)</v>
          </cell>
        </row>
        <row r="55">
          <cell r="A55" t="str">
            <v>tableGx1</v>
          </cell>
          <cell r="B55" t="str">
            <v>Производные финансовые инструменты</v>
          </cell>
          <cell r="C55" t="str">
            <v>Derivative financial instruments</v>
          </cell>
        </row>
        <row r="56">
          <cell r="A56" t="str">
            <v>tableGY1</v>
          </cell>
          <cell r="B56" t="str">
            <v>Операционная аренда</v>
          </cell>
          <cell r="C56" t="str">
            <v>Operating lease</v>
          </cell>
        </row>
        <row r="57">
          <cell r="A57" t="str">
            <v>tableGY5</v>
          </cell>
          <cell r="B57" t="str">
            <v>Недисконтированные денежные потоки</v>
          </cell>
          <cell r="C57" t="str">
            <v>Undiscounted cashflows</v>
          </cell>
        </row>
        <row r="58">
          <cell r="A58" t="str">
            <v>tableGY6</v>
          </cell>
          <cell r="B58" t="str">
            <v>Отложенный налог на прибыль</v>
          </cell>
          <cell r="C58" t="str">
            <v>Deferred tax reconciliation</v>
          </cell>
        </row>
        <row r="59">
          <cell r="A59" t="str">
            <v>tableGY7</v>
          </cell>
          <cell r="B59" t="str">
            <v>Распределение непросроченных необесцененных кредитов по группам кредитного риска</v>
          </cell>
          <cell r="C59" t="str">
            <v>Loan risk group breakdown of not past due not impaired loans</v>
          </cell>
        </row>
        <row r="60">
          <cell r="A60" t="str">
            <v>tableGY8</v>
          </cell>
          <cell r="B60" t="str">
            <v>Информация по стоимости приобретения офисной недвижимости</v>
          </cell>
          <cell r="C60" t="str">
            <v>Additional inforamtion on cost of office premises</v>
          </cell>
        </row>
        <row r="61">
          <cell r="A61" t="str">
            <v>tableGY11</v>
          </cell>
          <cell r="B61" t="str">
            <v>Рейтинги денежным средствам и мбк</v>
          </cell>
          <cell r="C61" t="str">
            <v>Ratings of cash and interbank loans</v>
          </cell>
        </row>
        <row r="62">
          <cell r="A62" t="str">
            <v>tableGY12</v>
          </cell>
          <cell r="B62" t="str">
            <v>Рейтинги по ценным бумагам</v>
          </cell>
          <cell r="C62" t="str">
            <v>Ratings of securities</v>
          </cell>
        </row>
        <row r="63">
          <cell r="A63" t="str">
            <v>tableGY14</v>
          </cell>
          <cell r="B63" t="str">
            <v>Движение резерва по прочим активам</v>
          </cell>
          <cell r="C63" t="str">
            <v>Movements in the provision for impairment of other assets</v>
          </cell>
        </row>
        <row r="64">
          <cell r="C64" t="str">
            <v xml:space="preserve"> </v>
          </cell>
        </row>
      </sheetData>
      <sheetData sheetId="3"/>
      <sheetData sheetId="4"/>
      <sheetData sheetId="5">
        <row r="2">
          <cell r="A2" t="str">
            <v>table12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РОЧТИ МЕНЯ!"/>
      <sheetName val="8-1"/>
      <sheetName val="8-1 без осб"/>
      <sheetName val="8-2"/>
      <sheetName val="8-3"/>
      <sheetName val="8-4не вводить"/>
      <sheetName val="10-1 (2)"/>
      <sheetName val="10-2 (2)"/>
      <sheetName val="10-3 (2)"/>
      <sheetName val="10-4не ввод (2)"/>
      <sheetName val="10-5 не ввод(2)"/>
      <sheetName val="10-6не вводить"/>
      <sheetName val="11-2,1"/>
      <sheetName val="11-2,2"/>
      <sheetName val="11-2,3"/>
      <sheetName val="11-2,4"/>
      <sheetName val="12-1"/>
      <sheetName val="13-1"/>
      <sheetName val="13-2"/>
      <sheetName val="13-3"/>
      <sheetName val="13-4"/>
      <sheetName val="14-1"/>
      <sheetName val="14-2"/>
      <sheetName val="14,3"/>
      <sheetName val="14-4"/>
      <sheetName val="14-5"/>
      <sheetName val="15-1не вводить"/>
      <sheetName val="15-2 в 7-18"/>
      <sheetName val="1кв.2004"/>
      <sheetName val="2кв.2004"/>
      <sheetName val="13_4"/>
      <sheetName val="4_1"/>
      <sheetName val="XLR_NoRangeSheet"/>
      <sheetName val="Лист1"/>
      <sheetName val="4260"/>
      <sheetName val="4261"/>
      <sheetName val="4264"/>
      <sheetName val="4271"/>
      <sheetName val="4272"/>
      <sheetName val="4274"/>
      <sheetName val="4275"/>
      <sheetName val="5852"/>
      <sheetName val="7002"/>
      <sheetName val="8286"/>
      <sheetName val="8588"/>
      <sheetName val="свод"/>
      <sheetName val="ОЛЯ"/>
      <sheetName val="Прил 4а"/>
      <sheetName val="Прил 4б"/>
      <sheetName val="Прил 4в"/>
      <sheetName val="Прил 4г"/>
      <sheetName val="Прил 4д"/>
      <sheetName val="tab_upr2"/>
      <sheetName val="15-_xffff_не вводить"/>
      <sheetName val="G2TempSheet"/>
      <sheetName val="Standing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еверн"/>
      <sheetName val="Сев-Кавказ"/>
      <sheetName val="Сев-Зап"/>
      <sheetName val="Поволж"/>
      <sheetName val="ЮЗБ"/>
      <sheetName val="Зап-Урал"/>
      <sheetName val="Сибирск"/>
      <sheetName val="ВВБ"/>
      <sheetName val="Среднерусск"/>
      <sheetName val="Сев-Вост"/>
      <sheetName val="Вост-Сиб"/>
      <sheetName val="Байкал"/>
      <sheetName val="Уральск"/>
      <sheetName val="ЦЧБ"/>
      <sheetName val="Алтай"/>
      <sheetName val="Краснопресн"/>
      <sheetName val="Киевское"/>
      <sheetName val="Стромынс"/>
      <sheetName val="Лефорт"/>
      <sheetName val="Мещан"/>
      <sheetName val="Донское"/>
      <sheetName val="Зеленогр"/>
      <sheetName val="Вернад"/>
      <sheetName val="Люблин"/>
      <sheetName val="Цариц"/>
      <sheetName val="Марьино"/>
      <sheetName val="Тверское"/>
      <sheetName val="Центр"/>
      <sheetName val="2-26-1 УК"/>
      <sheetName val="2-26-2 УК"/>
      <sheetName val="XLR_NoRangeSheet"/>
      <sheetName val="13-4"/>
      <sheetName val="РАСП АДМ"/>
      <sheetName val="РАСП ИНФ"/>
      <sheetName val="13-6"/>
      <sheetName val=""/>
      <sheetName val="2.26_в годовой_отчет_20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8">
          <cell r="H8">
            <v>1940</v>
          </cell>
          <cell r="I8">
            <v>2000</v>
          </cell>
          <cell r="J8">
            <v>564.77</v>
          </cell>
          <cell r="K8">
            <v>3169.8</v>
          </cell>
          <cell r="L8">
            <v>0</v>
          </cell>
          <cell r="M8">
            <v>3571.5</v>
          </cell>
          <cell r="N8">
            <v>1500</v>
          </cell>
          <cell r="O8">
            <v>0</v>
          </cell>
          <cell r="P8">
            <v>0</v>
          </cell>
          <cell r="Q8">
            <v>0</v>
          </cell>
          <cell r="R8">
            <v>9313.3270000000011</v>
          </cell>
          <cell r="S8">
            <v>28871.7</v>
          </cell>
          <cell r="T8">
            <v>3744.03</v>
          </cell>
          <cell r="U8">
            <v>0</v>
          </cell>
          <cell r="V8">
            <v>0</v>
          </cell>
          <cell r="W8">
            <v>0</v>
          </cell>
          <cell r="X8">
            <v>0</v>
          </cell>
          <cell r="Y8">
            <v>0</v>
          </cell>
          <cell r="Z8">
            <v>0</v>
          </cell>
          <cell r="AA8">
            <v>0</v>
          </cell>
          <cell r="AB8">
            <v>0</v>
          </cell>
          <cell r="AC8">
            <v>3400</v>
          </cell>
          <cell r="AD8">
            <v>0</v>
          </cell>
          <cell r="AE8">
            <v>2773.5160000000001</v>
          </cell>
          <cell r="AF8">
            <v>107964.571</v>
          </cell>
          <cell r="AG8">
            <v>35560</v>
          </cell>
          <cell r="AH8">
            <v>18611.561000000002</v>
          </cell>
          <cell r="AI8">
            <v>32069.491999999998</v>
          </cell>
          <cell r="AJ8">
            <v>1360</v>
          </cell>
          <cell r="AK8">
            <v>1893.509</v>
          </cell>
          <cell r="AL8">
            <v>1948.4820000000002</v>
          </cell>
          <cell r="AM8">
            <v>3500</v>
          </cell>
          <cell r="AN8">
            <v>1636.6</v>
          </cell>
          <cell r="AO8">
            <v>2440.58</v>
          </cell>
          <cell r="AP8">
            <v>101398.94</v>
          </cell>
          <cell r="AQ8">
            <v>249985.34299999999</v>
          </cell>
          <cell r="AR8">
            <v>53553.292999999998</v>
          </cell>
          <cell r="AS8">
            <v>0</v>
          </cell>
          <cell r="AT8">
            <v>0</v>
          </cell>
          <cell r="AU8">
            <v>0</v>
          </cell>
          <cell r="AV8">
            <v>0</v>
          </cell>
          <cell r="AW8">
            <v>0</v>
          </cell>
          <cell r="AX8">
            <v>0</v>
          </cell>
          <cell r="AY8">
            <v>0</v>
          </cell>
          <cell r="AZ8">
            <v>0</v>
          </cell>
          <cell r="BA8">
            <v>1760</v>
          </cell>
          <cell r="BB8">
            <v>0</v>
          </cell>
          <cell r="BC8">
            <v>10236.227999999999</v>
          </cell>
          <cell r="BD8">
            <v>6142.7790000000005</v>
          </cell>
          <cell r="BE8">
            <v>0</v>
          </cell>
          <cell r="BF8">
            <v>1172.453</v>
          </cell>
          <cell r="BG8">
            <v>10541.752</v>
          </cell>
          <cell r="BH8">
            <v>2623.4</v>
          </cell>
          <cell r="BI8">
            <v>2917.8990000000003</v>
          </cell>
          <cell r="BJ8">
            <v>1239.0999999999999</v>
          </cell>
          <cell r="BK8">
            <v>1000</v>
          </cell>
          <cell r="BL8">
            <v>2178</v>
          </cell>
          <cell r="BM8">
            <v>0</v>
          </cell>
          <cell r="BN8">
            <v>57540.985000000001</v>
          </cell>
          <cell r="BO8">
            <v>34196.423999999999</v>
          </cell>
          <cell r="BP8">
            <v>32260.113000000001</v>
          </cell>
          <cell r="BQ8">
            <v>0</v>
          </cell>
          <cell r="BR8">
            <v>0</v>
          </cell>
          <cell r="BS8">
            <v>650</v>
          </cell>
          <cell r="BT8">
            <v>0</v>
          </cell>
          <cell r="BU8">
            <v>0</v>
          </cell>
          <cell r="BV8">
            <v>0</v>
          </cell>
          <cell r="BW8">
            <v>0</v>
          </cell>
          <cell r="BX8">
            <v>0</v>
          </cell>
          <cell r="BY8">
            <v>1000</v>
          </cell>
          <cell r="BZ8">
            <v>0</v>
          </cell>
          <cell r="CA8">
            <v>4693.3599999999997</v>
          </cell>
          <cell r="CB8">
            <v>7.0000000000000007E-2</v>
          </cell>
          <cell r="CC8">
            <v>0.45</v>
          </cell>
          <cell r="CD8">
            <v>2.13</v>
          </cell>
          <cell r="CE8">
            <v>1.66</v>
          </cell>
          <cell r="CG8">
            <v>2.67</v>
          </cell>
          <cell r="CH8">
            <v>2.4500000000000002</v>
          </cell>
          <cell r="CI8">
            <v>2.1</v>
          </cell>
          <cell r="CL8">
            <v>0.26</v>
          </cell>
          <cell r="CM8">
            <v>0.21</v>
          </cell>
          <cell r="CN8">
            <v>0.28000000000000003</v>
          </cell>
          <cell r="CW8">
            <v>1.5</v>
          </cell>
          <cell r="CY8">
            <v>0.2</v>
          </cell>
          <cell r="CZ8">
            <v>0.25</v>
          </cell>
          <cell r="DA8">
            <v>0.48</v>
          </cell>
          <cell r="DB8">
            <v>2.66</v>
          </cell>
          <cell r="DC8">
            <v>2.2400000000000002</v>
          </cell>
          <cell r="DD8">
            <v>2.5</v>
          </cell>
          <cell r="DE8">
            <v>4.0999999999999996</v>
          </cell>
          <cell r="DF8">
            <v>2.93</v>
          </cell>
          <cell r="DG8">
            <v>3</v>
          </cell>
          <cell r="DH8">
            <v>0.75</v>
          </cell>
          <cell r="DI8">
            <v>0.57999999999999996</v>
          </cell>
          <cell r="DJ8">
            <v>0.34</v>
          </cell>
          <cell r="DK8">
            <v>0.31</v>
          </cell>
          <cell r="DL8">
            <v>0.35</v>
          </cell>
          <cell r="DU8">
            <v>1.7</v>
          </cell>
          <cell r="DW8">
            <v>0.35</v>
          </cell>
          <cell r="DX8">
            <v>0.25</v>
          </cell>
          <cell r="DY8">
            <v>0.5</v>
          </cell>
          <cell r="DZ8">
            <v>3.94</v>
          </cell>
          <cell r="EA8">
            <v>2.7</v>
          </cell>
          <cell r="EB8">
            <v>2.89</v>
          </cell>
          <cell r="EC8">
            <v>5.0999999999999996</v>
          </cell>
          <cell r="ED8">
            <v>3.6</v>
          </cell>
          <cell r="EE8">
            <v>3.8</v>
          </cell>
          <cell r="EF8">
            <v>0.85</v>
          </cell>
          <cell r="EH8">
            <v>0.43</v>
          </cell>
          <cell r="EI8">
            <v>0.35</v>
          </cell>
          <cell r="EJ8">
            <v>0.45</v>
          </cell>
          <cell r="EM8">
            <v>1.25</v>
          </cell>
          <cell r="ES8">
            <v>1.9</v>
          </cell>
          <cell r="EU8">
            <v>0.45</v>
          </cell>
          <cell r="EV8">
            <v>4080.48</v>
          </cell>
          <cell r="EW8">
            <v>9000</v>
          </cell>
          <cell r="EX8">
            <v>11370.33</v>
          </cell>
          <cell r="EY8">
            <v>47176.19</v>
          </cell>
          <cell r="EZ8">
            <v>0</v>
          </cell>
          <cell r="FA8">
            <v>70923.240000000005</v>
          </cell>
          <cell r="FB8">
            <v>16169.78</v>
          </cell>
          <cell r="FC8">
            <v>0</v>
          </cell>
          <cell r="FD8">
            <v>0</v>
          </cell>
          <cell r="FE8">
            <v>0</v>
          </cell>
          <cell r="FF8">
            <v>26375.05</v>
          </cell>
          <cell r="FG8">
            <v>65586.259999999995</v>
          </cell>
          <cell r="FH8">
            <v>9061.9500000000007</v>
          </cell>
          <cell r="FI8">
            <v>0</v>
          </cell>
          <cell r="FJ8">
            <v>0</v>
          </cell>
          <cell r="FK8">
            <v>0</v>
          </cell>
          <cell r="FL8">
            <v>0</v>
          </cell>
          <cell r="FM8">
            <v>0</v>
          </cell>
          <cell r="FN8">
            <v>0</v>
          </cell>
          <cell r="FO8">
            <v>0</v>
          </cell>
          <cell r="FP8">
            <v>0</v>
          </cell>
          <cell r="FQ8">
            <v>34726.03</v>
          </cell>
          <cell r="FR8">
            <v>0</v>
          </cell>
          <cell r="FS8">
            <v>6906.67</v>
          </cell>
          <cell r="FT8">
            <v>310417.68</v>
          </cell>
          <cell r="FU8">
            <v>79838.070000000007</v>
          </cell>
          <cell r="FV8">
            <v>510515.93</v>
          </cell>
          <cell r="FW8">
            <v>612489.75</v>
          </cell>
          <cell r="FX8">
            <v>31834</v>
          </cell>
          <cell r="FY8">
            <v>73972.03</v>
          </cell>
          <cell r="FZ8">
            <v>41875.58</v>
          </cell>
          <cell r="GA8">
            <v>26250</v>
          </cell>
          <cell r="GB8">
            <v>18756.91</v>
          </cell>
          <cell r="GC8">
            <v>16594.560000000001</v>
          </cell>
          <cell r="GD8">
            <v>320397.93</v>
          </cell>
          <cell r="GE8">
            <v>687691.62</v>
          </cell>
          <cell r="GF8">
            <v>202335.88</v>
          </cell>
          <cell r="GG8">
            <v>0</v>
          </cell>
          <cell r="GH8">
            <v>0</v>
          </cell>
          <cell r="GI8">
            <v>0</v>
          </cell>
          <cell r="GJ8">
            <v>0</v>
          </cell>
          <cell r="GK8">
            <v>0</v>
          </cell>
          <cell r="GL8">
            <v>0</v>
          </cell>
          <cell r="GM8">
            <v>0</v>
          </cell>
          <cell r="GN8">
            <v>0</v>
          </cell>
          <cell r="GO8">
            <v>9075</v>
          </cell>
          <cell r="GP8">
            <v>0</v>
          </cell>
          <cell r="GQ8">
            <v>20586.25</v>
          </cell>
          <cell r="GR8">
            <v>15407.53</v>
          </cell>
          <cell r="GS8">
            <v>0</v>
          </cell>
          <cell r="GT8">
            <v>34971.96</v>
          </cell>
          <cell r="GU8">
            <v>288769.39</v>
          </cell>
          <cell r="GV8">
            <v>29652.7</v>
          </cell>
          <cell r="GW8">
            <v>92000.1</v>
          </cell>
          <cell r="GX8">
            <v>42503.199999999997</v>
          </cell>
          <cell r="GY8">
            <v>38000</v>
          </cell>
          <cell r="GZ8">
            <v>18513</v>
          </cell>
          <cell r="HA8">
            <v>0</v>
          </cell>
          <cell r="HB8">
            <v>244514.46</v>
          </cell>
          <cell r="HC8">
            <v>66590.64</v>
          </cell>
          <cell r="HD8">
            <v>104859.66</v>
          </cell>
          <cell r="HE8">
            <v>0</v>
          </cell>
          <cell r="HF8">
            <v>0</v>
          </cell>
          <cell r="HG8">
            <v>8080.48</v>
          </cell>
          <cell r="HH8">
            <v>0</v>
          </cell>
          <cell r="HI8">
            <v>0</v>
          </cell>
          <cell r="HJ8">
            <v>0</v>
          </cell>
          <cell r="HK8">
            <v>0</v>
          </cell>
          <cell r="HL8">
            <v>0</v>
          </cell>
          <cell r="HM8">
            <v>22192</v>
          </cell>
          <cell r="HN8">
            <v>0</v>
          </cell>
          <cell r="HO8">
            <v>9784.35</v>
          </cell>
          <cell r="HP8">
            <v>1</v>
          </cell>
          <cell r="HQ8">
            <v>1</v>
          </cell>
          <cell r="HR8">
            <v>5</v>
          </cell>
          <cell r="HS8">
            <v>9</v>
          </cell>
          <cell r="HT8">
            <v>0</v>
          </cell>
          <cell r="HU8">
            <v>4</v>
          </cell>
          <cell r="HV8">
            <v>0</v>
          </cell>
          <cell r="HW8">
            <v>0</v>
          </cell>
          <cell r="HX8">
            <v>0</v>
          </cell>
          <cell r="HY8">
            <v>0</v>
          </cell>
          <cell r="HZ8">
            <v>15</v>
          </cell>
          <cell r="IA8">
            <v>21</v>
          </cell>
          <cell r="IB8">
            <v>10</v>
          </cell>
          <cell r="IC8">
            <v>0</v>
          </cell>
          <cell r="ID8">
            <v>0</v>
          </cell>
          <cell r="IE8">
            <v>0</v>
          </cell>
          <cell r="IF8">
            <v>0</v>
          </cell>
          <cell r="IG8">
            <v>0</v>
          </cell>
          <cell r="IH8">
            <v>0</v>
          </cell>
          <cell r="II8">
            <v>0</v>
          </cell>
          <cell r="IJ8">
            <v>0</v>
          </cell>
          <cell r="IK8">
            <v>0</v>
          </cell>
          <cell r="IL8">
            <v>0</v>
          </cell>
          <cell r="IM8">
            <v>2</v>
          </cell>
          <cell r="IN8">
            <v>13</v>
          </cell>
          <cell r="IO8">
            <v>6</v>
          </cell>
          <cell r="IP8">
            <v>15</v>
          </cell>
        </row>
        <row r="9">
          <cell r="B9">
            <v>20</v>
          </cell>
          <cell r="C9">
            <v>2</v>
          </cell>
          <cell r="D9">
            <v>4</v>
          </cell>
          <cell r="E9">
            <v>6</v>
          </cell>
          <cell r="F9">
            <v>1</v>
          </cell>
          <cell r="G9">
            <v>2</v>
          </cell>
          <cell r="H9">
            <v>1</v>
          </cell>
          <cell r="I9">
            <v>48</v>
          </cell>
          <cell r="J9">
            <v>57</v>
          </cell>
          <cell r="K9">
            <v>27</v>
          </cell>
          <cell r="L9">
            <v>0</v>
          </cell>
          <cell r="M9">
            <v>0</v>
          </cell>
          <cell r="N9">
            <v>0</v>
          </cell>
          <cell r="O9">
            <v>0</v>
          </cell>
          <cell r="P9">
            <v>0</v>
          </cell>
          <cell r="Q9">
            <v>0</v>
          </cell>
          <cell r="R9">
            <v>0</v>
          </cell>
          <cell r="S9">
            <v>0</v>
          </cell>
          <cell r="T9">
            <v>1</v>
          </cell>
          <cell r="U9">
            <v>0</v>
          </cell>
          <cell r="V9">
            <v>7</v>
          </cell>
          <cell r="W9">
            <v>3</v>
          </cell>
          <cell r="X9">
            <v>0</v>
          </cell>
          <cell r="Y9">
            <v>8</v>
          </cell>
          <cell r="Z9">
            <v>17</v>
          </cell>
          <cell r="AA9">
            <v>3</v>
          </cell>
          <cell r="AB9">
            <v>3</v>
          </cell>
          <cell r="AC9">
            <v>4</v>
          </cell>
          <cell r="AD9">
            <v>2</v>
          </cell>
          <cell r="AE9">
            <v>1</v>
          </cell>
          <cell r="AF9">
            <v>0</v>
          </cell>
          <cell r="AG9">
            <v>30</v>
          </cell>
          <cell r="AH9">
            <v>9</v>
          </cell>
          <cell r="AI9">
            <v>22</v>
          </cell>
          <cell r="AJ9">
            <v>0</v>
          </cell>
          <cell r="AK9">
            <v>0</v>
          </cell>
          <cell r="AL9">
            <v>1</v>
          </cell>
          <cell r="AM9">
            <v>0</v>
          </cell>
          <cell r="AN9">
            <v>0</v>
          </cell>
          <cell r="AO9">
            <v>0</v>
          </cell>
          <cell r="AP9">
            <v>0</v>
          </cell>
          <cell r="AQ9">
            <v>0</v>
          </cell>
          <cell r="AR9">
            <v>0</v>
          </cell>
          <cell r="AS9">
            <v>0</v>
          </cell>
          <cell r="AT9">
            <v>7</v>
          </cell>
          <cell r="AU9">
            <v>57</v>
          </cell>
          <cell r="AV9">
            <v>169</v>
          </cell>
          <cell r="AW9">
            <v>74</v>
          </cell>
          <cell r="AX9">
            <v>1886.2</v>
          </cell>
          <cell r="AY9">
            <v>2000</v>
          </cell>
          <cell r="AZ9">
            <v>2114.172</v>
          </cell>
          <cell r="BA9">
            <v>7527.03</v>
          </cell>
          <cell r="BB9">
            <v>0</v>
          </cell>
          <cell r="BC9">
            <v>4437.2950000000001</v>
          </cell>
          <cell r="BD9">
            <v>1515</v>
          </cell>
          <cell r="BE9">
            <v>0</v>
          </cell>
          <cell r="BF9">
            <v>0</v>
          </cell>
          <cell r="BG9">
            <v>0</v>
          </cell>
          <cell r="BH9">
            <v>13946.342000000001</v>
          </cell>
          <cell r="BI9">
            <v>44992.932999999997</v>
          </cell>
          <cell r="BJ9">
            <v>25588.198</v>
          </cell>
          <cell r="BK9">
            <v>0</v>
          </cell>
          <cell r="BL9">
            <v>0</v>
          </cell>
          <cell r="BM9">
            <v>0</v>
          </cell>
          <cell r="BN9">
            <v>0</v>
          </cell>
          <cell r="BO9">
            <v>0</v>
          </cell>
          <cell r="BP9">
            <v>0</v>
          </cell>
          <cell r="BQ9">
            <v>0</v>
          </cell>
          <cell r="BR9">
            <v>0</v>
          </cell>
          <cell r="BS9">
            <v>3400</v>
          </cell>
          <cell r="BT9">
            <v>0</v>
          </cell>
          <cell r="BU9">
            <v>8748.5159999999996</v>
          </cell>
          <cell r="BV9">
            <v>1336360.969</v>
          </cell>
          <cell r="BW9">
            <v>83004</v>
          </cell>
          <cell r="BX9">
            <v>18954.061000000002</v>
          </cell>
          <cell r="BY9">
            <v>38812.669000000002</v>
          </cell>
          <cell r="BZ9">
            <v>1705</v>
          </cell>
          <cell r="CA9">
            <v>2373.2090000000003</v>
          </cell>
          <cell r="CB9">
            <v>3410.3820000000001</v>
          </cell>
          <cell r="CC9">
            <v>4015.7650000000003</v>
          </cell>
          <cell r="CD9">
            <v>799.8</v>
          </cell>
          <cell r="CE9">
            <v>14098.58</v>
          </cell>
          <cell r="CF9">
            <v>267775.91600000003</v>
          </cell>
          <cell r="CG9">
            <v>506777.35100000002</v>
          </cell>
          <cell r="CH9">
            <v>100983.999</v>
          </cell>
          <cell r="CI9">
            <v>0</v>
          </cell>
          <cell r="CJ9">
            <v>0</v>
          </cell>
          <cell r="CK9">
            <v>0</v>
          </cell>
          <cell r="CL9">
            <v>0</v>
          </cell>
          <cell r="CM9">
            <v>0</v>
          </cell>
          <cell r="CN9">
            <v>0</v>
          </cell>
          <cell r="CO9">
            <v>0</v>
          </cell>
          <cell r="CP9">
            <v>0</v>
          </cell>
          <cell r="CQ9">
            <v>1889</v>
          </cell>
          <cell r="CR9">
            <v>0</v>
          </cell>
          <cell r="CS9">
            <v>15810.370999999999</v>
          </cell>
          <cell r="CT9">
            <v>57900.718999999997</v>
          </cell>
          <cell r="CU9">
            <v>60500</v>
          </cell>
          <cell r="CV9">
            <v>4065.0920000000001</v>
          </cell>
          <cell r="CW9">
            <v>22018.472000000002</v>
          </cell>
          <cell r="CX9">
            <v>3473.4</v>
          </cell>
          <cell r="CY9">
            <v>3208.299</v>
          </cell>
          <cell r="CZ9">
            <v>1885.2670000000001</v>
          </cell>
          <cell r="DA9">
            <v>990</v>
          </cell>
          <cell r="DB9">
            <v>3678</v>
          </cell>
          <cell r="DC9">
            <v>2500</v>
          </cell>
          <cell r="DD9">
            <v>143557.45300000001</v>
          </cell>
          <cell r="DE9">
            <v>155864.413</v>
          </cell>
          <cell r="DF9">
            <v>95609.611999999994</v>
          </cell>
          <cell r="DG9">
            <v>0</v>
          </cell>
          <cell r="DH9">
            <v>0</v>
          </cell>
          <cell r="DI9">
            <v>650</v>
          </cell>
          <cell r="DJ9">
            <v>0</v>
          </cell>
          <cell r="DK9">
            <v>0</v>
          </cell>
          <cell r="DL9">
            <v>0</v>
          </cell>
          <cell r="DM9">
            <v>0</v>
          </cell>
          <cell r="DN9">
            <v>0</v>
          </cell>
          <cell r="DO9">
            <v>3000</v>
          </cell>
          <cell r="DP9">
            <v>0</v>
          </cell>
          <cell r="DQ9">
            <v>7036.06</v>
          </cell>
          <cell r="DR9">
            <v>1</v>
          </cell>
          <cell r="DS9">
            <v>1</v>
          </cell>
          <cell r="DT9">
            <v>13</v>
          </cell>
          <cell r="DU9">
            <v>21</v>
          </cell>
          <cell r="DV9">
            <v>0</v>
          </cell>
          <cell r="DW9">
            <v>11</v>
          </cell>
          <cell r="DX9">
            <v>5</v>
          </cell>
          <cell r="DY9">
            <v>0</v>
          </cell>
          <cell r="DZ9">
            <v>0</v>
          </cell>
          <cell r="EA9">
            <v>0</v>
          </cell>
          <cell r="EB9">
            <v>29</v>
          </cell>
          <cell r="EC9">
            <v>33</v>
          </cell>
          <cell r="ED9">
            <v>23</v>
          </cell>
          <cell r="EE9">
            <v>0</v>
          </cell>
          <cell r="EF9">
            <v>0</v>
          </cell>
          <cell r="EG9">
            <v>0</v>
          </cell>
          <cell r="EH9">
            <v>0</v>
          </cell>
          <cell r="EI9">
            <v>0</v>
          </cell>
          <cell r="EJ9">
            <v>0</v>
          </cell>
          <cell r="EK9">
            <v>0</v>
          </cell>
          <cell r="EL9">
            <v>0</v>
          </cell>
          <cell r="EM9">
            <v>0</v>
          </cell>
          <cell r="EN9">
            <v>0</v>
          </cell>
          <cell r="EO9">
            <v>5</v>
          </cell>
          <cell r="EP9">
            <v>25</v>
          </cell>
          <cell r="EQ9">
            <v>19</v>
          </cell>
          <cell r="ER9">
            <v>19</v>
          </cell>
          <cell r="ES9">
            <v>28</v>
          </cell>
          <cell r="ET9">
            <v>4</v>
          </cell>
          <cell r="EU9">
            <v>7</v>
          </cell>
          <cell r="EV9">
            <v>9</v>
          </cell>
          <cell r="EW9">
            <v>1</v>
          </cell>
          <cell r="EX9">
            <v>4</v>
          </cell>
          <cell r="EY9">
            <v>6</v>
          </cell>
          <cell r="EZ9">
            <v>81</v>
          </cell>
          <cell r="FA9">
            <v>120</v>
          </cell>
          <cell r="FB9">
            <v>55</v>
          </cell>
          <cell r="FC9">
            <v>0</v>
          </cell>
          <cell r="FD9">
            <v>0</v>
          </cell>
          <cell r="FE9">
            <v>0</v>
          </cell>
          <cell r="FF9">
            <v>0</v>
          </cell>
          <cell r="FG9">
            <v>0</v>
          </cell>
          <cell r="FH9">
            <v>0</v>
          </cell>
          <cell r="FI9">
            <v>0</v>
          </cell>
          <cell r="FJ9">
            <v>0</v>
          </cell>
          <cell r="FK9">
            <v>2</v>
          </cell>
          <cell r="FL9">
            <v>0</v>
          </cell>
          <cell r="FM9">
            <v>13</v>
          </cell>
          <cell r="FN9">
            <v>7</v>
          </cell>
          <cell r="FO9">
            <v>6</v>
          </cell>
          <cell r="FP9">
            <v>13</v>
          </cell>
          <cell r="FQ9">
            <v>26</v>
          </cell>
          <cell r="FR9">
            <v>4</v>
          </cell>
          <cell r="FS9">
            <v>4</v>
          </cell>
          <cell r="FT9">
            <v>6</v>
          </cell>
          <cell r="FU9">
            <v>2</v>
          </cell>
          <cell r="FV9">
            <v>2</v>
          </cell>
          <cell r="FW9">
            <v>2</v>
          </cell>
          <cell r="FX9">
            <v>58</v>
          </cell>
          <cell r="FY9">
            <v>45</v>
          </cell>
          <cell r="FZ9">
            <v>43</v>
          </cell>
          <cell r="GA9">
            <v>0</v>
          </cell>
          <cell r="GB9">
            <v>0</v>
          </cell>
          <cell r="GC9">
            <v>1</v>
          </cell>
          <cell r="GD9">
            <v>0</v>
          </cell>
          <cell r="GE9">
            <v>0</v>
          </cell>
          <cell r="GF9">
            <v>0</v>
          </cell>
          <cell r="GG9">
            <v>0</v>
          </cell>
          <cell r="GH9">
            <v>0</v>
          </cell>
          <cell r="GI9">
            <v>1</v>
          </cell>
          <cell r="GJ9">
            <v>0</v>
          </cell>
          <cell r="GK9">
            <v>7</v>
          </cell>
          <cell r="GL9">
            <v>125</v>
          </cell>
          <cell r="GM9">
            <v>315</v>
          </cell>
          <cell r="GN9">
            <v>180</v>
          </cell>
          <cell r="GO9">
            <v>0</v>
          </cell>
          <cell r="GP9">
            <v>0</v>
          </cell>
          <cell r="GQ9">
            <v>0</v>
          </cell>
          <cell r="GR9">
            <v>0</v>
          </cell>
          <cell r="GS9">
            <v>0</v>
          </cell>
          <cell r="GT9">
            <v>0</v>
          </cell>
          <cell r="GU9">
            <v>0</v>
          </cell>
          <cell r="GV9">
            <v>0</v>
          </cell>
          <cell r="GW9">
            <v>0</v>
          </cell>
          <cell r="GX9">
            <v>0</v>
          </cell>
          <cell r="GY9">
            <v>0</v>
          </cell>
          <cell r="GZ9">
            <v>0</v>
          </cell>
          <cell r="HA9">
            <v>0</v>
          </cell>
          <cell r="HB9">
            <v>0</v>
          </cell>
          <cell r="HC9">
            <v>0</v>
          </cell>
          <cell r="HD9">
            <v>0</v>
          </cell>
          <cell r="HE9">
            <v>0</v>
          </cell>
          <cell r="HF9">
            <v>0</v>
          </cell>
          <cell r="HG9">
            <v>0</v>
          </cell>
          <cell r="HH9">
            <v>0</v>
          </cell>
          <cell r="HI9">
            <v>0</v>
          </cell>
          <cell r="HJ9">
            <v>0</v>
          </cell>
          <cell r="HK9">
            <v>0</v>
          </cell>
          <cell r="HL9">
            <v>0</v>
          </cell>
          <cell r="HM9">
            <v>0</v>
          </cell>
          <cell r="HN9">
            <v>0</v>
          </cell>
          <cell r="HO9">
            <v>0</v>
          </cell>
          <cell r="HP9">
            <v>0</v>
          </cell>
          <cell r="HQ9">
            <v>0</v>
          </cell>
          <cell r="HR9">
            <v>0</v>
          </cell>
          <cell r="HS9">
            <v>0</v>
          </cell>
          <cell r="HT9">
            <v>0</v>
          </cell>
          <cell r="HU9">
            <v>0</v>
          </cell>
          <cell r="HV9">
            <v>0</v>
          </cell>
          <cell r="HW9">
            <v>0</v>
          </cell>
          <cell r="HX9">
            <v>0</v>
          </cell>
          <cell r="HY9">
            <v>0</v>
          </cell>
          <cell r="HZ9">
            <v>0</v>
          </cell>
          <cell r="IA9">
            <v>0</v>
          </cell>
          <cell r="IB9">
            <v>0</v>
          </cell>
          <cell r="IC9">
            <v>0</v>
          </cell>
          <cell r="ID9">
            <v>0</v>
          </cell>
          <cell r="IE9">
            <v>0</v>
          </cell>
          <cell r="IF9">
            <v>0</v>
          </cell>
          <cell r="IG9">
            <v>0</v>
          </cell>
          <cell r="IH9">
            <v>0</v>
          </cell>
          <cell r="II9">
            <v>0</v>
          </cell>
          <cell r="IJ9">
            <v>0</v>
          </cell>
          <cell r="IK9">
            <v>0</v>
          </cell>
          <cell r="IL9">
            <v>0</v>
          </cell>
          <cell r="IM9">
            <v>0</v>
          </cell>
          <cell r="IN9">
            <v>0</v>
          </cell>
          <cell r="IO9">
            <v>0</v>
          </cell>
          <cell r="IP9">
            <v>0</v>
          </cell>
          <cell r="IQ9">
            <v>0</v>
          </cell>
        </row>
        <row r="10">
          <cell r="B10">
            <v>0</v>
          </cell>
          <cell r="C10">
            <v>0</v>
          </cell>
          <cell r="D10">
            <v>0</v>
          </cell>
          <cell r="E10">
            <v>0</v>
          </cell>
          <cell r="F10">
            <v>0</v>
          </cell>
          <cell r="G10">
            <v>0</v>
          </cell>
          <cell r="H10">
            <v>0</v>
          </cell>
          <cell r="I10">
            <v>0</v>
          </cell>
          <cell r="J10">
            <v>0</v>
          </cell>
          <cell r="K10">
            <v>0</v>
          </cell>
          <cell r="L10">
            <v>0</v>
          </cell>
          <cell r="M10">
            <v>0</v>
          </cell>
          <cell r="N10">
            <v>0</v>
          </cell>
          <cell r="O10">
            <v>0</v>
          </cell>
          <cell r="P10">
            <v>0</v>
          </cell>
          <cell r="Q10">
            <v>0</v>
          </cell>
          <cell r="R10">
            <v>0</v>
          </cell>
          <cell r="S10" t="str">
            <v>Заместитель председателя</v>
          </cell>
          <cell r="T10" t="str">
            <v>Директор управления</v>
          </cell>
          <cell r="U10" t="str">
            <v>Сухенко В.Л.</v>
          </cell>
          <cell r="V10" t="str">
            <v>Белкин В.Ю.</v>
          </cell>
        </row>
      </sheetData>
      <sheetData sheetId="31" refreshError="1"/>
      <sheetData sheetId="32" refreshError="1"/>
      <sheetData sheetId="33" refreshError="1"/>
      <sheetData sheetId="34">
        <row r="8">
          <cell r="H8">
            <v>1940</v>
          </cell>
        </row>
      </sheetData>
      <sheetData sheetId="35" refreshError="1"/>
      <sheetData sheetId="36"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0000_BBC"/>
      <sheetName val="180000_GKGS"/>
      <sheetName val="180000_GRB"/>
      <sheetName val="420000_IKS"/>
      <sheetName val="420000_PISK"/>
      <sheetName val="540000_ISK_SB"/>
      <sheetName val="550000_RUST"/>
      <sheetName val="990000_A"/>
      <sheetName val="990000_ANF"/>
      <sheetName val="990000_AST"/>
      <sheetName val="990000_BKI"/>
      <sheetName val="990000_CS"/>
      <sheetName val="990000_DUL"/>
      <sheetName val="990000_GT"/>
      <sheetName val="990000_KAZ"/>
      <sheetName val="990000_KP"/>
      <sheetName val="990000_RGLK"/>
      <sheetName val="990000_SBK"/>
      <sheetName val="990000_SBS"/>
      <sheetName val="990000_SK"/>
      <sheetName val="990000_SKU"/>
      <sheetName val="990000_ST"/>
      <sheetName val="990000_UKR"/>
      <sheetName val="XLR_NoRange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8">
          <cell r="C8">
            <v>93008</v>
          </cell>
          <cell r="D8">
            <v>46</v>
          </cell>
          <cell r="G8">
            <v>566</v>
          </cell>
          <cell r="I8">
            <v>93620</v>
          </cell>
          <cell r="J8">
            <v>3597</v>
          </cell>
          <cell r="K8">
            <v>1514</v>
          </cell>
          <cell r="N8">
            <v>1820</v>
          </cell>
          <cell r="P8">
            <v>263</v>
          </cell>
          <cell r="U8">
            <v>48475</v>
          </cell>
          <cell r="V8">
            <v>8753</v>
          </cell>
          <cell r="X8">
            <v>36784</v>
          </cell>
          <cell r="Y8">
            <v>4</v>
          </cell>
          <cell r="Z8">
            <v>88860</v>
          </cell>
          <cell r="AA8">
            <v>182480</v>
          </cell>
          <cell r="AB8">
            <v>103341</v>
          </cell>
          <cell r="AE8">
            <v>6030</v>
          </cell>
          <cell r="AF8">
            <v>3790</v>
          </cell>
          <cell r="AG8">
            <v>2240</v>
          </cell>
          <cell r="AH8">
            <v>63219</v>
          </cell>
          <cell r="AI8">
            <v>172590</v>
          </cell>
          <cell r="AK8">
            <v>310</v>
          </cell>
          <cell r="AM8">
            <v>310</v>
          </cell>
          <cell r="AO8">
            <v>9577</v>
          </cell>
          <cell r="AP8">
            <v>5094</v>
          </cell>
          <cell r="AQ8">
            <v>713</v>
          </cell>
          <cell r="AR8">
            <v>230</v>
          </cell>
          <cell r="AS8">
            <v>1435</v>
          </cell>
          <cell r="AT8">
            <v>2105</v>
          </cell>
          <cell r="AU8">
            <v>3</v>
          </cell>
          <cell r="AY8">
            <v>9580</v>
          </cell>
          <cell r="AZ8">
            <v>182480</v>
          </cell>
          <cell r="BA8">
            <v>410</v>
          </cell>
          <cell r="BK8">
            <v>90139</v>
          </cell>
          <cell r="BL8">
            <v>46</v>
          </cell>
          <cell r="BO8">
            <v>475</v>
          </cell>
          <cell r="BQ8">
            <v>90660</v>
          </cell>
          <cell r="BR8">
            <v>3487</v>
          </cell>
          <cell r="BS8">
            <v>1220</v>
          </cell>
          <cell r="BV8">
            <v>1846</v>
          </cell>
          <cell r="BX8">
            <v>421</v>
          </cell>
          <cell r="CC8">
            <v>31517</v>
          </cell>
          <cell r="CD8">
            <v>16309</v>
          </cell>
          <cell r="CE8">
            <v>4200</v>
          </cell>
          <cell r="CF8">
            <v>58832</v>
          </cell>
          <cell r="CG8">
            <v>4</v>
          </cell>
          <cell r="CH8">
            <v>98040</v>
          </cell>
          <cell r="CI8">
            <v>188700</v>
          </cell>
          <cell r="CJ8">
            <v>103341</v>
          </cell>
          <cell r="CM8">
            <v>7057</v>
          </cell>
          <cell r="CN8">
            <v>3790</v>
          </cell>
          <cell r="CO8">
            <v>3267</v>
          </cell>
          <cell r="CP8">
            <v>65425</v>
          </cell>
          <cell r="CQ8">
            <v>175823</v>
          </cell>
          <cell r="CS8">
            <v>254</v>
          </cell>
          <cell r="CU8">
            <v>254</v>
          </cell>
          <cell r="CW8">
            <v>12620</v>
          </cell>
          <cell r="CX8">
            <v>6628</v>
          </cell>
          <cell r="CY8">
            <v>862</v>
          </cell>
          <cell r="CZ8">
            <v>241</v>
          </cell>
          <cell r="DA8">
            <v>3899</v>
          </cell>
          <cell r="DB8">
            <v>990</v>
          </cell>
          <cell r="DC8">
            <v>3</v>
          </cell>
          <cell r="DG8">
            <v>12623</v>
          </cell>
          <cell r="DH8">
            <v>188700</v>
          </cell>
          <cell r="DI8">
            <v>410</v>
          </cell>
          <cell r="DY8">
            <v>40087</v>
          </cell>
          <cell r="DZ8" t="str">
            <v>Закрытое акционерное общество "Байкал Бизнес Центр"</v>
          </cell>
          <cell r="EA8" t="str">
            <v>бизнес-услуги, гостиница, услуги общ. Питания</v>
          </cell>
          <cell r="EB8" t="str">
            <v xml:space="preserve">Закрытое акционерное общество </v>
          </cell>
          <cell r="EC8" t="str">
            <v>664050, г. Иркутск, ул. Байкальская, д. 279</v>
          </cell>
          <cell r="ED8" t="str">
            <v>2009</v>
          </cell>
          <cell r="EE8" t="str">
            <v>10</v>
          </cell>
          <cell r="EF8" t="str">
            <v>01</v>
          </cell>
          <cell r="EG8" t="str">
            <v>57696853</v>
          </cell>
          <cell r="EH8" t="str">
            <v>3827014799/3811010014</v>
          </cell>
          <cell r="EI8" t="str">
            <v>55.11</v>
          </cell>
          <cell r="EJ8" t="str">
            <v>67.16</v>
          </cell>
        </row>
      </sheetData>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80000_BBC"/>
      <sheetName val="180000_GKGS"/>
      <sheetName val="180000_GRB"/>
      <sheetName val="420000_IKS"/>
      <sheetName val="420000_PISK"/>
      <sheetName val="540000_ISK_SB"/>
      <sheetName val="550000_RUST"/>
      <sheetName val="990000_A"/>
      <sheetName val="990000_ANF"/>
      <sheetName val="990000_AST"/>
      <sheetName val="990000_BKI"/>
      <sheetName val="990000_CS"/>
      <sheetName val="990000_DUL"/>
      <sheetName val="990000_GT"/>
      <sheetName val="990000_KAZ"/>
      <sheetName val="990000_KP"/>
      <sheetName val="990000_RGLK"/>
      <sheetName val="990000_SBK"/>
      <sheetName val="990000_SBS"/>
      <sheetName val="990000_SK"/>
      <sheetName val="990000_SKU"/>
      <sheetName val="990000_ST"/>
      <sheetName val="990000_UKR"/>
      <sheetName val="XLR_NoRange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8">
          <cell r="I8">
            <v>5896</v>
          </cell>
          <cell r="O8">
            <v>4459</v>
          </cell>
          <cell r="S8">
            <v>3268</v>
          </cell>
          <cell r="AG8">
            <v>26409</v>
          </cell>
          <cell r="AM8">
            <v>24543</v>
          </cell>
          <cell r="AQ8">
            <v>18561</v>
          </cell>
          <cell r="BF8">
            <v>10</v>
          </cell>
          <cell r="BG8">
            <v>132</v>
          </cell>
          <cell r="BI8">
            <v>2</v>
          </cell>
          <cell r="CG8">
            <v>0</v>
          </cell>
        </row>
      </sheetData>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9"/>
      <sheetName val="XLR_NoRangeSheet"/>
    </sheetNames>
    <sheetDataSet>
      <sheetData sheetId="0" refreshError="1"/>
      <sheetData sheetId="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1.1.3 Список КПД и ПД по ДО"/>
      <sheetName val="У4.1 Госпрограммы"/>
      <sheetName val="Усл обознач к нефин показ"/>
      <sheetName val="Лог изменений_28.11.2014"/>
    </sheetNames>
    <definedNames>
      <definedName name="Header1"/>
    </definedNames>
    <sheetDataSet>
      <sheetData sheetId="0" refreshError="1"/>
      <sheetData sheetId="1" refreshError="1"/>
      <sheetData sheetId="2" refreshError="1"/>
      <sheetData sheetId="3"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ion Inputs"/>
      <sheetName val="Assets Inputs"/>
      <sheetName val="Actuals Input"/>
      <sheetName val="Workings"/>
      <sheetName val="Macroeconomic Assumptions"/>
      <sheetName val="Статьи"/>
      <sheetName val="ЯНВАРЬ"/>
      <sheetName val="Сириус"/>
      <sheetName val="I. Прогноз доходов"/>
      <sheetName val="IK2001-for update_internal"/>
      <sheetName val="UNITPRICES"/>
      <sheetName val="Sprachblatt"/>
      <sheetName val="FES"/>
      <sheetName val="Quots"/>
      <sheetName val="C 25"/>
      <sheetName val="Форма2"/>
      <sheetName val="VLOOKUP"/>
      <sheetName val="INPUTMASTER"/>
      <sheetName val="CPI"/>
      <sheetName val="Control"/>
      <sheetName val="Лист1"/>
      <sheetName val="XLR_NoRangeSheet"/>
      <sheetName val="4608"/>
      <sheetName val="Сводный отчет об остатках по LC"/>
      <sheetName val="1-02"/>
      <sheetName val="1-02($)"/>
      <sheetName val="F.Y. "/>
      <sheetName val="R.B.Y."/>
      <sheetName val="Hidden"/>
      <sheetName val="Production_Inputs"/>
      <sheetName val="Assets_Inputs"/>
      <sheetName val="Actuals_Input"/>
      <sheetName val="Macroeconomic_Assumptions"/>
      <sheetName val="plan s4etov"/>
      <sheetName val=""/>
      <sheetName val="Non-Statistical Sampling"/>
      <sheetName val="Tai khoan"/>
      <sheetName val="1048"/>
      <sheetName val="Intercompany transactions"/>
      <sheetName val="table"/>
      <sheetName val="K-1"/>
      <sheetName val="L-1"/>
      <sheetName val="N-1"/>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
      <sheetName val="- 1 -"/>
      <sheetName val="_ 1 _"/>
      <sheetName val="Cost 99v98"/>
      <sheetName val="д.7.001"/>
      <sheetName val="CPI"/>
      <sheetName val="ЯНВАРЬ"/>
      <sheetName val="Actuals Input"/>
      <sheetName val="TB-KZT"/>
      <sheetName val="TB USD"/>
      <sheetName val="Hidden"/>
      <sheetName val="TB"/>
      <sheetName val="Data"/>
      <sheetName val="Форма2"/>
      <sheetName val="SMSTemp"/>
      <sheetName val="VLOOKUP"/>
      <sheetName val="INPUTMASTER"/>
      <sheetName val="TRIAL BALANCE"/>
      <sheetName val="P9-BS by Co"/>
      <sheetName val="Статьи"/>
      <sheetName val="Intercompany transactions"/>
      <sheetName val="B 1"/>
      <sheetName val="I. Прогноз доходов"/>
      <sheetName val="XVIa(i) - average price (2)"/>
      <sheetName val="Keys"/>
      <sheetName val="ACT 2005"/>
      <sheetName val="Глоссарий"/>
      <sheetName val="PR CN"/>
      <sheetName val="-_1_-"/>
      <sheetName val="__1__"/>
      <sheetName val="Cost_99v98"/>
      <sheetName val="д_7_001"/>
      <sheetName val="TB-00"/>
      <sheetName val="TB-01"/>
      <sheetName val="TB-02"/>
      <sheetName val="TB-03"/>
      <sheetName val="1НК_объемы"/>
      <sheetName val="Control"/>
      <sheetName val="C 25"/>
      <sheetName val="Actuals_Input"/>
      <sheetName val="TB_USD"/>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refreshError="1"/>
      <sheetData sheetId="33" refreshError="1"/>
      <sheetData sheetId="34" refreshError="1"/>
      <sheetData sheetId="35" refreshError="1"/>
      <sheetData sheetId="36"/>
      <sheetData sheetId="37"/>
      <sheetData sheetId="38"/>
      <sheetData sheetId="39"/>
      <sheetData sheetId="40"/>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osure 2004 (New)"/>
      <sheetName val="Def tax V-Final 2004"/>
      <sheetName val="DefTax 2004"/>
      <sheetName val="DefTax 2003"/>
      <sheetName val="disclosure 2004"/>
      <sheetName val="Tickmarks"/>
      <sheetName val="курс"/>
      <sheetName val="- 1 -"/>
    </sheetNames>
    <sheetDataSet>
      <sheetData sheetId="0" refreshError="1"/>
      <sheetData sheetId="1"/>
      <sheetData sheetId="2"/>
      <sheetData sheetId="3"/>
      <sheetData sheetId="4">
        <row r="25">
          <cell r="B25">
            <v>8082</v>
          </cell>
        </row>
      </sheetData>
      <sheetData sheetId="5"/>
      <sheetData sheetId="6" refreshError="1"/>
      <sheetData sheetId="7"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l-forward"/>
      <sheetName val="disclosure"/>
      <sheetName val="add-disp testing"/>
      <sheetName val="add-disp bd"/>
      <sheetName val="Tickmarks"/>
      <sheetName val="disclosure 2004"/>
      <sheetName val="DefTax 2004"/>
    </sheetNames>
    <sheetDataSet>
      <sheetData sheetId="0" refreshError="1">
        <row r="20">
          <cell r="H20">
            <v>17508</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ome_expenses 2005"/>
      <sheetName val="CIT"/>
      <sheetName val="depreciation (old)"/>
      <sheetName val="depreciation_2005"/>
      <sheetName val="income_expenses 2004 (upd_13.2)"/>
      <sheetName val="income_expenses 2004 (upd_depr)"/>
      <sheetName val="PBC_2005_last_14.02.06"/>
      <sheetName val="PBC_2005_last"/>
      <sheetName val="income_expenses 2004 (adj_upd)"/>
      <sheetName val="income_expenses 2004 (updated)"/>
      <sheetName val="PBC_2005"/>
      <sheetName val="PBC_Preliminary calc_2005"/>
      <sheetName val="depreciation (2004_new)"/>
      <sheetName val="depreciation (2004)"/>
      <sheetName val="Detail - Current View_2004"/>
      <sheetName val="PBC_2004_upd"/>
      <sheetName val="income_expenses 2004"/>
      <sheetName val="PBC_2004"/>
      <sheetName val="Tickmarks"/>
      <sheetName val="roll-forward"/>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sheetData sheetId="19"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osure"/>
      <sheetName val="PP&amp;E mvt for 2003"/>
      <sheetName val="Rollfwd 2 mths all"/>
      <sheetName val="PP&amp;E mvt for 2003 - ID"/>
      <sheetName val="Rollfwd 2 mths - ID"/>
      <sheetName val="Sample size calc"/>
      <sheetName val="Additions selection"/>
      <sheetName val="Additions test"/>
      <sheetName val="Disposals selection"/>
      <sheetName val="Disposals test"/>
      <sheetName val="Depreciation test"/>
      <sheetName val="Threshold Calc"/>
      <sheetName val="122"/>
      <sheetName val="123.4"/>
      <sheetName val="XREF"/>
      <sheetName val="Tickmarks"/>
      <sheetName val="PP&amp;E mvt PBC"/>
      <sheetName val="PP&amp;E mvt 2 mths PBC"/>
      <sheetName val="PP&amp;E mvt ID 2003 PBC"/>
      <sheetName val="PP&amp;E mvt 2 mths ID-PBC"/>
      <sheetName val="PP_E mvt for 2003"/>
      <sheetName val="Добыча нефти4"/>
      <sheetName val="Äîáû÷à íåôòè4"/>
      <sheetName val="FES"/>
      <sheetName val="Форма2"/>
      <sheetName val="Worksheet in 5650 PP&amp;E movement"/>
      <sheetName val="FA register"/>
      <sheetName val="Transportation Services"/>
      <sheetName val="Summary"/>
      <sheetName val="Workover service"/>
      <sheetName val="Utilities Expense"/>
      <sheetName val="Royalty"/>
      <sheetName val="14.1.2.2.(Услуги связи)"/>
      <sheetName val="7.1"/>
      <sheetName val="2.2 ОтклОТМ"/>
      <sheetName val="1.3.2 ОТМ"/>
      <sheetName val="Предпр"/>
      <sheetName val="ЦентрЗатр"/>
      <sheetName val="ЕдИзм"/>
      <sheetName val="Def"/>
      <sheetName val="L-1"/>
      <sheetName val="Собственный капитал"/>
      <sheetName val="- 1 -"/>
      <sheetName val="ставки"/>
      <sheetName val="Book Adjustments"/>
      <sheetName val="Test of FA Installation"/>
      <sheetName val="Additions"/>
      <sheetName val="VLOOKUP"/>
      <sheetName val="INPUTMASTER"/>
      <sheetName val="TB"/>
      <sheetName val="Ôîðìà2"/>
      <sheetName val="Ñîáñòâåííûé êàïèòàë"/>
      <sheetName val="Данные"/>
      <sheetName val="Kas FA Movement"/>
      <sheetName val="00"/>
      <sheetName val="InputTD"/>
      <sheetName val="July_03_Pg8"/>
      <sheetName val="Inventory Count Sheet"/>
      <sheetName val="Depr"/>
      <sheetName val="2_Loans to customers"/>
      <sheetName val="Notes IS"/>
      <sheetName val="2005 Social"/>
      <sheetName val="C 25"/>
      <sheetName val="Financial ratios А3"/>
      <sheetName val="9"/>
      <sheetName val="Data-in"/>
      <sheetName val="Info"/>
      <sheetName val="Содержание"/>
      <sheetName val="Movements"/>
      <sheetName val="Movement"/>
      <sheetName val="P&amp;L"/>
      <sheetName val="Provisions"/>
      <sheetName val="9-1"/>
      <sheetName val="4"/>
      <sheetName val="1-1"/>
      <sheetName val="1"/>
      <sheetName val="Datasheet"/>
      <sheetName val="Capex"/>
      <sheetName val="Anlagevermögen"/>
      <sheetName val="Deferred tax"/>
      <sheetName val="Hidden"/>
      <sheetName val="General Assumptions"/>
      <sheetName val="MODEL500"/>
      <sheetName val="TB-KZT"/>
      <sheetName val="TB USD"/>
      <sheetName val="консолид Нурсат"/>
      <sheetName val="Interco payables&amp;receivables"/>
      <sheetName val="FA Movement Kyrg"/>
      <sheetName val="ЛСЦ начисленное на 31.12.08"/>
      <sheetName val="ЛЛизинг начис. на 31.12.08"/>
      <sheetName val="Production_Ref Q-1-3"/>
      <sheetName val="GAAP TB 31.12.01  detail p&amp;l"/>
      <sheetName val="8082"/>
      <sheetName val="8145"/>
      <sheetName val="8200"/>
      <sheetName val="8113"/>
      <sheetName val="8140"/>
      <sheetName val="8070"/>
      <sheetName val="PL"/>
      <sheetName val="24"/>
      <sheetName val="8"/>
      <sheetName val="SE"/>
      <sheetName val="10"/>
      <sheetName val="7"/>
      <sheetName val="11"/>
      <sheetName val="12"/>
      <sheetName val="14"/>
      <sheetName val="16"/>
      <sheetName val="17"/>
      <sheetName val="23"/>
      <sheetName val="18"/>
      <sheetName val="6"/>
      <sheetName val="CFS"/>
      <sheetName val="21"/>
      <sheetName val="19"/>
      <sheetName val="breakdown"/>
      <sheetName val="FA depreciation"/>
      <sheetName val="IS"/>
      <sheetName val="Control"/>
      <sheetName val="1НК_объемы"/>
      <sheetName val="Intercompany transactions"/>
      <sheetName val="Dept"/>
      <sheetName val="$ IS"/>
      <sheetName val="Cur portion of L-t loans 2006"/>
      <sheetName val=""/>
      <sheetName val="income_expenses 2004"/>
      <sheetName val="BS"/>
      <sheetName val="SATIŞ LİTRE"/>
      <sheetName val="TL B.Y. DATA"/>
      <sheetName val="TL F.Y. DATA"/>
      <sheetName val="TL R.B.Y. DATA"/>
      <sheetName val="Project Detail Inputs"/>
      <sheetName val="1NK"/>
      <sheetName val="Additions testing"/>
      <sheetName val="Movement schedule"/>
      <sheetName val="depreciation testing"/>
      <sheetName val="FA Movement "/>
      <sheetName val="100.00"/>
      <sheetName val="FS"/>
      <sheetName val="99累油"/>
      <sheetName val="LTM"/>
      <sheetName val="CREDIT STATS"/>
      <sheetName val="DropZone"/>
      <sheetName val="Analitics"/>
      <sheetName val="B 1"/>
      <sheetName val="A 100"/>
      <sheetName val="Historical cost"/>
      <sheetName val="Lookup"/>
      <sheetName val="DRILL"/>
      <sheetName val="Управление"/>
      <sheetName val="3НК"/>
      <sheetName val="Spreadsheet # 2"/>
      <sheetName val="КРАТКИЕ СВЕДЕНИЯ"/>
      <sheetName val="ФС-75"/>
      <sheetName val="ФСМн "/>
      <sheetName val="ФХ "/>
      <sheetName val="ФХС-40 "/>
      <sheetName val="ФХС-48 "/>
      <sheetName val="2"/>
      <sheetName val="Actuals Input"/>
      <sheetName val="Managed Capacity"/>
      <sheetName val="отложенные налоги"/>
      <sheetName val="Статьи"/>
    </sheetNames>
    <sheetDataSet>
      <sheetData sheetId="0" refreshError="1"/>
      <sheetData sheetId="1" refreshError="1">
        <row r="18">
          <cell r="R18">
            <v>-785</v>
          </cell>
        </row>
        <row r="19">
          <cell r="P19">
            <v>-534835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18">
          <cell r="R18">
            <v>-785</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map"/>
      <sheetName val="hCheck"/>
      <sheetName val="hMapping"/>
      <sheetName val="hLine_IDs"/>
      <sheetName val="hHeaders"/>
      <sheetName val="hMapping tbl"/>
      <sheetName val="hCheckSign"/>
      <sheetName val="Changes"/>
      <sheetName val="Controls gi"/>
      <sheetName val="Controls ti"/>
      <sheetName val="Controls_other"/>
      <sheetName val="Comments"/>
      <sheetName val="gd"/>
      <sheetName val="Contents"/>
      <sheetName val="hv_a21"/>
      <sheetName val="hv_accPlan"/>
      <sheetName val="a2.1"/>
      <sheetName val="a2.2"/>
      <sheetName val="giSFP"/>
      <sheetName val="giTCI"/>
      <sheetName val="giSoCiE"/>
      <sheetName val="giCF"/>
      <sheetName val="gi2"/>
      <sheetName val="gi3"/>
      <sheetName val="gi4"/>
      <sheetName val="gi6"/>
      <sheetName val="gi7"/>
      <sheetName val="gi8"/>
      <sheetName val="gi9"/>
      <sheetName val="gi10"/>
      <sheetName val="gi11"/>
      <sheetName val="gi12"/>
      <sheetName val="gi13"/>
      <sheetName val="gi14"/>
      <sheetName val="gi15"/>
      <sheetName val="gi16"/>
      <sheetName val="gi17"/>
      <sheetName val="gi18.1"/>
      <sheetName val="gi18.2"/>
      <sheetName val="gi18.3"/>
      <sheetName val="gi18.4"/>
      <sheetName val="gi20"/>
      <sheetName val="gi21"/>
      <sheetName val="gi22"/>
      <sheetName val="gi23"/>
      <sheetName val="gi24"/>
      <sheetName val="gi25"/>
      <sheetName val="gi90"/>
      <sheetName val="ti1"/>
      <sheetName val="ti2"/>
      <sheetName val="ti3"/>
      <sheetName val="ti10"/>
      <sheetName val="ti11"/>
      <sheetName val="ti12"/>
      <sheetName val="ti13"/>
      <sheetName val="ti14"/>
      <sheetName val="ti15"/>
      <sheetName val="ti16"/>
    </sheetNames>
    <sheetDataSet>
      <sheetData sheetId="0"/>
      <sheetData sheetId="1">
        <row r="21">
          <cell r="A21" t="str">
            <v>ОБР</v>
          </cell>
          <cell r="B21" t="str">
            <v>Bonds of the Bank of Russia</v>
          </cell>
        </row>
        <row r="22">
          <cell r="B22" t="str">
            <v>Russian state short term bonds</v>
          </cell>
        </row>
        <row r="23">
          <cell r="B23" t="str">
            <v>Russian OFZ</v>
          </cell>
        </row>
        <row r="24">
          <cell r="B24" t="str">
            <v>Russian Federation eurobonds</v>
          </cell>
        </row>
        <row r="25">
          <cell r="B25" t="str">
            <v>Russian state domestic loan bonds (OVGVZ)</v>
          </cell>
        </row>
        <row r="26">
          <cell r="B26" t="str">
            <v>Russian subfederal and municipal bonds issued in RUB</v>
          </cell>
        </row>
        <row r="27">
          <cell r="B27" t="str">
            <v>Russian subfederal and municipal issued in other currencies</v>
          </cell>
        </row>
        <row r="28">
          <cell r="B28" t="str">
            <v>Non-russian subfederal and municipal bonds</v>
          </cell>
        </row>
        <row r="29">
          <cell r="B29" t="str">
            <v>Corporate bonds</v>
          </cell>
        </row>
        <row r="30">
          <cell r="B30" t="str">
            <v>Promissory notes</v>
          </cell>
        </row>
        <row r="31">
          <cell r="B31" t="str">
            <v>Foreign government bonds</v>
          </cell>
        </row>
        <row r="32">
          <cell r="B32" t="str">
            <v>Shares</v>
          </cell>
        </row>
        <row r="33">
          <cell r="B33" t="str">
            <v>Interest in mutual funds</v>
          </cell>
        </row>
        <row r="46">
          <cell r="A46" t="str">
            <v>Долговые торговые ценные бумаги, кроме заложенных по договорам РЕПО с правом перепродажи</v>
          </cell>
        </row>
        <row r="47">
          <cell r="A47" t="str">
            <v>Долевые торговые ценные бумаги, кроме заложенных по договорам РЕПО с правом перепродажи</v>
          </cell>
        </row>
        <row r="48">
          <cell r="A48" t="str">
            <v>Долговые торговые ценные бумаги, заложенные по договорам РЕПО с правом перепродажи</v>
          </cell>
        </row>
        <row r="49">
          <cell r="A49" t="str">
            <v>Долевые торговые ценные бумаги, заложенные по договорам РЕПО с правом перепродажи</v>
          </cell>
        </row>
        <row r="50">
          <cell r="A50" t="str">
            <v>Долговые ценные бумаги, изменение справедливой стоимости которых отражается в отчете о прибылях и убытках, кроме заложенных по договорам РЕПО с правом перепродажи</v>
          </cell>
        </row>
        <row r="51">
          <cell r="A51" t="str">
            <v>Долевые ценные бумаги, изменение справедливой стоимости которых отражается в отчете о прибылях и убытках, кроме заложенных по договорам РЕПО с правом перепродажи</v>
          </cell>
        </row>
        <row r="52">
          <cell r="A52" t="str">
            <v>Долговые ценные бумаги, изменение справедливой стоимости которых отражается в отчете о прибылях и убытках, заложенные по договорам РЕПО с правом перепродажи</v>
          </cell>
        </row>
        <row r="53">
          <cell r="A53" t="str">
            <v>Долевые ценные бумаги, изменение справедливой стоимости которых отражается в отчете о прибылях и убытках, заложенные по договорам РЕПО с правом перепродажи</v>
          </cell>
        </row>
        <row r="54">
          <cell r="A54" t="str">
            <v>Долговые ценные бумаги, имеющиеся в наличии для продажи, кроме заложенных по договорам РЕПО с правом перепродажи</v>
          </cell>
        </row>
        <row r="55">
          <cell r="A55" t="str">
            <v>Долевые ценные бумаги, имеющиеся в наличии для продажи, кроме заложенных по договорам РЕПО с правом перепродажи</v>
          </cell>
        </row>
        <row r="56">
          <cell r="A56" t="str">
            <v>Долговые ценные бумаги, имеющиеся в наличии для продажи, заложенные по договорам РЕПО с правом перепродажи</v>
          </cell>
        </row>
        <row r="57">
          <cell r="A57" t="str">
            <v>Долевые ценные бумаги, имеющиеся в наличии для продажи, заложенные по договорам РЕПО с правом перепродажи</v>
          </cell>
        </row>
        <row r="58">
          <cell r="A58" t="str">
            <v>Ценные бумаги удерживаемые до погашения, кроме заложенных по договорам РЕПО с правом перепродажи</v>
          </cell>
        </row>
        <row r="59">
          <cell r="A59" t="str">
            <v>Ценные бумаги удерживаемые до погашения, заложенные по договорам РЕПО с правом перепродажи</v>
          </cell>
        </row>
        <row r="60">
          <cell r="A60" t="str">
            <v>Кредиты, выданные юридическим лицам</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Check"/>
      <sheetName val="Contacts_list_by subs"/>
      <sheetName val="fxmap"/>
      <sheetName val="hCheckSign"/>
      <sheetName val="hMapping tbl"/>
      <sheetName val="hm_x1"/>
      <sheetName val="hMapping"/>
      <sheetName val="Changes"/>
      <sheetName val="ICO_rec"/>
      <sheetName val="Controls gy"/>
      <sheetName val="Controls ti"/>
      <sheetName val="Controls_other"/>
      <sheetName val="hv_accPlan"/>
      <sheetName val="Contents"/>
      <sheetName val="Comments"/>
      <sheetName val="hHeaders"/>
      <sheetName val="hLine_IDs"/>
      <sheetName val="gd"/>
      <sheetName val="Controls gi"/>
      <sheetName val="hv_a21"/>
      <sheetName val="a2.2"/>
      <sheetName val="SFP"/>
      <sheetName val="TCI"/>
      <sheetName val="TCI_MIS"/>
      <sheetName val="SoCiE"/>
      <sheetName val="giCF"/>
      <sheetName val="gi2.1"/>
      <sheetName val="gi2.1.1"/>
      <sheetName val="a2.1"/>
      <sheetName val="gi2.2"/>
      <sheetName val="gi2.3"/>
      <sheetName val="Gi2.4"/>
      <sheetName val="Gi2.5"/>
      <sheetName val="Gi2.6"/>
      <sheetName val="gi4"/>
      <sheetName val="gi6"/>
      <sheetName val="gi7"/>
      <sheetName val="gi8"/>
      <sheetName val="gi9"/>
      <sheetName val="gi9_1"/>
      <sheetName val="gi9_2"/>
      <sheetName val="gi10"/>
      <sheetName val="gi11"/>
      <sheetName val="gi12"/>
      <sheetName val="gi13"/>
      <sheetName val="gi14"/>
      <sheetName val="gi15"/>
      <sheetName val="gi16"/>
      <sheetName val="gi17"/>
      <sheetName val="gi17.2"/>
      <sheetName val="gi18.1"/>
      <sheetName val="gi18.2"/>
      <sheetName val="gi18.3"/>
      <sheetName val="gi20"/>
      <sheetName val="gi21"/>
      <sheetName val="gi22"/>
      <sheetName val="gi23"/>
      <sheetName val="gi24"/>
      <sheetName val="gi26"/>
      <sheetName val="gi25"/>
      <sheetName val="gi27"/>
      <sheetName val="gi28"/>
      <sheetName val="gi90"/>
      <sheetName val="gy16"/>
      <sheetName val="ti1"/>
      <sheetName val="ti2"/>
      <sheetName val="ti3"/>
      <sheetName val="ti4"/>
      <sheetName val="ti5"/>
      <sheetName val="ti10"/>
      <sheetName val="ti11"/>
      <sheetName val="ti12"/>
      <sheetName val="ti13"/>
      <sheetName val="ti14"/>
      <sheetName val="ti15"/>
      <sheetName val="ti16"/>
      <sheetName val="ti17"/>
      <sheetName val="ti18"/>
      <sheetName val="ti19"/>
      <sheetName val="ti20"/>
      <sheetName val="ti21"/>
      <sheetName val="ti22"/>
      <sheetName val="tc15"/>
      <sheetName val="D1"/>
      <sheetName val="D2"/>
      <sheetName val="D3"/>
    </sheetNames>
    <sheetDataSet>
      <sheetData sheetId="0" refreshError="1">
        <row r="62">
          <cell r="A62" t="str">
            <v>Россия</v>
          </cell>
          <cell r="B62" t="str">
            <v>Russia</v>
          </cell>
        </row>
        <row r="63">
          <cell r="A63" t="str">
            <v>Другие страны</v>
          </cell>
          <cell r="B63" t="str">
            <v>Other countries</v>
          </cell>
        </row>
        <row r="69">
          <cell r="A69" t="str">
            <v>Без рейтинга</v>
          </cell>
          <cell r="B69" t="str">
            <v>No rating</v>
          </cell>
        </row>
        <row r="70">
          <cell r="A70" t="str">
            <v>Инвестиционный рейтинг</v>
          </cell>
          <cell r="B70" t="str">
            <v>Investment rating</v>
          </cell>
        </row>
        <row r="71">
          <cell r="A71" t="str">
            <v>Спекулятивный рейтинг</v>
          </cell>
          <cell r="B71" t="str">
            <v>Speculative rating</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hMapping tbl"/>
      <sheetName val="gd"/>
      <sheetName val="RequestDetails"/>
      <sheetName val="a2.1"/>
      <sheetName val="x01"/>
      <sheetName val="x02"/>
      <sheetName val="x03"/>
      <sheetName val="x04"/>
      <sheetName val="x05"/>
      <sheetName val="x06"/>
      <sheetName val="x07"/>
      <sheetName val="x08"/>
      <sheetName val="x09"/>
      <sheetName val="Controls"/>
      <sheetName val="hLine_IDs"/>
      <sheetName val="hHeaders"/>
      <sheetName val="tx01_rus"/>
      <sheetName val="tx01_eng"/>
      <sheetName val="tx01"/>
      <sheetName val="tx02"/>
      <sheetName val="tx03"/>
      <sheetName val="tx04"/>
      <sheetName val="hMapping"/>
      <sheetName val="hCheck"/>
      <sheetName val="ti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31">
          <cell r="B131" t="str">
            <v>Corporate shares</v>
          </cell>
        </row>
        <row r="132">
          <cell r="B132" t="str">
            <v>Obligatory notes</v>
          </cell>
        </row>
        <row r="133">
          <cell r="B133" t="str">
            <v xml:space="preserve">Investments in mutual funds </v>
          </cell>
        </row>
        <row r="134">
          <cell r="B134" t="str">
            <v>Russian Federation Eurobonds</v>
          </cell>
        </row>
        <row r="135">
          <cell r="B135" t="str">
            <v xml:space="preserve">Corporate bonds </v>
          </cell>
        </row>
        <row r="136">
          <cell r="B136" t="str">
            <v>Bonds of Bank of Russia</v>
          </cell>
        </row>
        <row r="137">
          <cell r="B137" t="str">
            <v>Federal loan bonds (OFZ bonds)</v>
          </cell>
        </row>
        <row r="138">
          <cell r="B138" t="str">
            <v>Municipal and subfederal bonds</v>
          </cell>
        </row>
        <row r="139">
          <cell r="B139" t="str">
            <v xml:space="preserve">Foreign government bonds </v>
          </cell>
        </row>
      </sheetData>
      <sheetData sheetId="25"/>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hMapping tbl"/>
      <sheetName val="gd"/>
      <sheetName val="RequestDetails"/>
      <sheetName val="a2.1"/>
      <sheetName val="x01"/>
      <sheetName val="x02"/>
      <sheetName val="x03"/>
      <sheetName val="x04"/>
      <sheetName val="x05"/>
      <sheetName val="x06"/>
      <sheetName val="x07"/>
      <sheetName val="x08"/>
      <sheetName val="x09"/>
      <sheetName val="Controls"/>
      <sheetName val="hLine_IDs"/>
      <sheetName val="hHeaders"/>
      <sheetName val="tx01_rus"/>
      <sheetName val="tx01_eng"/>
      <sheetName val="tx01"/>
      <sheetName val="tx02"/>
      <sheetName val="tx03"/>
      <sheetName val="tx04"/>
      <sheetName val="hMapping"/>
      <sheetName val="hCheck"/>
      <sheetName val="ti3"/>
      <sheetName val="Лист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ow r="1">
          <cell r="A1" t="str">
            <v>General</v>
          </cell>
        </row>
      </sheetData>
      <sheetData sheetId="17" refreshError="1"/>
      <sheetData sheetId="18" refreshError="1"/>
      <sheetData sheetId="19" refreshError="1"/>
      <sheetData sheetId="20" refreshError="1"/>
      <sheetData sheetId="21" refreshError="1"/>
      <sheetData sheetId="22" refreshError="1"/>
      <sheetData sheetId="23" refreshError="1"/>
      <sheetData sheetId="24">
        <row r="99">
          <cell r="A99" t="str">
            <v>Субординированные займы</v>
          </cell>
          <cell r="B99" t="str">
            <v>Subordinated loans</v>
          </cell>
        </row>
        <row r="100">
          <cell r="A100" t="str">
            <v>Синдицированные займы</v>
          </cell>
          <cell r="B100" t="str">
            <v>Syndicated loans</v>
          </cell>
        </row>
        <row r="101">
          <cell r="A101" t="str">
            <v>Сделки торгового финансирования</v>
          </cell>
          <cell r="B101" t="str">
            <v>Trade finance deals</v>
          </cell>
        </row>
      </sheetData>
      <sheetData sheetId="25" refreshError="1"/>
      <sheetData sheetId="26"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Шаблон"/>
      <sheetName val="data"/>
      <sheetName val="XLR_NoRangeSheet"/>
      <sheetName val="Виды вкладов"/>
      <sheetName val="#ССЫЛКА"/>
    </sheetNames>
    <sheetDataSet>
      <sheetData sheetId="0" refreshError="1"/>
      <sheetData sheetId="1"/>
      <sheetData sheetId="2">
        <row r="5">
          <cell r="A5" t="str">
            <v>4.2, Developer  (build 122-D5)</v>
          </cell>
          <cell r="B5" t="e">
            <v>#NAME?</v>
          </cell>
        </row>
      </sheetData>
      <sheetData sheetId="3" refreshError="1"/>
      <sheetData sheetId="4"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инамика"/>
      <sheetName val="показ"/>
      <sheetName val="кадры"/>
      <sheetName val="БВУ"/>
      <sheetName val="фил сеть"/>
      <sheetName val="Лист2"/>
      <sheetName val="АКТИВЫ_ПАССИВЫ"/>
      <sheetName val="XLR_NoRangeSheet"/>
      <sheetName val="Ввод"/>
      <sheetName val="курс"/>
      <sheetName val="a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31"/>
      <sheetName val="31 aralik"/>
      <sheetName val="База"/>
      <sheetName val="FP20DB (3)"/>
      <sheetName val="s"/>
      <sheetName val="FA Movement"/>
      <sheetName val="Workings"/>
      <sheetName val="Macroeconomic Assumptions"/>
      <sheetName val="ОборБалФормОтч"/>
      <sheetName val="тара 2000"/>
      <sheetName val="Форма2"/>
      <sheetName val="Выбор"/>
      <sheetName val="XLR_NoRangeSheet"/>
      <sheetName val="Cost 99v9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ост .осн"/>
      <sheetName val="Выб. осн"/>
      <sheetName val="Пост.СМП"/>
      <sheetName val="Выб.СМП"/>
      <sheetName val="Пост ОСКБ"/>
      <sheetName val="Выб.ОСКБ"/>
      <sheetName val="Пост РМП"/>
      <sheetName val="Выб.РМП"/>
      <sheetName val="Пост.ОРС"/>
      <sheetName val="Выб.ОРС"/>
      <sheetName val="ЯНВАРЬ"/>
      <sheetName val="Выб_ОРС"/>
      <sheetName val="трансформация1"/>
      <sheetName val="ввод данных"/>
      <sheetName val="с.660"/>
      <sheetName val="ДФВ"/>
      <sheetName val="FA database (production)299"/>
      <sheetName val=" выборка по 004 сч"/>
      <sheetName val="5930.01"/>
      <sheetName val="себест"/>
      <sheetName val="28"/>
      <sheetName val="Спр_общий"/>
      <sheetName val="StartSheet"/>
      <sheetName val="results"/>
      <sheetName val="Ф5"/>
      <sheetName val="Ф6"/>
      <sheetName val="12июля"/>
      <sheetName val="Титул"/>
      <sheetName val="Баланс"/>
      <sheetName val="Ф2"/>
      <sheetName val="Ф4"/>
      <sheetName val="КалькуляцияТСЦ"/>
      <sheetName val="КалькуляцияЖДЦ"/>
      <sheetName val="КалькуляцияРСЦ"/>
      <sheetName val="КалькуляцияЦТТ"/>
      <sheetName val="КалькуляцияДОФ"/>
      <sheetName val="КалькуляцияРудник"/>
      <sheetName val="КалькуляцияОбщезав."/>
      <sheetName val="Общие показатели"/>
      <sheetName val="Калькуляция по цехам"/>
      <sheetName val="Производство"/>
      <sheetName val="Реализация"/>
      <sheetName val="Adj2002"/>
      <sheetName val="Client"/>
      <sheetName val="DVIG02"/>
      <sheetName val="Исходные данные"/>
      <sheetName val="BS"/>
      <sheetName val="Tickmarks"/>
      <sheetName val="ф сплавы"/>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sheetName val="Аукцион - форма"/>
      <sheetName val="П_макросы"/>
      <sheetName val="П_приформирование"/>
      <sheetName val="Dialog_vvod"/>
      <sheetName val="Ждать"/>
      <sheetName val="Имена_файлов"/>
      <sheetName val="Config"/>
      <sheetName val="Д_архивация"/>
      <sheetName val="Д_даты_архивации"/>
      <sheetName val="Д_настройка"/>
      <sheetName val="Статьи"/>
      <sheetName val="Сводная"/>
      <sheetName val="Лист2"/>
      <sheetName val="Актив(1)"/>
      <sheetName val="ТД РАП"/>
      <sheetName val="Форма2"/>
      <sheetName val="IS"/>
      <sheetName val="Cash CCI Detail"/>
      <sheetName val="XLR_NoRangeSheet"/>
      <sheetName val="валюта"/>
      <sheetName val="XREF"/>
      <sheetName val="KEGOC - Global"/>
      <sheetName val="Sarbai MES"/>
      <sheetName val="Б.мчас (П)"/>
      <sheetName val="д.7.001"/>
      <sheetName val="1 вариант  2009 "/>
      <sheetName val="курсы"/>
      <sheetName val="OS"/>
      <sheetName val="summary"/>
      <sheetName val="References"/>
      <sheetName val="8180 (8181,8182)"/>
      <sheetName val="8082"/>
      <sheetName val="8250"/>
      <sheetName val="8140"/>
      <sheetName val="8070"/>
      <sheetName val="8145"/>
      <sheetName val="8200"/>
      <sheetName val="8113"/>
      <sheetName val="8210"/>
      <sheetName val="Движение финансов"/>
      <sheetName val="Авансы_уплач,деньги в регионах"/>
      <sheetName val="#ССЫЛКА"/>
      <sheetName val="Авансы_уплач,деньги в регионах,"/>
      <sheetName val="d_pok"/>
      <sheetName val="б"/>
      <sheetName val="PLтв - Б"/>
      <sheetName val="поставка сравн13"/>
      <sheetName val="Gzb_1"/>
      <sheetName val="Форма1"/>
      <sheetName val="ЯНВАРЬ"/>
      <sheetName val="Prelim Cost"/>
      <sheetName val="FES"/>
      <sheetName val="Products"/>
      <sheetName val="ДДСАБ"/>
      <sheetName val="ДДСККБ"/>
      <sheetName val="АФ"/>
      <sheetName val="Унифицированная"/>
      <sheetName val="Конс "/>
      <sheetName val="Sheet1"/>
      <sheetName val="PP&amp;E mvt for 2003"/>
      <sheetName val="TB"/>
      <sheetName val="PR CN"/>
      <sheetName val="Общая информация"/>
      <sheetName val="Report1"/>
      <sheetName val="Final"/>
      <sheetName val="Лист5"/>
      <sheetName val="Лист1"/>
      <sheetName val="Final (2)"/>
      <sheetName val="CSFP"/>
      <sheetName val="CSCE"/>
      <sheetName val="100"/>
      <sheetName val="105"/>
      <sheetName val="130.1"/>
      <sheetName val="130.2"/>
      <sheetName val="120"/>
      <sheetName val="150"/>
      <sheetName val="160"/>
      <sheetName val="190"/>
      <sheetName val="215"/>
      <sheetName val="200"/>
      <sheetName val="213"/>
      <sheetName val="210"/>
      <sheetName val="250"/>
      <sheetName val="260"/>
      <sheetName val="CSP&amp;L"/>
      <sheetName val="540 700"/>
      <sheetName val="660"/>
      <sheetName val="640 830"/>
      <sheetName val="800"/>
      <sheetName val="900"/>
      <sheetName val="IFRS 7-CCY"/>
      <sheetName val="IFRS 7-Liquidity"/>
      <sheetName val="IFRS 7-Geo"/>
      <sheetName val="IFRS 7-Credit risk"/>
      <sheetName val="Regulatory"/>
      <sheetName val="Criterion Range"/>
      <sheetName val="Intercompany transactions"/>
      <sheetName val="1450"/>
      <sheetName val="Tickmarks"/>
      <sheetName val="Бонды стр.341"/>
      <sheetName val="Аукцион_-_форма"/>
      <sheetName val="Выб.ОРС"/>
      <sheetName val="Industry"/>
      <sheetName val="8180_(8181,8182)"/>
      <sheetName val="Аукцион_-_форма1"/>
      <sheetName val="8180_(8181,8182)1"/>
      <sheetName val="Links"/>
      <sheetName val="Lead"/>
      <sheetName val="Переоценка сроч"/>
      <sheetName val="breakdown"/>
      <sheetName val="FA depreciation"/>
      <sheetName val="REPO Deals"/>
      <sheetName val="34-38.2"/>
      <sheetName val="Training Plan Template"/>
      <sheetName val="Note 13"/>
      <sheetName val="13А ГЭП-анализ"/>
      <sheetName val="Добыча нефти4"/>
      <sheetName val="Предпр"/>
      <sheetName val="ЦентрЗатр"/>
      <sheetName val="ЕдИзм"/>
      <sheetName val="аккредитивы"/>
      <sheetName val="из сем"/>
      <sheetName val="definitions"/>
      <sheetName val="33. Tran. and selling expenses"/>
      <sheetName val="Счет-ф"/>
      <sheetName val="D2 DCF"/>
      <sheetName val="бартер"/>
      <sheetName val="Нормативы"/>
      <sheetName val="Бюдж-тенге"/>
      <sheetName val="п 15"/>
      <sheetName val="факс(2005-20гг.)"/>
      <sheetName val="Налоги"/>
      <sheetName val="12НК"/>
      <sheetName val="Cash flows - PBC"/>
      <sheetName val="FA register"/>
      <sheetName val="Kas FA Movement"/>
      <sheetName val="Storage"/>
      <sheetName val="NTA adjustment calc"/>
      <sheetName val="ввод-вывод ОС авг2004- 2005"/>
      <sheetName val="Технический"/>
      <sheetName val="Откл. по фин. рез"/>
      <sheetName val="C-Total Market"/>
      <sheetName val="I-Demand Drivers"/>
      <sheetName val="июль ппд(факт)"/>
      <sheetName val="25.07.08г (2)"/>
      <sheetName val="GAAP TB 31.12.01  detail p&amp;l"/>
      <sheetName val="Добычанефти4"/>
      <sheetName val="поставкасравн13"/>
      <sheetName val="2008 ГСМ"/>
      <sheetName val="канц"/>
      <sheetName val="Плата за загрязнение "/>
      <sheetName val="Типограф"/>
      <sheetName val="ао"/>
      <sheetName val="ТД_РАП"/>
      <sheetName val="3.3. Inventories"/>
      <sheetName val="Debt"/>
      <sheetName val="Const"/>
      <sheetName val="KAR10"/>
      <sheetName val="Контакты"/>
      <sheetName val="curve"/>
      <sheetName val="Анализ закл. работ"/>
      <sheetName val="Parameters"/>
      <sheetName val="Исх"/>
      <sheetName val="ОборБалФормОтч"/>
      <sheetName val="Hidden"/>
      <sheetName val="Перечень связанных сторон"/>
      <sheetName val="Прил 6.1."/>
      <sheetName val="Аукцион_-_форма2"/>
      <sheetName val="Cash_CCI_Detail"/>
      <sheetName val="ТД_РАП1"/>
      <sheetName val="8180_(8181,8182)2"/>
      <sheetName val="KEGOC_-_Global"/>
      <sheetName val="Sarbai_MES"/>
      <sheetName val="Б_мчас_(П)"/>
      <sheetName val="д_7_001"/>
      <sheetName val="1_вариант__2009_"/>
      <sheetName val="поставка_сравн13"/>
      <sheetName val="Prelim_Cost"/>
      <sheetName val="Конс_"/>
      <sheetName val="PP&amp;E_mvt_for_2003"/>
      <sheetName val="PR_CN"/>
      <sheetName val="Общая_информация"/>
      <sheetName val="Авансы_уплач,деньги_в_регионах"/>
      <sheetName val="Авансы_уплач,деньги_в_регионах,"/>
      <sheetName val="PLтв_-_Б"/>
      <sheetName val="Final_(2)"/>
      <sheetName val="130_1"/>
      <sheetName val="130_2"/>
      <sheetName val="540_700"/>
      <sheetName val="640_830"/>
      <sheetName val="IFRS_7-CCY"/>
      <sheetName val="IFRS_7-Liquidity"/>
      <sheetName val="IFRS_7-Geo"/>
      <sheetName val="IFRS_7-Credit_risk"/>
      <sheetName val="Intercompany_transactions"/>
      <sheetName val="Бонды_стр_341"/>
      <sheetName val="Criterion_Range"/>
      <sheetName val="13А_ГЭП-анализ"/>
      <sheetName val="Добыча_нефти4"/>
      <sheetName val="из_сем"/>
      <sheetName val="33__Tran__and_selling_expenses"/>
      <sheetName val="D2_DCF"/>
      <sheetName val="Переоценка_сроч"/>
      <sheetName val="FA_depreciation"/>
      <sheetName val="п_15"/>
      <sheetName val="факс(2005-20гг_)"/>
      <sheetName val="Cash_flows_-_PBC"/>
      <sheetName val="FA_register"/>
      <sheetName val="Kas_FA_Movement"/>
      <sheetName val="NTA_adjustment_calc"/>
      <sheetName val="ввод-вывод_ОС_авг2004-_2005"/>
      <sheetName val="Откл__по_фин__рез"/>
      <sheetName val="C-Total_Market"/>
      <sheetName val="I-Demand_Drivers"/>
      <sheetName val="июль_ппд(факт)"/>
      <sheetName val="25_07_08г_(2)"/>
      <sheetName val="GAAP_TB_31_12_01__detail_p&amp;l"/>
      <sheetName val="2008_ГСМ"/>
      <sheetName val="Плата_за_загрязнение_"/>
      <sheetName val="3_3__Inventories"/>
      <sheetName val="Анализ_закл__работ"/>
      <sheetName val="CoA"/>
      <sheetName val="Март"/>
      <sheetName val="Сентябрь"/>
      <sheetName val="Квартал"/>
      <sheetName val="Декабрь"/>
      <sheetName val="Ноябрь"/>
      <sheetName val="Calculation"/>
      <sheetName val="EmpData"/>
      <sheetName val="Бюджет"/>
      <sheetName val="b-4"/>
      <sheetName val="July_03_Pg8"/>
      <sheetName val="Discl"/>
      <sheetName val="Memo"/>
      <sheetName val="Dealing-bonds"/>
      <sheetName val="Dealing-other bonds"/>
      <sheetName val="Dealing-shares"/>
      <sheetName val="Invest-shares"/>
      <sheetName val="Invest-bonds"/>
      <sheetName val="Coupon accr"/>
      <sheetName val="Coupon purch"/>
      <sheetName val="Disclosure"/>
      <sheetName val="Balances"/>
      <sheetName val="Cost testing"/>
      <sheetName val="Coupon"/>
      <sheetName val="CPI"/>
      <sheetName val="7.аффил"/>
      <sheetName val="8.банк"/>
      <sheetName val="10.ОСГПО"/>
      <sheetName val="6.повыш квалиф"/>
      <sheetName val="3.Командировоч"/>
      <sheetName val="11.материалы"/>
      <sheetName val="4.представит"/>
      <sheetName val="12.проч"/>
      <sheetName val="5.связь"/>
      <sheetName val="9.соцпрог"/>
      <sheetName val="1. ФОТ"/>
      <sheetName val="calc"/>
      <sheetName val="Индексы"/>
      <sheetName val="project proforma"/>
      <sheetName val="Sum Statement"/>
      <sheetName val="capital"/>
      <sheetName val="prod stats"/>
      <sheetName val="prod value"/>
      <sheetName val="tax"/>
      <sheetName val="Master Daten"/>
      <sheetName val="DCF"/>
    </sheetNames>
    <sheetDataSet>
      <sheetData sheetId="0" refreshError="1">
        <row r="2">
          <cell r="A2" t="str">
            <v>НИН</v>
          </cell>
          <cell r="B2" t="str">
            <v>№
эмиссии
п/п</v>
          </cell>
          <cell r="C2" t="str">
            <v>Дата
эмиссии</v>
          </cell>
          <cell r="D2" t="str">
            <v>Дата
погашения</v>
          </cell>
          <cell r="E2" t="str">
            <v>Кол-во
дней до пога-шения</v>
          </cell>
          <cell r="F2" t="str">
            <v>Средневзв.
цена, % от
номинала</v>
          </cell>
          <cell r="G2" t="str">
            <v>Цена
отсечения,
% от
номинала</v>
          </cell>
          <cell r="H2" t="str">
            <v>Доходность,
% годовых</v>
          </cell>
          <cell r="I2" t="str">
            <v>Объем
эмитента,
тенге</v>
          </cell>
          <cell r="J2" t="str">
            <v>Кол-во
поданных
заявок,
штук</v>
          </cell>
          <cell r="K2" t="str">
            <v>Кол-во
поданных
заявок,
тенге</v>
          </cell>
          <cell r="L2" t="str">
            <v>Объем
удовлетв.
заявок,
штук</v>
          </cell>
          <cell r="M2" t="str">
            <v>Объем
удовлетв.
заявок,
тенге</v>
          </cell>
          <cell r="N2" t="str">
            <v>Спрос,
% к
эмиссии</v>
          </cell>
          <cell r="O2" t="str">
            <v>Кол-во
участ-ников</v>
          </cell>
          <cell r="P2" t="str">
            <v>Номинал
обязатель-ства, тенге</v>
          </cell>
          <cell r="Q2" t="str">
            <v>Макс. объем
приобретения
дилером или
инвестором,
% от эмиссии</v>
          </cell>
          <cell r="R2" t="str">
            <v>Макс. объем
удовлетвор. заявок
нерезидентов,
% от объявленного
объема</v>
          </cell>
          <cell r="S2" t="str">
            <v>Размер удовлетвор.
неконкурентн. заявок, % от
установленного
объема</v>
          </cell>
          <cell r="T2" t="str">
            <v>Тип ГЦБ</v>
          </cell>
        </row>
        <row r="3">
          <cell r="A3" t="str">
            <v>NIN</v>
          </cell>
          <cell r="B3" t="str">
            <v>NO_E</v>
          </cell>
          <cell r="C3" t="str">
            <v>DATA_E</v>
          </cell>
          <cell r="D3" t="str">
            <v>DATA_P</v>
          </cell>
          <cell r="E3" t="str">
            <v>DAY_E</v>
          </cell>
          <cell r="F3" t="str">
            <v>DISCONT</v>
          </cell>
          <cell r="G3" t="str">
            <v>PRICE_MIN</v>
          </cell>
          <cell r="H3" t="str">
            <v>DO</v>
          </cell>
          <cell r="I3" t="str">
            <v>VOL_E</v>
          </cell>
          <cell r="J3" t="str">
            <v>COU_S</v>
          </cell>
          <cell r="K3" t="str">
            <v>COU_T</v>
          </cell>
          <cell r="L3" t="str">
            <v>VOL_S</v>
          </cell>
          <cell r="M3" t="str">
            <v>VOL_T</v>
          </cell>
          <cell r="N3" t="str">
            <v>SPR</v>
          </cell>
          <cell r="O3" t="str">
            <v>COUNT</v>
          </cell>
          <cell r="P3" t="str">
            <v>NOM</v>
          </cell>
          <cell r="Q3" t="str">
            <v>MAX_MON</v>
          </cell>
          <cell r="R3" t="str">
            <v>MAX_NOREZ</v>
          </cell>
          <cell r="S3" t="str">
            <v>MAX_NOKON</v>
          </cell>
          <cell r="T3" t="str">
            <v>TYPE_GZB</v>
          </cell>
        </row>
        <row r="4">
          <cell r="A4" t="str">
            <v>KZ4CK2409977</v>
          </cell>
          <cell r="B4" t="str">
            <v>1/12nso</v>
          </cell>
          <cell r="C4">
            <v>35334</v>
          </cell>
          <cell r="D4">
            <v>35697</v>
          </cell>
          <cell r="E4">
            <v>364</v>
          </cell>
          <cell r="F4">
            <v>72.650000000000006</v>
          </cell>
          <cell r="G4" t="str">
            <v>н/д</v>
          </cell>
          <cell r="H4">
            <v>13.1</v>
          </cell>
          <cell r="I4">
            <v>300000000</v>
          </cell>
          <cell r="J4">
            <v>102921</v>
          </cell>
          <cell r="K4">
            <v>102921000</v>
          </cell>
          <cell r="L4">
            <v>300000</v>
          </cell>
          <cell r="M4">
            <v>300000000</v>
          </cell>
          <cell r="N4">
            <v>34.307000000000002</v>
          </cell>
          <cell r="O4">
            <v>2</v>
          </cell>
          <cell r="P4">
            <v>1000</v>
          </cell>
          <cell r="Q4" t="str">
            <v>н/д</v>
          </cell>
          <cell r="R4" t="str">
            <v>н/д</v>
          </cell>
          <cell r="S4" t="str">
            <v>н/д</v>
          </cell>
          <cell r="T4" t="str">
            <v>НСО</v>
          </cell>
        </row>
        <row r="5">
          <cell r="A5" t="str">
            <v>KZ4CK2412971</v>
          </cell>
          <cell r="B5" t="str">
            <v>2/12nso</v>
          </cell>
          <cell r="C5">
            <v>35425</v>
          </cell>
          <cell r="D5">
            <v>35788</v>
          </cell>
          <cell r="E5">
            <v>364</v>
          </cell>
          <cell r="F5">
            <v>61.34</v>
          </cell>
          <cell r="G5" t="str">
            <v>н/д</v>
          </cell>
          <cell r="H5">
            <v>11.99</v>
          </cell>
          <cell r="I5">
            <v>250000000</v>
          </cell>
          <cell r="J5">
            <v>99348</v>
          </cell>
          <cell r="K5">
            <v>99348000</v>
          </cell>
          <cell r="L5">
            <v>250000</v>
          </cell>
          <cell r="M5">
            <v>250000000</v>
          </cell>
          <cell r="N5">
            <v>39.739199999999997</v>
          </cell>
          <cell r="O5">
            <v>3</v>
          </cell>
          <cell r="P5">
            <v>1000</v>
          </cell>
          <cell r="Q5" t="str">
            <v>н/д</v>
          </cell>
          <cell r="R5" t="str">
            <v>н/д</v>
          </cell>
          <cell r="S5" t="str">
            <v>н/д</v>
          </cell>
          <cell r="T5" t="str">
            <v>НСО</v>
          </cell>
        </row>
        <row r="6">
          <cell r="A6" t="str">
            <v>KZ4CK2603983</v>
          </cell>
          <cell r="B6" t="str">
            <v>3/12nso</v>
          </cell>
          <cell r="C6">
            <v>35516</v>
          </cell>
          <cell r="D6">
            <v>35880</v>
          </cell>
          <cell r="E6">
            <v>364</v>
          </cell>
          <cell r="F6">
            <v>55.65</v>
          </cell>
          <cell r="G6" t="str">
            <v>н/д</v>
          </cell>
          <cell r="H6">
            <v>15.15</v>
          </cell>
          <cell r="I6">
            <v>500000000</v>
          </cell>
          <cell r="J6">
            <v>85117</v>
          </cell>
          <cell r="K6">
            <v>85117000</v>
          </cell>
          <cell r="L6">
            <v>500000</v>
          </cell>
          <cell r="M6">
            <v>500000000</v>
          </cell>
          <cell r="N6">
            <v>17.023399999999999</v>
          </cell>
          <cell r="O6">
            <v>4</v>
          </cell>
          <cell r="P6">
            <v>1000</v>
          </cell>
          <cell r="Q6" t="str">
            <v>н/д</v>
          </cell>
          <cell r="R6" t="str">
            <v>н/д</v>
          </cell>
          <cell r="S6" t="str">
            <v>н/д</v>
          </cell>
          <cell r="T6" t="str">
            <v>НСО</v>
          </cell>
        </row>
        <row r="7">
          <cell r="A7" t="str">
            <v>KZ4CK2406981</v>
          </cell>
          <cell r="B7" t="str">
            <v>4/12nso</v>
          </cell>
          <cell r="C7">
            <v>35607</v>
          </cell>
          <cell r="D7">
            <v>35970</v>
          </cell>
          <cell r="E7">
            <v>364</v>
          </cell>
          <cell r="F7">
            <v>55.78</v>
          </cell>
          <cell r="G7" t="str">
            <v>н/д</v>
          </cell>
          <cell r="H7">
            <v>17.010000000000002</v>
          </cell>
          <cell r="I7">
            <v>400000000</v>
          </cell>
          <cell r="J7">
            <v>53878</v>
          </cell>
          <cell r="K7">
            <v>53878000</v>
          </cell>
          <cell r="L7">
            <v>400000</v>
          </cell>
          <cell r="M7">
            <v>400000000</v>
          </cell>
          <cell r="N7">
            <v>13.4695</v>
          </cell>
          <cell r="O7">
            <v>4</v>
          </cell>
          <cell r="P7">
            <v>1000</v>
          </cell>
          <cell r="Q7" t="str">
            <v>н/д</v>
          </cell>
          <cell r="R7" t="str">
            <v>н/д</v>
          </cell>
          <cell r="S7" t="str">
            <v>н/д</v>
          </cell>
          <cell r="T7" t="str">
            <v>НСО</v>
          </cell>
        </row>
        <row r="8">
          <cell r="A8" t="str">
            <v>KZ4CK2509982</v>
          </cell>
          <cell r="B8" t="str">
            <v>5/12nso</v>
          </cell>
          <cell r="C8">
            <v>35699</v>
          </cell>
          <cell r="D8">
            <v>36063</v>
          </cell>
          <cell r="E8">
            <v>364</v>
          </cell>
          <cell r="F8">
            <v>55.79</v>
          </cell>
          <cell r="G8" t="str">
            <v>н/д</v>
          </cell>
          <cell r="H8">
            <v>16.93</v>
          </cell>
          <cell r="I8">
            <v>300000000</v>
          </cell>
          <cell r="J8">
            <v>214661</v>
          </cell>
          <cell r="K8">
            <v>214661000</v>
          </cell>
          <cell r="L8">
            <v>300000</v>
          </cell>
          <cell r="M8">
            <v>300000000</v>
          </cell>
          <cell r="N8">
            <v>71.5536666666667</v>
          </cell>
          <cell r="O8">
            <v>4</v>
          </cell>
          <cell r="P8">
            <v>1000</v>
          </cell>
          <cell r="Q8" t="str">
            <v>н/д</v>
          </cell>
          <cell r="R8" t="str">
            <v>н/д</v>
          </cell>
          <cell r="S8" t="str">
            <v>н/д</v>
          </cell>
          <cell r="T8" t="str">
            <v>НСО</v>
          </cell>
        </row>
        <row r="9">
          <cell r="A9" t="str">
            <v>KZ4CK2512986</v>
          </cell>
          <cell r="B9" t="str">
            <v>6/12nso</v>
          </cell>
          <cell r="C9">
            <v>35789</v>
          </cell>
          <cell r="D9">
            <v>36154</v>
          </cell>
          <cell r="E9">
            <v>364</v>
          </cell>
          <cell r="F9">
            <v>57</v>
          </cell>
          <cell r="G9" t="str">
            <v>н/д</v>
          </cell>
          <cell r="H9">
            <v>19.86</v>
          </cell>
          <cell r="I9">
            <v>300000000</v>
          </cell>
          <cell r="J9">
            <v>207796</v>
          </cell>
          <cell r="K9">
            <v>207796000</v>
          </cell>
          <cell r="L9">
            <v>300000</v>
          </cell>
          <cell r="M9">
            <v>300000000</v>
          </cell>
          <cell r="N9">
            <v>69.265333333333302</v>
          </cell>
          <cell r="O9">
            <v>4</v>
          </cell>
          <cell r="P9">
            <v>1000</v>
          </cell>
          <cell r="Q9" t="str">
            <v>н/д</v>
          </cell>
          <cell r="R9" t="str">
            <v>н/д</v>
          </cell>
          <cell r="S9" t="str">
            <v>н/д</v>
          </cell>
          <cell r="T9" t="str">
            <v>НСО</v>
          </cell>
        </row>
        <row r="10">
          <cell r="A10" t="str">
            <v>KZ4CL2503991</v>
          </cell>
          <cell r="B10" t="str">
            <v>7/12nso</v>
          </cell>
          <cell r="C10">
            <v>35880</v>
          </cell>
          <cell r="D10">
            <v>36244</v>
          </cell>
          <cell r="E10">
            <v>364</v>
          </cell>
          <cell r="F10">
            <v>59.05</v>
          </cell>
          <cell r="G10" t="str">
            <v>н/д</v>
          </cell>
          <cell r="H10">
            <v>23.59</v>
          </cell>
          <cell r="I10">
            <v>500000000</v>
          </cell>
          <cell r="J10">
            <v>186465</v>
          </cell>
          <cell r="K10">
            <v>186465000</v>
          </cell>
          <cell r="L10">
            <v>500000</v>
          </cell>
          <cell r="M10">
            <v>500000000</v>
          </cell>
          <cell r="N10">
            <v>37.292999999999999</v>
          </cell>
          <cell r="O10">
            <v>4</v>
          </cell>
          <cell r="P10">
            <v>1000</v>
          </cell>
          <cell r="Q10" t="str">
            <v>н/д</v>
          </cell>
          <cell r="R10" t="str">
            <v>н/д</v>
          </cell>
          <cell r="S10" t="str">
            <v>н/д</v>
          </cell>
          <cell r="T10" t="str">
            <v>НСО</v>
          </cell>
        </row>
        <row r="11">
          <cell r="A11" t="str">
            <v>KZ4CL2406997</v>
          </cell>
          <cell r="B11" t="str">
            <v>8/12nso</v>
          </cell>
          <cell r="C11">
            <v>35971</v>
          </cell>
          <cell r="D11">
            <v>36335</v>
          </cell>
          <cell r="E11">
            <v>364</v>
          </cell>
          <cell r="F11">
            <v>60.58</v>
          </cell>
          <cell r="G11" t="str">
            <v>н/д</v>
          </cell>
          <cell r="H11">
            <v>24</v>
          </cell>
          <cell r="I11">
            <v>400000000</v>
          </cell>
          <cell r="J11">
            <v>291036</v>
          </cell>
          <cell r="K11">
            <v>291036000</v>
          </cell>
          <cell r="L11">
            <v>400000</v>
          </cell>
          <cell r="M11">
            <v>400000000</v>
          </cell>
          <cell r="N11">
            <v>72.759</v>
          </cell>
          <cell r="O11">
            <v>4</v>
          </cell>
          <cell r="P11">
            <v>1000</v>
          </cell>
          <cell r="Q11" t="str">
            <v>н/д</v>
          </cell>
          <cell r="R11" t="str">
            <v>н/д</v>
          </cell>
          <cell r="S11" t="str">
            <v>н/д</v>
          </cell>
          <cell r="T11" t="str">
            <v>НСО</v>
          </cell>
        </row>
        <row r="12">
          <cell r="A12" t="str">
            <v>KZ4CL2312997</v>
          </cell>
          <cell r="B12" t="str">
            <v>10/12nso</v>
          </cell>
          <cell r="C12">
            <v>36153</v>
          </cell>
          <cell r="D12">
            <v>36517</v>
          </cell>
          <cell r="E12">
            <v>364</v>
          </cell>
          <cell r="F12">
            <v>61.3</v>
          </cell>
          <cell r="G12" t="str">
            <v>н/д</v>
          </cell>
          <cell r="H12">
            <v>22.15</v>
          </cell>
          <cell r="I12">
            <v>150000000</v>
          </cell>
          <cell r="J12">
            <v>126520</v>
          </cell>
          <cell r="K12">
            <v>126520000</v>
          </cell>
          <cell r="L12">
            <v>150000</v>
          </cell>
          <cell r="M12">
            <v>150000000</v>
          </cell>
          <cell r="N12">
            <v>84.346666666666707</v>
          </cell>
          <cell r="O12">
            <v>3</v>
          </cell>
          <cell r="P12">
            <v>1000</v>
          </cell>
          <cell r="Q12" t="str">
            <v>н/д</v>
          </cell>
          <cell r="R12" t="str">
            <v>н/д</v>
          </cell>
          <cell r="S12" t="str">
            <v>н/д</v>
          </cell>
          <cell r="T12" t="str">
            <v>НСО</v>
          </cell>
        </row>
        <row r="13">
          <cell r="A13" t="str">
            <v>KZ46L0807993</v>
          </cell>
          <cell r="B13" t="str">
            <v>97/6</v>
          </cell>
          <cell r="C13">
            <v>36164</v>
          </cell>
          <cell r="D13">
            <v>36349</v>
          </cell>
          <cell r="E13">
            <v>184</v>
          </cell>
          <cell r="F13">
            <v>89.28</v>
          </cell>
          <cell r="G13">
            <v>89.28</v>
          </cell>
          <cell r="H13">
            <v>24.014336917562702</v>
          </cell>
          <cell r="I13">
            <v>300000000</v>
          </cell>
          <cell r="J13">
            <v>8135000</v>
          </cell>
          <cell r="K13">
            <v>724751440</v>
          </cell>
          <cell r="L13">
            <v>7885000</v>
          </cell>
          <cell r="M13">
            <v>703972800</v>
          </cell>
          <cell r="N13">
            <v>241.58381333333301</v>
          </cell>
          <cell r="O13">
            <v>4</v>
          </cell>
          <cell r="P13">
            <v>100</v>
          </cell>
          <cell r="Q13" t="str">
            <v>н/д</v>
          </cell>
          <cell r="R13" t="str">
            <v>н/д</v>
          </cell>
          <cell r="S13">
            <v>50</v>
          </cell>
          <cell r="T13" t="str">
            <v>ГКО-6</v>
          </cell>
        </row>
        <row r="14">
          <cell r="A14" t="str">
            <v>KZ43L0804997</v>
          </cell>
          <cell r="B14" t="str">
            <v>219/3</v>
          </cell>
          <cell r="C14">
            <v>36165</v>
          </cell>
          <cell r="D14">
            <v>36258</v>
          </cell>
          <cell r="E14">
            <v>94</v>
          </cell>
          <cell r="F14">
            <v>94.41</v>
          </cell>
          <cell r="G14">
            <v>94.23</v>
          </cell>
          <cell r="H14">
            <v>23.683931786887001</v>
          </cell>
          <cell r="I14">
            <v>500000000</v>
          </cell>
          <cell r="J14">
            <v>10637335</v>
          </cell>
          <cell r="K14">
            <v>1002100312.05</v>
          </cell>
          <cell r="L14">
            <v>9422350</v>
          </cell>
          <cell r="M14">
            <v>889519757.5</v>
          </cell>
          <cell r="N14">
            <v>200.42006241000001</v>
          </cell>
          <cell r="O14">
            <v>9</v>
          </cell>
          <cell r="P14">
            <v>100</v>
          </cell>
          <cell r="Q14" t="str">
            <v>н/д</v>
          </cell>
          <cell r="R14" t="str">
            <v>н/д</v>
          </cell>
          <cell r="S14">
            <v>50</v>
          </cell>
          <cell r="T14" t="str">
            <v>ГКО-3</v>
          </cell>
        </row>
        <row r="15">
          <cell r="A15" t="str">
            <v>KZ87K1401990</v>
          </cell>
          <cell r="B15" t="str">
            <v>250/n</v>
          </cell>
          <cell r="C15">
            <v>36166</v>
          </cell>
          <cell r="D15">
            <v>36174</v>
          </cell>
          <cell r="E15">
            <v>7</v>
          </cell>
          <cell r="F15">
            <v>99.57</v>
          </cell>
          <cell r="G15">
            <v>99.57</v>
          </cell>
          <cell r="H15">
            <v>22.456563221854299</v>
          </cell>
          <cell r="I15">
            <v>300000000</v>
          </cell>
          <cell r="J15">
            <v>12741192</v>
          </cell>
          <cell r="K15">
            <v>1268212689.27</v>
          </cell>
          <cell r="L15">
            <v>7046990</v>
          </cell>
          <cell r="M15">
            <v>701677610.37</v>
          </cell>
          <cell r="N15">
            <v>422.73756308999998</v>
          </cell>
          <cell r="O15" t="str">
            <v>н/д</v>
          </cell>
          <cell r="P15">
            <v>100</v>
          </cell>
          <cell r="Q15" t="str">
            <v>н/д</v>
          </cell>
          <cell r="R15" t="str">
            <v>н/д</v>
          </cell>
          <cell r="S15">
            <v>60</v>
          </cell>
          <cell r="T15" t="str">
            <v>Ноты-7</v>
          </cell>
        </row>
        <row r="16">
          <cell r="A16" t="str">
            <v>KZ8EK2201991</v>
          </cell>
          <cell r="B16" t="str">
            <v>251/n</v>
          </cell>
          <cell r="C16">
            <v>36167</v>
          </cell>
          <cell r="D16">
            <v>36182</v>
          </cell>
          <cell r="E16">
            <v>14</v>
          </cell>
          <cell r="F16">
            <v>99.1</v>
          </cell>
          <cell r="G16">
            <v>99.09</v>
          </cell>
          <cell r="H16">
            <v>23.612512613521801</v>
          </cell>
          <cell r="I16">
            <v>300000000</v>
          </cell>
          <cell r="J16">
            <v>12810717</v>
          </cell>
          <cell r="K16">
            <v>1268751179.01</v>
          </cell>
          <cell r="L16">
            <v>6082717</v>
          </cell>
          <cell r="M16">
            <v>602802793.00999999</v>
          </cell>
          <cell r="N16">
            <v>422.91705967000001</v>
          </cell>
          <cell r="O16" t="str">
            <v>н/д</v>
          </cell>
          <cell r="P16">
            <v>100</v>
          </cell>
          <cell r="Q16" t="str">
            <v>н/д</v>
          </cell>
          <cell r="R16" t="str">
            <v>н/д</v>
          </cell>
          <cell r="S16">
            <v>60</v>
          </cell>
          <cell r="T16" t="str">
            <v>Ноты-14</v>
          </cell>
        </row>
        <row r="17">
          <cell r="A17" t="str">
            <v>KZ8LK2901991</v>
          </cell>
          <cell r="B17" t="str">
            <v>252/n</v>
          </cell>
          <cell r="C17">
            <v>36168</v>
          </cell>
          <cell r="D17">
            <v>36189</v>
          </cell>
          <cell r="E17">
            <v>21</v>
          </cell>
          <cell r="F17">
            <v>98.65</v>
          </cell>
          <cell r="G17">
            <v>98.62</v>
          </cell>
          <cell r="H17">
            <v>23.720223010643601</v>
          </cell>
          <cell r="I17">
            <v>300000000</v>
          </cell>
          <cell r="J17">
            <v>6759081</v>
          </cell>
          <cell r="K17">
            <v>666470046.16999996</v>
          </cell>
          <cell r="L17">
            <v>5759081</v>
          </cell>
          <cell r="M17">
            <v>568130761.16999996</v>
          </cell>
          <cell r="N17">
            <v>222.15668205666699</v>
          </cell>
          <cell r="O17" t="str">
            <v>н/д</v>
          </cell>
          <cell r="P17">
            <v>100</v>
          </cell>
          <cell r="Q17" t="str">
            <v>н/д</v>
          </cell>
          <cell r="R17" t="str">
            <v>н/д</v>
          </cell>
          <cell r="S17">
            <v>60</v>
          </cell>
          <cell r="T17" t="str">
            <v>Ноты-21</v>
          </cell>
        </row>
        <row r="18">
          <cell r="A18" t="str">
            <v>KZ46L1507998</v>
          </cell>
          <cell r="B18" t="str">
            <v>98/6</v>
          </cell>
          <cell r="C18">
            <v>36171</v>
          </cell>
          <cell r="D18">
            <v>36356</v>
          </cell>
          <cell r="E18">
            <v>184</v>
          </cell>
          <cell r="F18">
            <v>89.23</v>
          </cell>
          <cell r="G18">
            <v>89.23</v>
          </cell>
          <cell r="H18">
            <v>24.1398632746834</v>
          </cell>
          <cell r="I18">
            <v>500000000</v>
          </cell>
          <cell r="J18">
            <v>5793147</v>
          </cell>
          <cell r="K18">
            <v>514703506.81</v>
          </cell>
          <cell r="L18">
            <v>5043147</v>
          </cell>
          <cell r="M18">
            <v>450000006.81</v>
          </cell>
          <cell r="N18">
            <v>102.940701362</v>
          </cell>
          <cell r="O18">
            <v>4</v>
          </cell>
          <cell r="P18">
            <v>100</v>
          </cell>
          <cell r="Q18" t="str">
            <v>н/д</v>
          </cell>
          <cell r="R18" t="str">
            <v>н/д</v>
          </cell>
          <cell r="S18">
            <v>50</v>
          </cell>
          <cell r="T18" t="str">
            <v>ГКО-6</v>
          </cell>
        </row>
        <row r="19">
          <cell r="A19" t="str">
            <v>KZ43L1504992</v>
          </cell>
          <cell r="B19" t="str">
            <v>220/3</v>
          </cell>
          <cell r="C19">
            <v>36172</v>
          </cell>
          <cell r="D19">
            <v>36265</v>
          </cell>
          <cell r="E19">
            <v>94</v>
          </cell>
          <cell r="F19">
            <v>94.36</v>
          </cell>
          <cell r="G19">
            <v>94.32</v>
          </cell>
          <cell r="H19">
            <v>23.908435777872</v>
          </cell>
          <cell r="I19">
            <v>500000000</v>
          </cell>
          <cell r="J19">
            <v>4649504</v>
          </cell>
          <cell r="K19">
            <v>436941902.07999998</v>
          </cell>
          <cell r="L19">
            <v>1492000</v>
          </cell>
          <cell r="M19">
            <v>140782206</v>
          </cell>
          <cell r="N19">
            <v>87.388380416000004</v>
          </cell>
          <cell r="O19">
            <v>10</v>
          </cell>
          <cell r="P19">
            <v>100</v>
          </cell>
          <cell r="Q19" t="str">
            <v>н/д</v>
          </cell>
          <cell r="R19" t="str">
            <v>н/д</v>
          </cell>
          <cell r="S19">
            <v>50</v>
          </cell>
          <cell r="T19" t="str">
            <v>ГКО-3</v>
          </cell>
        </row>
        <row r="20">
          <cell r="A20" t="str">
            <v>KZ95K1802992</v>
          </cell>
          <cell r="B20" t="str">
            <v>253/n</v>
          </cell>
          <cell r="C20">
            <v>36173</v>
          </cell>
          <cell r="D20">
            <v>36209</v>
          </cell>
          <cell r="E20">
            <v>35</v>
          </cell>
          <cell r="F20">
            <v>97.77</v>
          </cell>
          <cell r="G20">
            <v>97.73</v>
          </cell>
          <cell r="H20">
            <v>23.720977805052701</v>
          </cell>
          <cell r="I20">
            <v>300000000</v>
          </cell>
          <cell r="J20">
            <v>8154015</v>
          </cell>
          <cell r="K20">
            <v>796452603.88</v>
          </cell>
          <cell r="L20">
            <v>5638815</v>
          </cell>
          <cell r="M20">
            <v>551310076.54999995</v>
          </cell>
          <cell r="N20">
            <v>265.484201293333</v>
          </cell>
          <cell r="O20" t="str">
            <v>н/д</v>
          </cell>
          <cell r="P20">
            <v>100</v>
          </cell>
          <cell r="Q20" t="str">
            <v>н/д</v>
          </cell>
          <cell r="R20" t="str">
            <v>н/д</v>
          </cell>
          <cell r="S20">
            <v>60</v>
          </cell>
          <cell r="T20" t="str">
            <v>Ноты-35</v>
          </cell>
        </row>
        <row r="21">
          <cell r="A21" t="str">
            <v>KZ8LK0502999</v>
          </cell>
          <cell r="B21" t="str">
            <v>254/n</v>
          </cell>
          <cell r="C21">
            <v>36174</v>
          </cell>
          <cell r="D21">
            <v>36196</v>
          </cell>
          <cell r="E21">
            <v>21</v>
          </cell>
          <cell r="F21">
            <v>98.65</v>
          </cell>
          <cell r="G21">
            <v>98.63</v>
          </cell>
          <cell r="H21">
            <v>23.720223010643601</v>
          </cell>
          <cell r="I21">
            <v>300000000</v>
          </cell>
          <cell r="J21">
            <v>10886176</v>
          </cell>
          <cell r="K21">
            <v>1073412902.0599999</v>
          </cell>
          <cell r="L21">
            <v>6805974.3189052204</v>
          </cell>
          <cell r="M21">
            <v>671409366.55999994</v>
          </cell>
          <cell r="N21">
            <v>357.80430068666698</v>
          </cell>
          <cell r="O21" t="str">
            <v>н/д</v>
          </cell>
          <cell r="P21">
            <v>100</v>
          </cell>
          <cell r="Q21" t="str">
            <v>н/д</v>
          </cell>
          <cell r="R21" t="str">
            <v>н/д</v>
          </cell>
          <cell r="S21">
            <v>60</v>
          </cell>
          <cell r="T21" t="str">
            <v>Ноты-21</v>
          </cell>
        </row>
        <row r="22">
          <cell r="A22" t="str">
            <v>KZ8EK2901996</v>
          </cell>
          <cell r="B22" t="str">
            <v>255/n</v>
          </cell>
          <cell r="C22">
            <v>36175</v>
          </cell>
          <cell r="D22">
            <v>36189</v>
          </cell>
          <cell r="E22">
            <v>14</v>
          </cell>
          <cell r="F22">
            <v>99.1</v>
          </cell>
          <cell r="G22">
            <v>99.1</v>
          </cell>
          <cell r="H22">
            <v>23.612512613521801</v>
          </cell>
          <cell r="I22">
            <v>300000000</v>
          </cell>
          <cell r="J22">
            <v>10867554</v>
          </cell>
          <cell r="K22">
            <v>1076717607.53</v>
          </cell>
          <cell r="L22">
            <v>8504913</v>
          </cell>
          <cell r="M22">
            <v>842837887.26999998</v>
          </cell>
          <cell r="N22">
            <v>358.90586917666701</v>
          </cell>
          <cell r="O22" t="str">
            <v>н/д</v>
          </cell>
          <cell r="P22">
            <v>100</v>
          </cell>
          <cell r="Q22" t="str">
            <v>н/д</v>
          </cell>
          <cell r="R22" t="str">
            <v>н/д</v>
          </cell>
          <cell r="S22">
            <v>60</v>
          </cell>
          <cell r="T22" t="str">
            <v>Ноты-14</v>
          </cell>
        </row>
        <row r="23">
          <cell r="A23" t="str">
            <v>KZ46L2207994</v>
          </cell>
          <cell r="B23" t="str">
            <v>99/6</v>
          </cell>
          <cell r="C23">
            <v>36178</v>
          </cell>
          <cell r="D23">
            <v>36363</v>
          </cell>
          <cell r="E23">
            <v>184</v>
          </cell>
          <cell r="F23">
            <v>89.13</v>
          </cell>
          <cell r="G23">
            <v>89.13</v>
          </cell>
          <cell r="H23">
            <v>24.3913384943341</v>
          </cell>
          <cell r="I23">
            <v>500000000</v>
          </cell>
          <cell r="J23">
            <v>6759783</v>
          </cell>
          <cell r="K23">
            <v>598652958.78999996</v>
          </cell>
          <cell r="L23">
            <v>5609783</v>
          </cell>
          <cell r="M23">
            <v>499999958.79000002</v>
          </cell>
          <cell r="N23">
            <v>119.730591758</v>
          </cell>
          <cell r="O23">
            <v>5</v>
          </cell>
          <cell r="P23">
            <v>100</v>
          </cell>
          <cell r="Q23" t="str">
            <v>н/д</v>
          </cell>
          <cell r="R23" t="str">
            <v>н/д</v>
          </cell>
          <cell r="S23">
            <v>50</v>
          </cell>
          <cell r="T23" t="str">
            <v>ГКО-6</v>
          </cell>
        </row>
        <row r="24">
          <cell r="A24" t="str">
            <v>KZ43L2204998</v>
          </cell>
          <cell r="B24" t="str">
            <v>221/3</v>
          </cell>
          <cell r="C24">
            <v>36179</v>
          </cell>
          <cell r="D24">
            <v>36272</v>
          </cell>
          <cell r="E24">
            <v>94</v>
          </cell>
          <cell r="F24">
            <v>94.34</v>
          </cell>
          <cell r="G24">
            <v>94.3</v>
          </cell>
          <cell r="H24">
            <v>23.998304006784</v>
          </cell>
          <cell r="I24">
            <v>700000000</v>
          </cell>
          <cell r="J24">
            <v>12306725</v>
          </cell>
          <cell r="K24">
            <v>1159366408.5799999</v>
          </cell>
          <cell r="L24">
            <v>9808592</v>
          </cell>
          <cell r="M24">
            <v>925321423.88999999</v>
          </cell>
          <cell r="N24">
            <v>165.623772654286</v>
          </cell>
          <cell r="O24">
            <v>7</v>
          </cell>
          <cell r="P24">
            <v>100</v>
          </cell>
          <cell r="Q24" t="str">
            <v>н/д</v>
          </cell>
          <cell r="R24" t="str">
            <v>н/д</v>
          </cell>
          <cell r="S24">
            <v>50</v>
          </cell>
          <cell r="T24" t="str">
            <v>ГКО-3</v>
          </cell>
        </row>
        <row r="25">
          <cell r="A25" t="str">
            <v>KZ95K2502997</v>
          </cell>
          <cell r="B25" t="str">
            <v>256/n</v>
          </cell>
          <cell r="C25">
            <v>36181</v>
          </cell>
          <cell r="D25">
            <v>36217</v>
          </cell>
          <cell r="E25">
            <v>35</v>
          </cell>
          <cell r="F25">
            <v>66.48</v>
          </cell>
          <cell r="G25" t="str">
            <v>н/д</v>
          </cell>
          <cell r="H25">
            <v>199.47</v>
          </cell>
          <cell r="I25">
            <v>300000000</v>
          </cell>
          <cell r="J25">
            <v>1779150</v>
          </cell>
          <cell r="K25">
            <v>118209800</v>
          </cell>
          <cell r="L25">
            <v>1107750</v>
          </cell>
          <cell r="M25">
            <v>73646000</v>
          </cell>
          <cell r="N25">
            <v>168.9</v>
          </cell>
          <cell r="O25">
            <v>10</v>
          </cell>
          <cell r="P25">
            <v>100</v>
          </cell>
          <cell r="Q25" t="str">
            <v>н/д</v>
          </cell>
          <cell r="R25" t="str">
            <v>н/д</v>
          </cell>
          <cell r="S25">
            <v>60</v>
          </cell>
          <cell r="T25" t="str">
            <v>Ноты-35</v>
          </cell>
        </row>
        <row r="26">
          <cell r="A26" t="str">
            <v>KZ8LK1202995</v>
          </cell>
          <cell r="B26" t="str">
            <v>257/n</v>
          </cell>
          <cell r="C26">
            <v>36181</v>
          </cell>
          <cell r="D26">
            <v>36203</v>
          </cell>
          <cell r="E26">
            <v>21</v>
          </cell>
          <cell r="F26">
            <v>98.65</v>
          </cell>
          <cell r="G26">
            <v>98.64</v>
          </cell>
          <cell r="H26">
            <v>23.720223010643601</v>
          </cell>
          <cell r="I26">
            <v>300000000</v>
          </cell>
          <cell r="J26">
            <v>7354614</v>
          </cell>
          <cell r="K26" t="str">
            <v>н/д</v>
          </cell>
          <cell r="L26">
            <v>7742985.6926507903</v>
          </cell>
          <cell r="M26">
            <v>763845538.58000004</v>
          </cell>
          <cell r="N26" t="str">
            <v>н/д</v>
          </cell>
          <cell r="O26" t="str">
            <v>н/д</v>
          </cell>
          <cell r="P26">
            <v>100</v>
          </cell>
          <cell r="Q26" t="str">
            <v>н/д</v>
          </cell>
          <cell r="R26" t="str">
            <v>н/д</v>
          </cell>
          <cell r="S26">
            <v>60</v>
          </cell>
          <cell r="T26" t="str">
            <v>Ноты-21</v>
          </cell>
        </row>
        <row r="27">
          <cell r="A27" t="str">
            <v>KZ8EK0502994</v>
          </cell>
          <cell r="B27" t="str">
            <v>258/n</v>
          </cell>
          <cell r="C27">
            <v>36182</v>
          </cell>
          <cell r="D27">
            <v>36196</v>
          </cell>
          <cell r="E27">
            <v>14</v>
          </cell>
          <cell r="F27">
            <v>99.1</v>
          </cell>
          <cell r="G27">
            <v>99.07</v>
          </cell>
          <cell r="H27">
            <v>23.612512613521801</v>
          </cell>
          <cell r="I27">
            <v>300000000</v>
          </cell>
          <cell r="J27">
            <v>8728411</v>
          </cell>
          <cell r="K27">
            <v>864750410.44000006</v>
          </cell>
          <cell r="L27">
            <v>7018411</v>
          </cell>
          <cell r="M27">
            <v>695513523.00999999</v>
          </cell>
          <cell r="N27">
            <v>288.25013681333297</v>
          </cell>
          <cell r="O27" t="str">
            <v>н/д</v>
          </cell>
          <cell r="P27">
            <v>100</v>
          </cell>
          <cell r="Q27" t="str">
            <v>н/д</v>
          </cell>
          <cell r="R27" t="str">
            <v>н/д</v>
          </cell>
          <cell r="S27">
            <v>60</v>
          </cell>
          <cell r="T27" t="str">
            <v>Ноты-14</v>
          </cell>
        </row>
        <row r="28">
          <cell r="A28" t="str">
            <v>KZ46L2907999</v>
          </cell>
          <cell r="B28" t="str">
            <v>100/6</v>
          </cell>
          <cell r="C28">
            <v>36185</v>
          </cell>
          <cell r="D28">
            <v>36370</v>
          </cell>
          <cell r="E28">
            <v>184</v>
          </cell>
          <cell r="F28">
            <v>89</v>
          </cell>
          <cell r="G28">
            <v>89</v>
          </cell>
          <cell r="H28">
            <v>24.7191011235955</v>
          </cell>
          <cell r="I28">
            <v>400000000</v>
          </cell>
          <cell r="J28">
            <v>1511798</v>
          </cell>
          <cell r="K28">
            <v>131687000.22</v>
          </cell>
          <cell r="L28">
            <v>561798</v>
          </cell>
          <cell r="M28">
            <v>50000000.219999999</v>
          </cell>
          <cell r="N28">
            <v>32.921750054999997</v>
          </cell>
          <cell r="O28">
            <v>5</v>
          </cell>
          <cell r="P28">
            <v>100</v>
          </cell>
          <cell r="Q28" t="str">
            <v>н/д</v>
          </cell>
          <cell r="R28" t="str">
            <v>н/д</v>
          </cell>
          <cell r="S28">
            <v>50</v>
          </cell>
          <cell r="T28" t="str">
            <v>ГКО-6</v>
          </cell>
        </row>
        <row r="29">
          <cell r="A29" t="str">
            <v>KZ43L2904993</v>
          </cell>
          <cell r="B29" t="str">
            <v>222/3</v>
          </cell>
          <cell r="C29">
            <v>36186</v>
          </cell>
          <cell r="D29">
            <v>36279</v>
          </cell>
          <cell r="E29">
            <v>94</v>
          </cell>
          <cell r="F29">
            <v>94.34</v>
          </cell>
          <cell r="G29">
            <v>94.31</v>
          </cell>
          <cell r="H29">
            <v>23.998304006784</v>
          </cell>
          <cell r="I29">
            <v>500000000</v>
          </cell>
          <cell r="J29">
            <v>10619949</v>
          </cell>
          <cell r="K29">
            <v>1000582160.74</v>
          </cell>
          <cell r="L29">
            <v>7151878</v>
          </cell>
          <cell r="M29">
            <v>674679904.51999998</v>
          </cell>
          <cell r="N29">
            <v>200.116432148</v>
          </cell>
          <cell r="O29">
            <v>9</v>
          </cell>
          <cell r="P29">
            <v>100</v>
          </cell>
          <cell r="Q29" t="str">
            <v>н/д</v>
          </cell>
          <cell r="R29" t="str">
            <v>н/д</v>
          </cell>
          <cell r="S29">
            <v>50</v>
          </cell>
          <cell r="T29" t="str">
            <v>ГКО-3</v>
          </cell>
        </row>
        <row r="30">
          <cell r="A30" t="str">
            <v>KZ8SK2502992</v>
          </cell>
          <cell r="B30" t="str">
            <v>259/n</v>
          </cell>
          <cell r="C30">
            <v>36187</v>
          </cell>
          <cell r="D30">
            <v>36216</v>
          </cell>
          <cell r="E30">
            <v>28</v>
          </cell>
          <cell r="F30">
            <v>98.19</v>
          </cell>
          <cell r="G30">
            <v>98.18</v>
          </cell>
          <cell r="H30">
            <v>23.963743762093898</v>
          </cell>
          <cell r="I30">
            <v>300000000</v>
          </cell>
          <cell r="J30">
            <v>8880241</v>
          </cell>
          <cell r="K30">
            <v>871672319.63999999</v>
          </cell>
          <cell r="L30">
            <v>5878535</v>
          </cell>
          <cell r="M30">
            <v>577210351.64999998</v>
          </cell>
          <cell r="N30">
            <v>290.55743988</v>
          </cell>
          <cell r="O30" t="str">
            <v>н/д</v>
          </cell>
          <cell r="P30">
            <v>100</v>
          </cell>
          <cell r="Q30" t="str">
            <v>н/д</v>
          </cell>
          <cell r="R30" t="str">
            <v>н/д</v>
          </cell>
          <cell r="S30">
            <v>60</v>
          </cell>
          <cell r="T30" t="str">
            <v>Ноты-28</v>
          </cell>
        </row>
        <row r="31">
          <cell r="A31" t="str">
            <v>KZ8LK1902990</v>
          </cell>
          <cell r="B31" t="str">
            <v>260/n</v>
          </cell>
          <cell r="C31">
            <v>36188</v>
          </cell>
          <cell r="D31">
            <v>36210</v>
          </cell>
          <cell r="E31">
            <v>21</v>
          </cell>
          <cell r="F31">
            <v>98.64</v>
          </cell>
          <cell r="G31">
            <v>98.64</v>
          </cell>
          <cell r="H31">
            <v>23.898350905650201</v>
          </cell>
          <cell r="I31">
            <v>300000000</v>
          </cell>
          <cell r="J31">
            <v>9763025</v>
          </cell>
          <cell r="K31">
            <v>962783763.86000001</v>
          </cell>
          <cell r="L31">
            <v>6241075</v>
          </cell>
          <cell r="M31">
            <v>615622177.36000001</v>
          </cell>
          <cell r="N31">
            <v>320.92792128666702</v>
          </cell>
          <cell r="O31" t="str">
            <v>н/д</v>
          </cell>
          <cell r="P31">
            <v>100</v>
          </cell>
          <cell r="Q31" t="str">
            <v>н/д</v>
          </cell>
          <cell r="R31" t="str">
            <v>н/д</v>
          </cell>
          <cell r="S31">
            <v>60</v>
          </cell>
          <cell r="T31" t="str">
            <v>Ноты-21</v>
          </cell>
        </row>
        <row r="32">
          <cell r="A32" t="str">
            <v>KZ8EK1202990</v>
          </cell>
          <cell r="B32" t="str">
            <v>261/n</v>
          </cell>
          <cell r="C32">
            <v>36189</v>
          </cell>
          <cell r="D32">
            <v>36203</v>
          </cell>
          <cell r="E32">
            <v>14</v>
          </cell>
          <cell r="F32">
            <v>99.13</v>
          </cell>
          <cell r="G32">
            <v>99.1</v>
          </cell>
          <cell r="H32">
            <v>22.818521133864699</v>
          </cell>
          <cell r="I32">
            <v>300000000</v>
          </cell>
          <cell r="J32">
            <v>15063364</v>
          </cell>
          <cell r="K32">
            <v>1492881280.3399999</v>
          </cell>
          <cell r="L32">
            <v>10351842</v>
          </cell>
          <cell r="M32">
            <v>1026169418.42</v>
          </cell>
          <cell r="N32">
            <v>497.627093446667</v>
          </cell>
          <cell r="O32" t="str">
            <v>н/д</v>
          </cell>
          <cell r="P32">
            <v>100</v>
          </cell>
          <cell r="Q32" t="str">
            <v>н/д</v>
          </cell>
          <cell r="R32" t="str">
            <v>н/д</v>
          </cell>
          <cell r="S32">
            <v>60</v>
          </cell>
          <cell r="T32" t="str">
            <v>Ноты-14</v>
          </cell>
        </row>
        <row r="33">
          <cell r="A33" t="str">
            <v>KZ46L0508997</v>
          </cell>
          <cell r="B33" t="str">
            <v>101/6</v>
          </cell>
          <cell r="C33">
            <v>36192</v>
          </cell>
          <cell r="D33">
            <v>36377</v>
          </cell>
          <cell r="E33">
            <v>184</v>
          </cell>
          <cell r="F33">
            <v>89.01</v>
          </cell>
          <cell r="G33">
            <v>89.01</v>
          </cell>
          <cell r="H33">
            <v>24.693854623076</v>
          </cell>
          <cell r="I33">
            <v>400000000</v>
          </cell>
          <cell r="J33">
            <v>4904489</v>
          </cell>
          <cell r="K33">
            <v>434438715.88999999</v>
          </cell>
          <cell r="L33">
            <v>4044489</v>
          </cell>
          <cell r="M33">
            <v>359999965.88999999</v>
          </cell>
          <cell r="N33">
            <v>108.60967897250001</v>
          </cell>
          <cell r="O33">
            <v>4</v>
          </cell>
          <cell r="P33">
            <v>100</v>
          </cell>
          <cell r="Q33" t="str">
            <v>н/д</v>
          </cell>
          <cell r="R33" t="str">
            <v>н/д</v>
          </cell>
          <cell r="S33">
            <v>50</v>
          </cell>
          <cell r="T33" t="str">
            <v>ГКО-6</v>
          </cell>
        </row>
        <row r="34">
          <cell r="A34" t="str">
            <v>KZ43L0605998</v>
          </cell>
          <cell r="B34" t="str">
            <v>223/3</v>
          </cell>
          <cell r="C34">
            <v>36193</v>
          </cell>
          <cell r="D34">
            <v>36286</v>
          </cell>
          <cell r="E34">
            <v>94</v>
          </cell>
          <cell r="F34">
            <v>94.35</v>
          </cell>
          <cell r="G34">
            <v>94.33</v>
          </cell>
          <cell r="H34">
            <v>23.953365129835699</v>
          </cell>
          <cell r="I34">
            <v>600000000</v>
          </cell>
          <cell r="J34">
            <v>8851808</v>
          </cell>
          <cell r="K34">
            <v>834050184.69000006</v>
          </cell>
          <cell r="L34">
            <v>4991087</v>
          </cell>
          <cell r="M34">
            <v>470902809.97000003</v>
          </cell>
          <cell r="N34">
            <v>139.00836411500001</v>
          </cell>
          <cell r="O34">
            <v>11</v>
          </cell>
          <cell r="P34">
            <v>100</v>
          </cell>
          <cell r="Q34" t="str">
            <v>н/д</v>
          </cell>
          <cell r="R34" t="str">
            <v>н/д</v>
          </cell>
          <cell r="S34">
            <v>50</v>
          </cell>
          <cell r="T34" t="str">
            <v>ГКО-3</v>
          </cell>
        </row>
        <row r="35">
          <cell r="A35" t="str">
            <v>KZ95K1103995</v>
          </cell>
          <cell r="B35" t="str">
            <v>262/n</v>
          </cell>
          <cell r="C35">
            <v>36194</v>
          </cell>
          <cell r="D35">
            <v>36230</v>
          </cell>
          <cell r="E35">
            <v>35</v>
          </cell>
          <cell r="F35">
            <v>97.78</v>
          </cell>
          <cell r="G35">
            <v>97.7</v>
          </cell>
          <cell r="H35">
            <v>23.612190632031101</v>
          </cell>
          <cell r="I35">
            <v>300000000</v>
          </cell>
          <cell r="J35">
            <v>10529523</v>
          </cell>
          <cell r="K35">
            <v>1029476599.29</v>
          </cell>
          <cell r="L35">
            <v>9740723</v>
          </cell>
          <cell r="M35">
            <v>952436376.28999996</v>
          </cell>
          <cell r="N35">
            <v>343.15886642999999</v>
          </cell>
          <cell r="O35" t="str">
            <v>н/д</v>
          </cell>
          <cell r="P35">
            <v>100</v>
          </cell>
          <cell r="Q35" t="str">
            <v>н/д</v>
          </cell>
          <cell r="R35" t="str">
            <v>н/д</v>
          </cell>
          <cell r="S35">
            <v>60</v>
          </cell>
          <cell r="T35" t="str">
            <v>Ноты-35</v>
          </cell>
        </row>
        <row r="36">
          <cell r="A36" t="str">
            <v>KZ8SK0503992</v>
          </cell>
          <cell r="B36" t="str">
            <v>263/n</v>
          </cell>
          <cell r="C36">
            <v>36195</v>
          </cell>
          <cell r="D36">
            <v>36224</v>
          </cell>
          <cell r="E36">
            <v>28</v>
          </cell>
          <cell r="F36">
            <v>98.19</v>
          </cell>
          <cell r="G36">
            <v>98.18</v>
          </cell>
          <cell r="H36">
            <v>23.963743762093898</v>
          </cell>
          <cell r="I36">
            <v>300000000</v>
          </cell>
          <cell r="J36">
            <v>12409120</v>
          </cell>
          <cell r="K36">
            <v>1218168492.3</v>
          </cell>
          <cell r="L36">
            <v>7097235</v>
          </cell>
          <cell r="M36">
            <v>696876736.26999998</v>
          </cell>
          <cell r="N36">
            <v>406.05616409999999</v>
          </cell>
          <cell r="O36" t="str">
            <v>н/д</v>
          </cell>
          <cell r="P36">
            <v>100</v>
          </cell>
          <cell r="Q36" t="str">
            <v>н/д</v>
          </cell>
          <cell r="R36" t="str">
            <v>н/д</v>
          </cell>
          <cell r="S36">
            <v>60</v>
          </cell>
          <cell r="T36" t="str">
            <v>Ноты-28</v>
          </cell>
        </row>
        <row r="37">
          <cell r="A37" t="str">
            <v>KZ8EK1902995</v>
          </cell>
          <cell r="B37" t="str">
            <v>264/n</v>
          </cell>
          <cell r="C37">
            <v>36196</v>
          </cell>
          <cell r="D37">
            <v>36210</v>
          </cell>
          <cell r="E37">
            <v>14</v>
          </cell>
          <cell r="F37">
            <v>99.12</v>
          </cell>
          <cell r="G37">
            <v>99.11</v>
          </cell>
          <cell r="H37">
            <v>23.083131557707699</v>
          </cell>
          <cell r="I37">
            <v>300000000</v>
          </cell>
          <cell r="J37">
            <v>9069870</v>
          </cell>
          <cell r="K37">
            <v>898805677</v>
          </cell>
          <cell r="L37">
            <v>6638146</v>
          </cell>
          <cell r="M37">
            <v>657973031.51999998</v>
          </cell>
          <cell r="N37">
            <v>299.60189233333301</v>
          </cell>
          <cell r="O37" t="str">
            <v>н/д</v>
          </cell>
          <cell r="P37">
            <v>100</v>
          </cell>
          <cell r="Q37" t="str">
            <v>н/д</v>
          </cell>
          <cell r="R37" t="str">
            <v>н/д</v>
          </cell>
          <cell r="S37">
            <v>60</v>
          </cell>
          <cell r="T37" t="str">
            <v>Ноты-14</v>
          </cell>
        </row>
        <row r="38">
          <cell r="A38" t="str">
            <v>KZ46L1208993</v>
          </cell>
          <cell r="B38" t="str">
            <v>102/6</v>
          </cell>
          <cell r="C38">
            <v>36199</v>
          </cell>
          <cell r="D38">
            <v>36384</v>
          </cell>
          <cell r="E38">
            <v>184</v>
          </cell>
          <cell r="F38">
            <v>89.01</v>
          </cell>
          <cell r="G38">
            <v>88.87</v>
          </cell>
          <cell r="H38">
            <v>24.693854623076</v>
          </cell>
          <cell r="I38">
            <v>400000000</v>
          </cell>
          <cell r="J38">
            <v>6772308</v>
          </cell>
          <cell r="K38">
            <v>600760462</v>
          </cell>
          <cell r="L38">
            <v>5762308</v>
          </cell>
          <cell r="M38">
            <v>512886912</v>
          </cell>
          <cell r="N38">
            <v>150.19011549999999</v>
          </cell>
          <cell r="O38">
            <v>5</v>
          </cell>
          <cell r="P38">
            <v>100</v>
          </cell>
          <cell r="Q38" t="str">
            <v>н/д</v>
          </cell>
          <cell r="R38" t="str">
            <v>н/д</v>
          </cell>
          <cell r="S38">
            <v>50</v>
          </cell>
          <cell r="T38" t="str">
            <v>ГКО-6</v>
          </cell>
        </row>
        <row r="39">
          <cell r="A39" t="str">
            <v>KZ43L1305994</v>
          </cell>
          <cell r="B39" t="str">
            <v>224/3</v>
          </cell>
          <cell r="C39">
            <v>36200</v>
          </cell>
          <cell r="D39">
            <v>36293</v>
          </cell>
          <cell r="E39">
            <v>94</v>
          </cell>
          <cell r="F39">
            <v>94.35</v>
          </cell>
          <cell r="G39">
            <v>94.35</v>
          </cell>
          <cell r="H39">
            <v>23.953365129835699</v>
          </cell>
          <cell r="I39">
            <v>500000000</v>
          </cell>
          <cell r="J39">
            <v>6076171</v>
          </cell>
          <cell r="K39">
            <v>572022744.55999994</v>
          </cell>
          <cell r="L39">
            <v>755931</v>
          </cell>
          <cell r="M39">
            <v>71322238.760000005</v>
          </cell>
          <cell r="N39">
            <v>114.404548912</v>
          </cell>
          <cell r="O39">
            <v>10</v>
          </cell>
          <cell r="P39">
            <v>100</v>
          </cell>
          <cell r="Q39" t="str">
            <v>н/д</v>
          </cell>
          <cell r="R39" t="str">
            <v>н/д</v>
          </cell>
          <cell r="S39">
            <v>50</v>
          </cell>
          <cell r="T39" t="str">
            <v>ГКО-3</v>
          </cell>
        </row>
        <row r="40">
          <cell r="A40" t="str">
            <v>KZ8EK2502992</v>
          </cell>
          <cell r="B40" t="str">
            <v>265/n</v>
          </cell>
          <cell r="C40">
            <v>36201</v>
          </cell>
          <cell r="D40">
            <v>36216</v>
          </cell>
          <cell r="E40">
            <v>14</v>
          </cell>
          <cell r="F40">
            <v>99.13</v>
          </cell>
          <cell r="G40">
            <v>99.11</v>
          </cell>
          <cell r="H40">
            <v>22.818521133864699</v>
          </cell>
          <cell r="I40">
            <v>300000000</v>
          </cell>
          <cell r="J40">
            <v>5584611</v>
          </cell>
          <cell r="K40">
            <v>553374715.5</v>
          </cell>
          <cell r="L40">
            <v>4167109</v>
          </cell>
          <cell r="M40">
            <v>413076657.30000001</v>
          </cell>
          <cell r="N40">
            <v>184.45823849999999</v>
          </cell>
          <cell r="O40" t="str">
            <v>н/д</v>
          </cell>
          <cell r="P40">
            <v>100</v>
          </cell>
          <cell r="Q40" t="str">
            <v>н/д</v>
          </cell>
          <cell r="R40" t="str">
            <v>н/д</v>
          </cell>
          <cell r="S40">
            <v>60</v>
          </cell>
          <cell r="T40" t="str">
            <v>Ноты-14</v>
          </cell>
        </row>
        <row r="41">
          <cell r="A41" t="str">
            <v>KZ95K1903998</v>
          </cell>
          <cell r="B41" t="str">
            <v>266/n</v>
          </cell>
          <cell r="C41">
            <v>36202</v>
          </cell>
          <cell r="D41">
            <v>36238</v>
          </cell>
          <cell r="E41">
            <v>35</v>
          </cell>
          <cell r="F41">
            <v>97.77</v>
          </cell>
          <cell r="G41">
            <v>97.76</v>
          </cell>
          <cell r="H41">
            <v>23.720977805052701</v>
          </cell>
          <cell r="I41">
            <v>300000000</v>
          </cell>
          <cell r="J41">
            <v>13730152</v>
          </cell>
          <cell r="K41">
            <v>1341970413.6900001</v>
          </cell>
          <cell r="L41">
            <v>7672607</v>
          </cell>
          <cell r="M41">
            <v>750150486.38999999</v>
          </cell>
          <cell r="N41">
            <v>447.32347123</v>
          </cell>
          <cell r="O41" t="str">
            <v>н/д</v>
          </cell>
          <cell r="P41">
            <v>100</v>
          </cell>
          <cell r="Q41" t="str">
            <v>н/д</v>
          </cell>
          <cell r="R41" t="str">
            <v>н/д</v>
          </cell>
          <cell r="S41">
            <v>60</v>
          </cell>
          <cell r="T41" t="str">
            <v>Ноты-35</v>
          </cell>
        </row>
        <row r="42">
          <cell r="A42" t="str">
            <v>KZ96K2603991</v>
          </cell>
          <cell r="B42" t="str">
            <v>267/n</v>
          </cell>
          <cell r="C42">
            <v>36203</v>
          </cell>
          <cell r="D42">
            <v>36245</v>
          </cell>
          <cell r="E42">
            <v>42</v>
          </cell>
          <cell r="F42">
            <v>97.33</v>
          </cell>
          <cell r="G42">
            <v>97.31</v>
          </cell>
          <cell r="H42">
            <v>23.774786807767398</v>
          </cell>
          <cell r="I42">
            <v>300000000</v>
          </cell>
          <cell r="J42">
            <v>8801196</v>
          </cell>
          <cell r="K42">
            <v>856193206.63</v>
          </cell>
          <cell r="L42">
            <v>5879336</v>
          </cell>
          <cell r="M42">
            <v>572239873.63</v>
          </cell>
          <cell r="N42">
            <v>285.397735543333</v>
          </cell>
          <cell r="O42" t="str">
            <v>н/д</v>
          </cell>
          <cell r="P42">
            <v>100</v>
          </cell>
          <cell r="Q42" t="str">
            <v>н/д</v>
          </cell>
          <cell r="R42" t="str">
            <v>н/д</v>
          </cell>
          <cell r="S42">
            <v>60</v>
          </cell>
          <cell r="T42" t="str">
            <v>Ноты-42</v>
          </cell>
        </row>
        <row r="43">
          <cell r="A43" t="str">
            <v>KZ46L1908998</v>
          </cell>
          <cell r="B43" t="str">
            <v>103/6</v>
          </cell>
          <cell r="C43">
            <v>36206</v>
          </cell>
          <cell r="D43">
            <v>36391</v>
          </cell>
          <cell r="E43">
            <v>184</v>
          </cell>
          <cell r="F43">
            <v>89.01</v>
          </cell>
          <cell r="G43">
            <v>88.89</v>
          </cell>
          <cell r="H43">
            <v>24.693854623076</v>
          </cell>
          <cell r="I43">
            <v>400000000</v>
          </cell>
          <cell r="J43">
            <v>6704450</v>
          </cell>
          <cell r="K43">
            <v>595176597.75</v>
          </cell>
          <cell r="L43">
            <v>5754450</v>
          </cell>
          <cell r="M43">
            <v>512186097.75</v>
          </cell>
          <cell r="N43">
            <v>148.79414943750001</v>
          </cell>
          <cell r="O43">
            <v>6</v>
          </cell>
          <cell r="P43">
            <v>100</v>
          </cell>
          <cell r="Q43" t="str">
            <v>н/д</v>
          </cell>
          <cell r="R43" t="str">
            <v>н/д</v>
          </cell>
          <cell r="S43">
            <v>50</v>
          </cell>
          <cell r="T43" t="str">
            <v>ГКО-6</v>
          </cell>
        </row>
        <row r="44">
          <cell r="A44" t="str">
            <v>KZ43L2005999</v>
          </cell>
          <cell r="B44" t="str">
            <v>225/3</v>
          </cell>
          <cell r="C44">
            <v>36207</v>
          </cell>
          <cell r="D44">
            <v>36300</v>
          </cell>
          <cell r="E44">
            <v>94</v>
          </cell>
          <cell r="F44">
            <v>94.35</v>
          </cell>
          <cell r="G44">
            <v>94.31</v>
          </cell>
          <cell r="H44">
            <v>23.953365129835699</v>
          </cell>
          <cell r="I44">
            <v>600000000</v>
          </cell>
          <cell r="J44">
            <v>11695051</v>
          </cell>
          <cell r="K44">
            <v>1102810013.29</v>
          </cell>
          <cell r="L44">
            <v>9699708</v>
          </cell>
          <cell r="M44">
            <v>915127069.44000006</v>
          </cell>
          <cell r="N44">
            <v>183.80166888166701</v>
          </cell>
          <cell r="O44">
            <v>10</v>
          </cell>
          <cell r="P44">
            <v>100</v>
          </cell>
          <cell r="Q44" t="str">
            <v>н/д</v>
          </cell>
          <cell r="R44" t="str">
            <v>н/д</v>
          </cell>
          <cell r="S44">
            <v>50</v>
          </cell>
          <cell r="T44" t="str">
            <v>ГКО-3</v>
          </cell>
        </row>
        <row r="45">
          <cell r="A45" t="str">
            <v>KZ8SK1803995</v>
          </cell>
          <cell r="B45" t="str">
            <v>268/n</v>
          </cell>
          <cell r="C45">
            <v>36208</v>
          </cell>
          <cell r="D45">
            <v>36237</v>
          </cell>
          <cell r="E45">
            <v>28</v>
          </cell>
          <cell r="F45">
            <v>98.2</v>
          </cell>
          <cell r="G45">
            <v>98.19</v>
          </cell>
          <cell r="H45">
            <v>23.8289205702647</v>
          </cell>
          <cell r="I45">
            <v>300000000</v>
          </cell>
          <cell r="J45">
            <v>6897436</v>
          </cell>
          <cell r="K45">
            <v>677046220.08000004</v>
          </cell>
          <cell r="L45">
            <v>4620372</v>
          </cell>
          <cell r="M45">
            <v>453713111.39999998</v>
          </cell>
          <cell r="N45">
            <v>225.68207336</v>
          </cell>
          <cell r="O45" t="str">
            <v>н/д</v>
          </cell>
          <cell r="P45">
            <v>100</v>
          </cell>
          <cell r="Q45" t="str">
            <v>н/д</v>
          </cell>
          <cell r="R45" t="str">
            <v>н/д</v>
          </cell>
          <cell r="S45">
            <v>60</v>
          </cell>
          <cell r="T45" t="str">
            <v>Ноты-28</v>
          </cell>
        </row>
        <row r="46">
          <cell r="A46" t="str">
            <v>KZ96K0204990</v>
          </cell>
          <cell r="B46" t="str">
            <v>269/n</v>
          </cell>
          <cell r="C46">
            <v>36209</v>
          </cell>
          <cell r="D46">
            <v>36252</v>
          </cell>
          <cell r="E46">
            <v>42</v>
          </cell>
          <cell r="F46">
            <v>97.31</v>
          </cell>
          <cell r="G46">
            <v>97.28</v>
          </cell>
          <cell r="H46">
            <v>23.957798102284801</v>
          </cell>
          <cell r="I46">
            <v>300000000</v>
          </cell>
          <cell r="J46">
            <v>7450825</v>
          </cell>
          <cell r="K46">
            <v>724826310.45000005</v>
          </cell>
          <cell r="L46">
            <v>5898760.1752132401</v>
          </cell>
          <cell r="M46">
            <v>574008352.64999998</v>
          </cell>
          <cell r="N46">
            <v>241.60877015</v>
          </cell>
          <cell r="O46" t="str">
            <v>н/д</v>
          </cell>
          <cell r="P46">
            <v>100</v>
          </cell>
          <cell r="S46">
            <v>60</v>
          </cell>
          <cell r="T46" t="str">
            <v>Ноты-42</v>
          </cell>
        </row>
        <row r="47">
          <cell r="A47" t="str">
            <v>KZ8EK0503992</v>
          </cell>
          <cell r="B47" t="str">
            <v>270/n</v>
          </cell>
          <cell r="C47">
            <v>36210</v>
          </cell>
          <cell r="D47">
            <v>36224</v>
          </cell>
          <cell r="E47">
            <v>14</v>
          </cell>
          <cell r="F47">
            <v>99.13</v>
          </cell>
          <cell r="G47">
            <v>99.13</v>
          </cell>
          <cell r="H47">
            <v>22.818521133864699</v>
          </cell>
          <cell r="I47">
            <v>300000000</v>
          </cell>
          <cell r="J47">
            <v>17624833</v>
          </cell>
          <cell r="K47">
            <v>1746646056.72</v>
          </cell>
          <cell r="L47">
            <v>9825149</v>
          </cell>
          <cell r="M47">
            <v>973967020.37</v>
          </cell>
          <cell r="N47">
            <v>582.21535224000002</v>
          </cell>
          <cell r="O47" t="str">
            <v>н/д</v>
          </cell>
          <cell r="P47">
            <v>100</v>
          </cell>
          <cell r="Q47" t="str">
            <v>н/д</v>
          </cell>
          <cell r="R47" t="str">
            <v>н/д</v>
          </cell>
          <cell r="S47">
            <v>60</v>
          </cell>
          <cell r="T47" t="str">
            <v>Ноты-14</v>
          </cell>
        </row>
        <row r="48">
          <cell r="A48" t="str">
            <v>KZ46L2608993</v>
          </cell>
          <cell r="B48" t="str">
            <v>104/6</v>
          </cell>
          <cell r="C48">
            <v>36213</v>
          </cell>
          <cell r="D48">
            <v>36398</v>
          </cell>
          <cell r="E48">
            <v>184</v>
          </cell>
          <cell r="F48">
            <v>89.01</v>
          </cell>
          <cell r="G48">
            <v>89</v>
          </cell>
          <cell r="H48">
            <v>24.693854623076</v>
          </cell>
          <cell r="I48">
            <v>400000000</v>
          </cell>
          <cell r="J48">
            <v>6063641</v>
          </cell>
          <cell r="K48">
            <v>537188549</v>
          </cell>
          <cell r="L48">
            <v>3763641</v>
          </cell>
          <cell r="M48">
            <v>335000049</v>
          </cell>
          <cell r="N48">
            <v>134.29713724999999</v>
          </cell>
          <cell r="O48">
            <v>5</v>
          </cell>
          <cell r="P48">
            <v>100</v>
          </cell>
          <cell r="Q48" t="str">
            <v>н/д</v>
          </cell>
          <cell r="R48" t="str">
            <v>н/д</v>
          </cell>
          <cell r="S48">
            <v>50</v>
          </cell>
          <cell r="T48" t="str">
            <v>ГКО-6</v>
          </cell>
        </row>
        <row r="49">
          <cell r="A49" t="str">
            <v>KZ43L2705994</v>
          </cell>
          <cell r="B49" t="str">
            <v>226/3</v>
          </cell>
          <cell r="C49">
            <v>36214</v>
          </cell>
          <cell r="D49">
            <v>36307</v>
          </cell>
          <cell r="E49">
            <v>94</v>
          </cell>
          <cell r="F49">
            <v>94.35</v>
          </cell>
          <cell r="G49">
            <v>94.33</v>
          </cell>
          <cell r="H49">
            <v>23.953365129835699</v>
          </cell>
          <cell r="I49">
            <v>600000000</v>
          </cell>
          <cell r="J49">
            <v>11050506</v>
          </cell>
          <cell r="K49">
            <v>1041579505.04</v>
          </cell>
          <cell r="L49">
            <v>7156606</v>
          </cell>
          <cell r="M49">
            <v>675221614.03999996</v>
          </cell>
          <cell r="N49">
            <v>173.59658417333301</v>
          </cell>
          <cell r="O49">
            <v>10</v>
          </cell>
          <cell r="P49">
            <v>100</v>
          </cell>
          <cell r="Q49" t="str">
            <v>н/д</v>
          </cell>
          <cell r="R49" t="str">
            <v>н/д</v>
          </cell>
          <cell r="S49">
            <v>50</v>
          </cell>
          <cell r="T49" t="str">
            <v>ГКО-3</v>
          </cell>
        </row>
        <row r="50">
          <cell r="A50" t="str">
            <v>KZ8SK2503990</v>
          </cell>
          <cell r="B50" t="str">
            <v>271/n</v>
          </cell>
          <cell r="C50">
            <v>36215</v>
          </cell>
          <cell r="D50">
            <v>36244</v>
          </cell>
          <cell r="E50">
            <v>28</v>
          </cell>
          <cell r="F50">
            <v>98.2</v>
          </cell>
          <cell r="G50">
            <v>98.2</v>
          </cell>
          <cell r="H50">
            <v>23.8289205702647</v>
          </cell>
          <cell r="I50">
            <v>300000000</v>
          </cell>
          <cell r="J50">
            <v>10879938</v>
          </cell>
          <cell r="K50">
            <v>1067771480.09</v>
          </cell>
          <cell r="L50">
            <v>5132217</v>
          </cell>
          <cell r="M50">
            <v>503983763</v>
          </cell>
          <cell r="N50">
            <v>355.92382669666699</v>
          </cell>
          <cell r="O50" t="str">
            <v>н/д</v>
          </cell>
          <cell r="P50">
            <v>100</v>
          </cell>
          <cell r="Q50" t="str">
            <v>н/д</v>
          </cell>
          <cell r="R50" t="str">
            <v>н/д</v>
          </cell>
          <cell r="S50">
            <v>60</v>
          </cell>
          <cell r="T50" t="str">
            <v>Ноты-28</v>
          </cell>
        </row>
        <row r="51">
          <cell r="A51" t="str">
            <v>KZ95K0204992</v>
          </cell>
          <cell r="B51" t="str">
            <v>272/n</v>
          </cell>
          <cell r="C51">
            <v>36216</v>
          </cell>
          <cell r="D51">
            <v>36252</v>
          </cell>
          <cell r="E51">
            <v>35</v>
          </cell>
          <cell r="F51">
            <v>97.76</v>
          </cell>
          <cell r="G51">
            <v>97.75</v>
          </cell>
          <cell r="H51">
            <v>23.829787234042499</v>
          </cell>
          <cell r="I51">
            <v>300000000</v>
          </cell>
          <cell r="J51">
            <v>3577074</v>
          </cell>
          <cell r="K51">
            <v>348335520.72000003</v>
          </cell>
          <cell r="L51">
            <v>1590162</v>
          </cell>
          <cell r="M51">
            <v>155452502.62</v>
          </cell>
          <cell r="N51">
            <v>116.11184024000001</v>
          </cell>
          <cell r="O51" t="str">
            <v>н/д</v>
          </cell>
          <cell r="P51">
            <v>100</v>
          </cell>
          <cell r="S51">
            <v>60</v>
          </cell>
          <cell r="T51" t="str">
            <v>Ноты-35</v>
          </cell>
        </row>
        <row r="52">
          <cell r="A52" t="str">
            <v>KZ97K1604998</v>
          </cell>
          <cell r="B52" t="str">
            <v>273/n</v>
          </cell>
          <cell r="C52">
            <v>36217</v>
          </cell>
          <cell r="D52">
            <v>36266</v>
          </cell>
          <cell r="E52">
            <v>49</v>
          </cell>
          <cell r="F52">
            <v>96.88</v>
          </cell>
          <cell r="G52">
            <v>96.88</v>
          </cell>
          <cell r="H52">
            <v>23.9235578624514</v>
          </cell>
          <cell r="I52">
            <v>300000000</v>
          </cell>
          <cell r="J52">
            <v>3550022</v>
          </cell>
          <cell r="K52">
            <v>343180756.80000001</v>
          </cell>
          <cell r="L52">
            <v>1180110</v>
          </cell>
          <cell r="M52">
            <v>114329056.8</v>
          </cell>
          <cell r="N52">
            <v>114.39358559999999</v>
          </cell>
          <cell r="O52" t="str">
            <v>н/д</v>
          </cell>
          <cell r="P52">
            <v>100</v>
          </cell>
          <cell r="Q52" t="str">
            <v>н/д</v>
          </cell>
          <cell r="R52" t="str">
            <v>н/д</v>
          </cell>
          <cell r="S52">
            <v>60</v>
          </cell>
          <cell r="T52" t="str">
            <v>Ноты-49</v>
          </cell>
        </row>
        <row r="53">
          <cell r="A53" t="str">
            <v>KZ46L0209992</v>
          </cell>
          <cell r="B53" t="str">
            <v>105/6</v>
          </cell>
          <cell r="C53">
            <v>36220</v>
          </cell>
          <cell r="D53">
            <v>36405</v>
          </cell>
          <cell r="E53">
            <v>184</v>
          </cell>
          <cell r="F53">
            <v>89.01</v>
          </cell>
          <cell r="G53">
            <v>89</v>
          </cell>
          <cell r="H53">
            <v>24.693854623076</v>
          </cell>
          <cell r="I53">
            <v>400000000</v>
          </cell>
          <cell r="J53">
            <v>1943475</v>
          </cell>
          <cell r="K53">
            <v>171786800.00999999</v>
          </cell>
          <cell r="L53">
            <v>1143475</v>
          </cell>
          <cell r="M53">
            <v>101780200.01000001</v>
          </cell>
          <cell r="N53">
            <v>42.946700002500002</v>
          </cell>
          <cell r="O53">
            <v>5</v>
          </cell>
          <cell r="P53">
            <v>100</v>
          </cell>
          <cell r="Q53" t="str">
            <v>н/д</v>
          </cell>
          <cell r="R53" t="str">
            <v>н/д</v>
          </cell>
          <cell r="S53">
            <v>50</v>
          </cell>
          <cell r="T53" t="str">
            <v>ГКО-6</v>
          </cell>
        </row>
        <row r="54">
          <cell r="A54" t="str">
            <v>KZ43L0306993</v>
          </cell>
          <cell r="B54" t="str">
            <v>227/3</v>
          </cell>
          <cell r="C54">
            <v>36221</v>
          </cell>
          <cell r="D54">
            <v>36314</v>
          </cell>
          <cell r="E54">
            <v>94</v>
          </cell>
          <cell r="F54">
            <v>94.34</v>
          </cell>
          <cell r="G54">
            <v>94.34</v>
          </cell>
          <cell r="H54">
            <v>23.998304006784</v>
          </cell>
          <cell r="I54">
            <v>700000000</v>
          </cell>
          <cell r="J54">
            <v>11236732</v>
          </cell>
          <cell r="K54">
            <v>1059289978.6799999</v>
          </cell>
          <cell r="L54">
            <v>8729732</v>
          </cell>
          <cell r="M54">
            <v>823567746.88</v>
          </cell>
          <cell r="N54">
            <v>151.32713981142899</v>
          </cell>
          <cell r="O54">
            <v>9</v>
          </cell>
          <cell r="P54">
            <v>100</v>
          </cell>
          <cell r="Q54" t="str">
            <v>н/д</v>
          </cell>
          <cell r="R54" t="str">
            <v>н/д</v>
          </cell>
          <cell r="S54">
            <v>50</v>
          </cell>
          <cell r="T54" t="str">
            <v>ГКО-3</v>
          </cell>
        </row>
        <row r="55">
          <cell r="A55" t="str">
            <v>KZ8SK0104999</v>
          </cell>
          <cell r="B55" t="str">
            <v>274/n</v>
          </cell>
          <cell r="C55">
            <v>36222</v>
          </cell>
          <cell r="D55">
            <v>36251</v>
          </cell>
          <cell r="E55">
            <v>28</v>
          </cell>
          <cell r="F55">
            <v>98.2</v>
          </cell>
          <cell r="G55">
            <v>98.2</v>
          </cell>
          <cell r="H55">
            <v>23.8289205702647</v>
          </cell>
          <cell r="I55">
            <v>200000000</v>
          </cell>
          <cell r="J55">
            <v>2686912</v>
          </cell>
          <cell r="K55">
            <v>263504571.91</v>
          </cell>
          <cell r="L55">
            <v>1125389</v>
          </cell>
          <cell r="M55">
            <v>110513199.8</v>
          </cell>
          <cell r="N55">
            <v>131.75228595499999</v>
          </cell>
          <cell r="O55" t="str">
            <v>н/д</v>
          </cell>
          <cell r="P55">
            <v>100</v>
          </cell>
          <cell r="Q55" t="str">
            <v>н/д</v>
          </cell>
          <cell r="R55" t="str">
            <v>н/д</v>
          </cell>
          <cell r="S55">
            <v>60</v>
          </cell>
          <cell r="T55" t="str">
            <v>Ноты-28</v>
          </cell>
        </row>
        <row r="56">
          <cell r="A56" t="str">
            <v>KZ87K1203990</v>
          </cell>
          <cell r="B56" t="str">
            <v>275/n</v>
          </cell>
          <cell r="C56">
            <v>36223</v>
          </cell>
          <cell r="D56">
            <v>36231</v>
          </cell>
          <cell r="E56">
            <v>7</v>
          </cell>
          <cell r="F56">
            <v>76.56</v>
          </cell>
          <cell r="G56" t="str">
            <v>н/д</v>
          </cell>
          <cell r="H56">
            <v>60.9</v>
          </cell>
          <cell r="I56">
            <v>200000000</v>
          </cell>
          <cell r="J56">
            <v>522500</v>
          </cell>
          <cell r="K56">
            <v>40000000</v>
          </cell>
          <cell r="L56">
            <v>522465</v>
          </cell>
          <cell r="M56">
            <v>40000070</v>
          </cell>
          <cell r="N56">
            <v>100</v>
          </cell>
          <cell r="P56">
            <v>100</v>
          </cell>
          <cell r="S56">
            <v>60</v>
          </cell>
          <cell r="T56" t="str">
            <v>Ноты-07</v>
          </cell>
        </row>
        <row r="57">
          <cell r="A57" t="str">
            <v>KZ95K0904997</v>
          </cell>
          <cell r="B57" t="str">
            <v>276/n</v>
          </cell>
          <cell r="C57">
            <v>36224</v>
          </cell>
          <cell r="D57">
            <v>36259</v>
          </cell>
          <cell r="E57">
            <v>35</v>
          </cell>
          <cell r="F57">
            <v>97.76</v>
          </cell>
          <cell r="G57">
            <v>97.74</v>
          </cell>
          <cell r="H57">
            <v>23.829787234042499</v>
          </cell>
          <cell r="I57">
            <v>200000000</v>
          </cell>
          <cell r="J57">
            <v>8161902</v>
          </cell>
          <cell r="K57">
            <v>797524462.88</v>
          </cell>
          <cell r="L57">
            <v>6522920</v>
          </cell>
          <cell r="M57">
            <v>637658211.52999997</v>
          </cell>
          <cell r="N57">
            <v>398.76223143999999</v>
          </cell>
          <cell r="O57" t="str">
            <v>н/д</v>
          </cell>
          <cell r="P57">
            <v>100</v>
          </cell>
          <cell r="Q57" t="str">
            <v>н/д</v>
          </cell>
          <cell r="R57" t="str">
            <v>н/д</v>
          </cell>
          <cell r="S57">
            <v>60</v>
          </cell>
          <cell r="T57" t="str">
            <v>Ноты-35</v>
          </cell>
        </row>
        <row r="58">
          <cell r="A58" t="str">
            <v>KZ46L0909997</v>
          </cell>
          <cell r="B58" t="str">
            <v>106/6</v>
          </cell>
          <cell r="C58">
            <v>36228</v>
          </cell>
          <cell r="D58">
            <v>36412</v>
          </cell>
          <cell r="E58">
            <v>184</v>
          </cell>
          <cell r="F58">
            <v>89</v>
          </cell>
          <cell r="G58">
            <v>89</v>
          </cell>
          <cell r="H58">
            <v>24.7191011235955</v>
          </cell>
          <cell r="I58">
            <v>400000000</v>
          </cell>
          <cell r="J58">
            <v>2123596</v>
          </cell>
          <cell r="K58">
            <v>187567544</v>
          </cell>
          <cell r="L58">
            <v>1123596</v>
          </cell>
          <cell r="M58">
            <v>100000044</v>
          </cell>
          <cell r="N58">
            <v>46.891886</v>
          </cell>
          <cell r="O58">
            <v>4</v>
          </cell>
          <cell r="P58">
            <v>100</v>
          </cell>
          <cell r="Q58" t="str">
            <v>н/д</v>
          </cell>
          <cell r="R58" t="str">
            <v>н/д</v>
          </cell>
          <cell r="S58">
            <v>50</v>
          </cell>
          <cell r="T58" t="str">
            <v>ГКО-6</v>
          </cell>
        </row>
        <row r="59">
          <cell r="A59" t="str">
            <v>KZ43L1006998</v>
          </cell>
          <cell r="B59" t="str">
            <v>228/3</v>
          </cell>
          <cell r="C59">
            <v>36228</v>
          </cell>
          <cell r="D59">
            <v>36321</v>
          </cell>
          <cell r="E59">
            <v>94</v>
          </cell>
          <cell r="F59">
            <v>94.34</v>
          </cell>
          <cell r="G59">
            <v>94.31</v>
          </cell>
          <cell r="H59">
            <v>23.998304006784</v>
          </cell>
          <cell r="I59">
            <v>700000000</v>
          </cell>
          <cell r="J59">
            <v>15831701</v>
          </cell>
          <cell r="K59">
            <v>1492933775.6199999</v>
          </cell>
          <cell r="L59">
            <v>14409501</v>
          </cell>
          <cell r="M59">
            <v>1359384143.3399999</v>
          </cell>
          <cell r="N59">
            <v>213.27625366000001</v>
          </cell>
          <cell r="O59">
            <v>10</v>
          </cell>
          <cell r="P59">
            <v>100</v>
          </cell>
          <cell r="Q59" t="str">
            <v>н/д</v>
          </cell>
          <cell r="R59" t="str">
            <v>н/д</v>
          </cell>
          <cell r="S59">
            <v>50</v>
          </cell>
          <cell r="T59" t="str">
            <v>ГКО-3</v>
          </cell>
        </row>
        <row r="60">
          <cell r="A60" t="str">
            <v>KZ97K2904991</v>
          </cell>
          <cell r="B60" t="str">
            <v>277/n</v>
          </cell>
          <cell r="C60">
            <v>36229</v>
          </cell>
          <cell r="D60">
            <v>36279</v>
          </cell>
          <cell r="E60">
            <v>49</v>
          </cell>
          <cell r="F60">
            <v>96.88</v>
          </cell>
          <cell r="G60">
            <v>96.87</v>
          </cell>
          <cell r="H60">
            <v>23.9235578624514</v>
          </cell>
          <cell r="I60">
            <v>200000000</v>
          </cell>
          <cell r="J60">
            <v>2464367</v>
          </cell>
          <cell r="K60">
            <v>238372660.06</v>
          </cell>
          <cell r="L60">
            <v>975101</v>
          </cell>
          <cell r="M60">
            <v>94465284.879999995</v>
          </cell>
          <cell r="N60">
            <v>119.18633002999999</v>
          </cell>
          <cell r="O60" t="str">
            <v>н/д</v>
          </cell>
          <cell r="P60">
            <v>100</v>
          </cell>
          <cell r="Q60">
            <v>90</v>
          </cell>
          <cell r="R60">
            <v>20</v>
          </cell>
          <cell r="S60">
            <v>60</v>
          </cell>
          <cell r="T60" t="str">
            <v>Ноты-49</v>
          </cell>
        </row>
        <row r="61">
          <cell r="A61" t="str">
            <v>KZ95K1604992</v>
          </cell>
          <cell r="B61" t="str">
            <v>278/n</v>
          </cell>
          <cell r="C61">
            <v>36230</v>
          </cell>
          <cell r="D61">
            <v>36266</v>
          </cell>
          <cell r="E61">
            <v>35</v>
          </cell>
          <cell r="F61">
            <v>97.75</v>
          </cell>
          <cell r="G61">
            <v>97.75</v>
          </cell>
          <cell r="H61">
            <v>23.9386189258312</v>
          </cell>
          <cell r="I61">
            <v>200000000</v>
          </cell>
          <cell r="J61">
            <v>6910311</v>
          </cell>
          <cell r="K61">
            <v>675246839.69000006</v>
          </cell>
          <cell r="L61">
            <v>2668169</v>
          </cell>
          <cell r="M61">
            <v>260815942.75</v>
          </cell>
          <cell r="N61">
            <v>337.623419845</v>
          </cell>
          <cell r="O61" t="str">
            <v>н/д</v>
          </cell>
          <cell r="P61">
            <v>100</v>
          </cell>
          <cell r="Q61">
            <v>90</v>
          </cell>
          <cell r="R61">
            <v>20</v>
          </cell>
          <cell r="S61">
            <v>60</v>
          </cell>
          <cell r="T61" t="str">
            <v>Ноты-35</v>
          </cell>
        </row>
        <row r="62">
          <cell r="A62" t="str">
            <v>KZ98K0705992</v>
          </cell>
          <cell r="B62" t="str">
            <v>279/n</v>
          </cell>
          <cell r="C62">
            <v>36231</v>
          </cell>
          <cell r="D62">
            <v>36287</v>
          </cell>
          <cell r="E62">
            <v>56</v>
          </cell>
          <cell r="F62">
            <v>96.45</v>
          </cell>
          <cell r="G62">
            <v>96.33</v>
          </cell>
          <cell r="H62">
            <v>23.924313115603901</v>
          </cell>
          <cell r="I62">
            <v>200000000</v>
          </cell>
          <cell r="J62">
            <v>2765628</v>
          </cell>
          <cell r="K62">
            <v>266107440.88999999</v>
          </cell>
          <cell r="L62">
            <v>915628</v>
          </cell>
          <cell r="M62">
            <v>88312688.700000003</v>
          </cell>
          <cell r="N62">
            <v>133.05372044500001</v>
          </cell>
          <cell r="O62" t="str">
            <v>н/д</v>
          </cell>
          <cell r="P62">
            <v>100</v>
          </cell>
          <cell r="S62">
            <v>60</v>
          </cell>
          <cell r="T62" t="str">
            <v>Ноты-56</v>
          </cell>
        </row>
        <row r="63">
          <cell r="A63" t="str">
            <v>KZ46L1609992</v>
          </cell>
          <cell r="B63" t="str">
            <v>107/6</v>
          </cell>
          <cell r="C63">
            <v>36234</v>
          </cell>
          <cell r="D63">
            <v>36419</v>
          </cell>
          <cell r="E63">
            <v>184</v>
          </cell>
          <cell r="F63">
            <v>77.22</v>
          </cell>
          <cell r="G63">
            <v>76.900000000000006</v>
          </cell>
          <cell r="H63">
            <v>58.68</v>
          </cell>
          <cell r="I63">
            <v>300000000</v>
          </cell>
          <cell r="J63">
            <v>703800</v>
          </cell>
          <cell r="K63">
            <v>54300000</v>
          </cell>
          <cell r="L63">
            <v>600000</v>
          </cell>
          <cell r="M63">
            <v>50000000</v>
          </cell>
          <cell r="N63">
            <v>108.6</v>
          </cell>
          <cell r="O63">
            <v>3</v>
          </cell>
          <cell r="P63">
            <v>100</v>
          </cell>
          <cell r="Q63">
            <v>70</v>
          </cell>
          <cell r="R63">
            <v>20</v>
          </cell>
          <cell r="S63">
            <v>50</v>
          </cell>
          <cell r="T63" t="str">
            <v>ГКО-6</v>
          </cell>
        </row>
        <row r="64">
          <cell r="A64" t="str">
            <v>KZ43L1706993</v>
          </cell>
          <cell r="B64" t="str">
            <v>229/3</v>
          </cell>
          <cell r="C64">
            <v>36235</v>
          </cell>
          <cell r="D64">
            <v>36328</v>
          </cell>
          <cell r="E64">
            <v>94</v>
          </cell>
          <cell r="F64">
            <v>94.34</v>
          </cell>
          <cell r="G64">
            <v>94.3</v>
          </cell>
          <cell r="H64">
            <v>23.998304006784</v>
          </cell>
          <cell r="I64">
            <v>700000000</v>
          </cell>
          <cell r="J64">
            <v>14831419</v>
          </cell>
          <cell r="K64">
            <v>1398394555.0599999</v>
          </cell>
          <cell r="L64">
            <v>13608919</v>
          </cell>
          <cell r="M64">
            <v>1283829112.9100001</v>
          </cell>
          <cell r="N64">
            <v>199.770650722857</v>
          </cell>
          <cell r="O64">
            <v>10</v>
          </cell>
          <cell r="P64">
            <v>100</v>
          </cell>
          <cell r="Q64">
            <v>70</v>
          </cell>
          <cell r="R64">
            <v>20</v>
          </cell>
          <cell r="S64">
            <v>50</v>
          </cell>
          <cell r="T64" t="str">
            <v>ГКО-3</v>
          </cell>
        </row>
        <row r="65">
          <cell r="A65" t="str">
            <v>KZ95K2204990</v>
          </cell>
          <cell r="B65" t="str">
            <v>280/n</v>
          </cell>
          <cell r="C65">
            <v>36236</v>
          </cell>
          <cell r="D65">
            <v>36272</v>
          </cell>
          <cell r="E65">
            <v>35</v>
          </cell>
          <cell r="F65">
            <v>97.74</v>
          </cell>
          <cell r="G65">
            <v>97.74</v>
          </cell>
          <cell r="H65">
            <v>24.047472887251899</v>
          </cell>
          <cell r="I65">
            <v>200000000</v>
          </cell>
          <cell r="J65">
            <v>4667325</v>
          </cell>
          <cell r="K65">
            <v>455799422.5</v>
          </cell>
          <cell r="L65">
            <v>2320025</v>
          </cell>
          <cell r="M65">
            <v>226761493.5</v>
          </cell>
          <cell r="N65">
            <v>227.89971125</v>
          </cell>
          <cell r="O65" t="str">
            <v>н/д</v>
          </cell>
          <cell r="P65">
            <v>100</v>
          </cell>
          <cell r="Q65">
            <v>70</v>
          </cell>
          <cell r="R65">
            <v>20</v>
          </cell>
          <cell r="S65">
            <v>60</v>
          </cell>
          <cell r="T65" t="str">
            <v>Ноты-35</v>
          </cell>
        </row>
        <row r="66">
          <cell r="A66" t="str">
            <v>KZ8SK1604997</v>
          </cell>
          <cell r="B66" t="str">
            <v>281/n</v>
          </cell>
          <cell r="C66">
            <v>36237</v>
          </cell>
          <cell r="D66">
            <v>36266</v>
          </cell>
          <cell r="E66">
            <v>28</v>
          </cell>
          <cell r="F66">
            <v>98.18</v>
          </cell>
          <cell r="G66">
            <v>98.14</v>
          </cell>
          <cell r="H66">
            <v>24.0985944184151</v>
          </cell>
          <cell r="I66">
            <v>200000000</v>
          </cell>
          <cell r="J66">
            <v>5420922</v>
          </cell>
          <cell r="K66">
            <v>532174598.10000002</v>
          </cell>
          <cell r="L66">
            <v>5120922</v>
          </cell>
          <cell r="M66">
            <v>502757726.16000003</v>
          </cell>
          <cell r="N66">
            <v>266.08729905000001</v>
          </cell>
          <cell r="O66" t="str">
            <v>н/д</v>
          </cell>
          <cell r="P66">
            <v>100</v>
          </cell>
          <cell r="S66">
            <v>60</v>
          </cell>
          <cell r="T66" t="str">
            <v>Ноты-28</v>
          </cell>
        </row>
        <row r="67">
          <cell r="A67" t="str">
            <v>KZ97K0705994</v>
          </cell>
          <cell r="B67" t="str">
            <v>282/n</v>
          </cell>
          <cell r="C67">
            <v>36238</v>
          </cell>
          <cell r="D67">
            <v>36287</v>
          </cell>
          <cell r="E67">
            <v>49</v>
          </cell>
          <cell r="F67">
            <v>96.88</v>
          </cell>
          <cell r="G67">
            <v>96.88</v>
          </cell>
          <cell r="H67">
            <v>23.9235578624514</v>
          </cell>
          <cell r="I67">
            <v>200000000</v>
          </cell>
          <cell r="J67">
            <v>2808778</v>
          </cell>
          <cell r="K67">
            <v>271786003.56999999</v>
          </cell>
          <cell r="L67">
            <v>823203</v>
          </cell>
          <cell r="M67">
            <v>79751906.439999998</v>
          </cell>
          <cell r="N67">
            <v>135.893001785</v>
          </cell>
          <cell r="O67" t="str">
            <v>н/д</v>
          </cell>
          <cell r="P67">
            <v>100</v>
          </cell>
          <cell r="Q67">
            <v>70</v>
          </cell>
          <cell r="R67">
            <v>20</v>
          </cell>
          <cell r="S67">
            <v>60</v>
          </cell>
          <cell r="T67" t="str">
            <v>Ноты-49</v>
          </cell>
        </row>
        <row r="68">
          <cell r="A68" t="str">
            <v>KZ43L2406999</v>
          </cell>
          <cell r="B68" t="str">
            <v>230/3</v>
          </cell>
          <cell r="C68">
            <v>36242</v>
          </cell>
          <cell r="D68">
            <v>36335</v>
          </cell>
          <cell r="E68">
            <v>94</v>
          </cell>
          <cell r="F68">
            <v>94.34</v>
          </cell>
          <cell r="G68">
            <v>94.31</v>
          </cell>
          <cell r="H68">
            <v>23.998304006784</v>
          </cell>
          <cell r="I68">
            <v>700000000</v>
          </cell>
          <cell r="J68">
            <v>14268857</v>
          </cell>
          <cell r="K68">
            <v>1345028922.4000001</v>
          </cell>
          <cell r="L68">
            <v>12368857</v>
          </cell>
          <cell r="M68">
            <v>1166834922.4000001</v>
          </cell>
          <cell r="N68">
            <v>192.146988914286</v>
          </cell>
          <cell r="O68">
            <v>9</v>
          </cell>
          <cell r="P68">
            <v>100</v>
          </cell>
          <cell r="S68">
            <v>50</v>
          </cell>
          <cell r="T68" t="str">
            <v>ГКО-3</v>
          </cell>
        </row>
        <row r="69">
          <cell r="A69" t="str">
            <v>KZ32L2303A00</v>
          </cell>
          <cell r="B69" t="str">
            <v>1/i</v>
          </cell>
          <cell r="C69">
            <v>36243</v>
          </cell>
          <cell r="D69">
            <v>36426</v>
          </cell>
          <cell r="E69">
            <v>364</v>
          </cell>
          <cell r="F69">
            <v>934.61</v>
          </cell>
          <cell r="G69">
            <v>934.4</v>
          </cell>
          <cell r="H69">
            <v>26.255871433004099</v>
          </cell>
          <cell r="I69">
            <v>200000000</v>
          </cell>
          <cell r="J69">
            <v>598992</v>
          </cell>
          <cell r="K69">
            <v>533960943.69999999</v>
          </cell>
          <cell r="L69">
            <v>213992</v>
          </cell>
          <cell r="M69">
            <v>200000443.69999999</v>
          </cell>
          <cell r="N69">
            <v>266.98047185000001</v>
          </cell>
          <cell r="O69">
            <v>3</v>
          </cell>
          <cell r="P69">
            <v>1000</v>
          </cell>
          <cell r="Q69">
            <v>70</v>
          </cell>
          <cell r="R69">
            <v>20</v>
          </cell>
          <cell r="S69">
            <v>100</v>
          </cell>
          <cell r="T69" t="str">
            <v>ГИКО-12</v>
          </cell>
        </row>
        <row r="70">
          <cell r="A70" t="str">
            <v>KZ4CL2303A09</v>
          </cell>
          <cell r="B70" t="str">
            <v>11/12nso</v>
          </cell>
          <cell r="C70">
            <v>36244</v>
          </cell>
          <cell r="D70">
            <v>36608</v>
          </cell>
          <cell r="E70">
            <v>364</v>
          </cell>
          <cell r="F70">
            <v>98.45</v>
          </cell>
          <cell r="G70">
            <v>98.42</v>
          </cell>
          <cell r="H70">
            <v>15.63</v>
          </cell>
          <cell r="I70">
            <v>170000000</v>
          </cell>
          <cell r="J70">
            <v>156716</v>
          </cell>
          <cell r="K70">
            <v>156716000</v>
          </cell>
          <cell r="L70">
            <v>170000</v>
          </cell>
          <cell r="M70">
            <v>170000000</v>
          </cell>
          <cell r="N70">
            <v>92.185882352941206</v>
          </cell>
          <cell r="O70">
            <v>3</v>
          </cell>
          <cell r="P70">
            <v>1000</v>
          </cell>
          <cell r="T70" t="str">
            <v>НСО</v>
          </cell>
        </row>
        <row r="71">
          <cell r="A71" t="str">
            <v>KZ95K3004993</v>
          </cell>
          <cell r="B71" t="str">
            <v>283/n</v>
          </cell>
          <cell r="C71">
            <v>36244</v>
          </cell>
          <cell r="D71">
            <v>36280</v>
          </cell>
          <cell r="E71">
            <v>35</v>
          </cell>
          <cell r="F71">
            <v>97.74</v>
          </cell>
          <cell r="G71">
            <v>97.73</v>
          </cell>
          <cell r="H71">
            <v>24.047472887251899</v>
          </cell>
          <cell r="I71">
            <v>200000000</v>
          </cell>
          <cell r="J71">
            <v>5690764</v>
          </cell>
          <cell r="K71">
            <v>556064791.27999997</v>
          </cell>
          <cell r="L71">
            <v>3066912</v>
          </cell>
          <cell r="M71">
            <v>299756430.88</v>
          </cell>
          <cell r="N71">
            <v>278.03239564</v>
          </cell>
          <cell r="O71" t="str">
            <v>н/д</v>
          </cell>
          <cell r="P71">
            <v>100</v>
          </cell>
          <cell r="Q71">
            <v>70</v>
          </cell>
          <cell r="R71">
            <v>20</v>
          </cell>
          <cell r="S71">
            <v>60</v>
          </cell>
          <cell r="T71" t="str">
            <v>Ноты-35</v>
          </cell>
        </row>
        <row r="72">
          <cell r="A72" t="str">
            <v>KZ8LK1604992</v>
          </cell>
          <cell r="B72" t="str">
            <v>284/n</v>
          </cell>
          <cell r="C72">
            <v>36245</v>
          </cell>
          <cell r="D72">
            <v>36266</v>
          </cell>
          <cell r="E72">
            <v>21</v>
          </cell>
          <cell r="F72">
            <v>98.64</v>
          </cell>
          <cell r="G72">
            <v>98.64</v>
          </cell>
          <cell r="H72">
            <v>23.898350905650201</v>
          </cell>
          <cell r="I72">
            <v>200000000</v>
          </cell>
          <cell r="J72">
            <v>8116102</v>
          </cell>
          <cell r="K72">
            <v>800314574.52999997</v>
          </cell>
          <cell r="L72">
            <v>3805627</v>
          </cell>
          <cell r="M72">
            <v>375387733.27999997</v>
          </cell>
          <cell r="N72">
            <v>400.15728726499998</v>
          </cell>
          <cell r="O72" t="str">
            <v>н/д</v>
          </cell>
          <cell r="P72">
            <v>100</v>
          </cell>
          <cell r="Q72">
            <v>70</v>
          </cell>
          <cell r="R72">
            <v>20</v>
          </cell>
          <cell r="S72">
            <v>60</v>
          </cell>
          <cell r="T72" t="str">
            <v>Ноты-21</v>
          </cell>
        </row>
        <row r="73">
          <cell r="A73" t="str">
            <v>KZ46L3009993</v>
          </cell>
          <cell r="B73" t="str">
            <v>108/6</v>
          </cell>
          <cell r="C73">
            <v>36248</v>
          </cell>
          <cell r="D73">
            <v>36433</v>
          </cell>
          <cell r="E73">
            <v>184</v>
          </cell>
          <cell r="F73">
            <v>89</v>
          </cell>
          <cell r="G73">
            <v>89</v>
          </cell>
          <cell r="H73">
            <v>24.7191011235955</v>
          </cell>
          <cell r="I73">
            <v>200000000</v>
          </cell>
          <cell r="J73">
            <v>1511798</v>
          </cell>
          <cell r="K73">
            <v>132800022</v>
          </cell>
          <cell r="L73">
            <v>561798</v>
          </cell>
          <cell r="M73">
            <v>50000022</v>
          </cell>
          <cell r="N73">
            <v>66.400011000000006</v>
          </cell>
          <cell r="O73">
            <v>4</v>
          </cell>
          <cell r="P73">
            <v>100</v>
          </cell>
          <cell r="S73">
            <v>50</v>
          </cell>
          <cell r="T73" t="str">
            <v>ГКО-6</v>
          </cell>
        </row>
        <row r="74">
          <cell r="A74" t="str">
            <v>KZ43L0107995</v>
          </cell>
          <cell r="B74" t="str">
            <v>231/3</v>
          </cell>
          <cell r="C74">
            <v>36249</v>
          </cell>
          <cell r="D74">
            <v>36342</v>
          </cell>
          <cell r="E74">
            <v>94</v>
          </cell>
          <cell r="F74">
            <v>94.34</v>
          </cell>
          <cell r="G74">
            <v>94.3</v>
          </cell>
          <cell r="H74">
            <v>23.998304006784</v>
          </cell>
          <cell r="I74">
            <v>700000000</v>
          </cell>
          <cell r="J74">
            <v>10618963</v>
          </cell>
          <cell r="K74">
            <v>1000625529.42</v>
          </cell>
          <cell r="L74">
            <v>9667963</v>
          </cell>
          <cell r="M74">
            <v>912068629.41999996</v>
          </cell>
          <cell r="N74">
            <v>142.946504202857</v>
          </cell>
          <cell r="O74">
            <v>6</v>
          </cell>
          <cell r="P74">
            <v>100</v>
          </cell>
          <cell r="Q74">
            <v>70</v>
          </cell>
          <cell r="R74">
            <v>20</v>
          </cell>
          <cell r="S74">
            <v>50</v>
          </cell>
          <cell r="T74" t="str">
            <v>ГКО-3</v>
          </cell>
        </row>
        <row r="75">
          <cell r="A75" t="str">
            <v>KZ96K1405992</v>
          </cell>
          <cell r="B75" t="str">
            <v>285/n</v>
          </cell>
          <cell r="C75">
            <v>36251</v>
          </cell>
          <cell r="D75">
            <v>36294</v>
          </cell>
          <cell r="E75">
            <v>42</v>
          </cell>
          <cell r="F75">
            <v>97.3</v>
          </cell>
          <cell r="G75">
            <v>97.3</v>
          </cell>
          <cell r="H75">
            <v>24.049331963001102</v>
          </cell>
          <cell r="I75">
            <v>200000000</v>
          </cell>
          <cell r="J75">
            <v>2757105</v>
          </cell>
          <cell r="K75">
            <v>267739831.59999999</v>
          </cell>
          <cell r="L75">
            <v>1570775</v>
          </cell>
          <cell r="M75">
            <v>152836407.5</v>
          </cell>
          <cell r="N75">
            <v>133.8699158</v>
          </cell>
          <cell r="O75" t="str">
            <v>н/д</v>
          </cell>
          <cell r="P75">
            <v>100</v>
          </cell>
          <cell r="S75">
            <v>60</v>
          </cell>
          <cell r="T75" t="str">
            <v>Ноты-42</v>
          </cell>
        </row>
        <row r="76">
          <cell r="A76" t="str">
            <v>KZ8SK3004998</v>
          </cell>
          <cell r="B76" t="str">
            <v>286/n</v>
          </cell>
          <cell r="C76">
            <v>36252</v>
          </cell>
          <cell r="D76">
            <v>36280</v>
          </cell>
          <cell r="E76">
            <v>28</v>
          </cell>
          <cell r="F76">
            <v>98.18</v>
          </cell>
          <cell r="G76">
            <v>98.17</v>
          </cell>
          <cell r="H76">
            <v>24.0985944184151</v>
          </cell>
          <cell r="I76">
            <v>200000000</v>
          </cell>
          <cell r="J76">
            <v>3398977</v>
          </cell>
          <cell r="K76">
            <v>333328305.47000003</v>
          </cell>
          <cell r="L76">
            <v>2478077</v>
          </cell>
          <cell r="M76">
            <v>243294338.58000001</v>
          </cell>
          <cell r="N76">
            <v>166.66415273499999</v>
          </cell>
          <cell r="O76" t="str">
            <v>н/д</v>
          </cell>
          <cell r="P76">
            <v>100</v>
          </cell>
          <cell r="Q76">
            <v>70</v>
          </cell>
          <cell r="R76">
            <v>20</v>
          </cell>
          <cell r="S76">
            <v>60</v>
          </cell>
          <cell r="T76" t="str">
            <v>Ноты-28</v>
          </cell>
        </row>
        <row r="77">
          <cell r="A77" t="str">
            <v>KZ46L0710999</v>
          </cell>
          <cell r="B77" t="str">
            <v>109/6</v>
          </cell>
          <cell r="C77">
            <v>36255</v>
          </cell>
          <cell r="D77">
            <v>36440</v>
          </cell>
          <cell r="E77">
            <v>184</v>
          </cell>
          <cell r="F77">
            <v>98.53</v>
          </cell>
          <cell r="G77">
            <v>98.49</v>
          </cell>
          <cell r="H77">
            <v>38.36</v>
          </cell>
          <cell r="I77">
            <v>700000000</v>
          </cell>
          <cell r="J77">
            <v>9065357</v>
          </cell>
          <cell r="K77">
            <v>894000000</v>
          </cell>
          <cell r="L77">
            <v>6080541</v>
          </cell>
          <cell r="M77">
            <v>600000000</v>
          </cell>
          <cell r="N77">
            <v>149</v>
          </cell>
          <cell r="O77">
            <v>7</v>
          </cell>
          <cell r="P77">
            <v>100</v>
          </cell>
          <cell r="S77">
            <v>50</v>
          </cell>
          <cell r="T77" t="str">
            <v>ГКО-6</v>
          </cell>
        </row>
        <row r="78">
          <cell r="A78" t="str">
            <v>KZ43L0807990</v>
          </cell>
          <cell r="B78" t="str">
            <v>232/3</v>
          </cell>
          <cell r="C78">
            <v>36256</v>
          </cell>
          <cell r="D78">
            <v>36349</v>
          </cell>
          <cell r="E78">
            <v>94</v>
          </cell>
          <cell r="F78">
            <v>77.17</v>
          </cell>
          <cell r="G78">
            <v>76.5</v>
          </cell>
          <cell r="H78">
            <v>59.17</v>
          </cell>
          <cell r="I78">
            <v>1000000000</v>
          </cell>
          <cell r="J78" t="str">
            <v>н/д</v>
          </cell>
          <cell r="K78" t="str">
            <v>н/д</v>
          </cell>
          <cell r="L78">
            <v>1295841</v>
          </cell>
          <cell r="M78">
            <v>100000024.27</v>
          </cell>
          <cell r="N78" t="str">
            <v>н/д</v>
          </cell>
          <cell r="O78">
            <v>4</v>
          </cell>
          <cell r="P78">
            <v>100</v>
          </cell>
          <cell r="Q78">
            <v>70</v>
          </cell>
          <cell r="R78">
            <v>20</v>
          </cell>
          <cell r="S78">
            <v>50</v>
          </cell>
          <cell r="T78" t="str">
            <v>ГКО-3</v>
          </cell>
        </row>
        <row r="79">
          <cell r="A79" t="str">
            <v>KZ32L0604A00</v>
          </cell>
          <cell r="B79" t="str">
            <v>2/i</v>
          </cell>
          <cell r="C79">
            <v>36257</v>
          </cell>
          <cell r="D79">
            <v>36440</v>
          </cell>
          <cell r="E79">
            <v>364</v>
          </cell>
          <cell r="F79">
            <v>88.96</v>
          </cell>
          <cell r="G79">
            <v>88.49</v>
          </cell>
          <cell r="H79">
            <v>49.09</v>
          </cell>
          <cell r="I79">
            <v>200000000</v>
          </cell>
          <cell r="J79">
            <v>6714582</v>
          </cell>
          <cell r="K79">
            <v>570100000</v>
          </cell>
          <cell r="L79">
            <v>3932152</v>
          </cell>
          <cell r="M79">
            <v>349999987</v>
          </cell>
          <cell r="N79">
            <v>162.9</v>
          </cell>
          <cell r="O79">
            <v>12</v>
          </cell>
          <cell r="P79">
            <v>1000</v>
          </cell>
          <cell r="Q79">
            <v>70</v>
          </cell>
          <cell r="R79">
            <v>20</v>
          </cell>
          <cell r="S79">
            <v>100</v>
          </cell>
          <cell r="T79" t="str">
            <v>ГИКО-12</v>
          </cell>
        </row>
        <row r="80">
          <cell r="A80" t="str">
            <v>KZ95K1305996</v>
          </cell>
          <cell r="B80" t="str">
            <v>1/vn</v>
          </cell>
          <cell r="C80">
            <v>36258</v>
          </cell>
          <cell r="D80">
            <v>36293</v>
          </cell>
          <cell r="E80">
            <v>35</v>
          </cell>
          <cell r="F80">
            <v>98.62</v>
          </cell>
          <cell r="G80">
            <v>98.58</v>
          </cell>
          <cell r="H80">
            <v>5.4</v>
          </cell>
          <cell r="I80">
            <v>700000000</v>
          </cell>
          <cell r="J80">
            <v>12817714</v>
          </cell>
          <cell r="K80">
            <v>1263683787</v>
          </cell>
          <cell r="L80">
            <v>40043</v>
          </cell>
          <cell r="M80">
            <v>4004300</v>
          </cell>
          <cell r="N80">
            <v>180.5</v>
          </cell>
          <cell r="O80">
            <v>7</v>
          </cell>
          <cell r="P80">
            <v>100</v>
          </cell>
          <cell r="Q80">
            <v>88.3</v>
          </cell>
          <cell r="R80">
            <v>116.75</v>
          </cell>
          <cell r="T80" t="str">
            <v>СВНоты-35</v>
          </cell>
        </row>
        <row r="81">
          <cell r="A81" t="str">
            <v>KZ8LK3004993</v>
          </cell>
          <cell r="B81" t="str">
            <v>287/n</v>
          </cell>
          <cell r="C81">
            <v>36258</v>
          </cell>
          <cell r="D81">
            <v>36280</v>
          </cell>
          <cell r="E81">
            <v>21</v>
          </cell>
          <cell r="F81">
            <v>89.02</v>
          </cell>
          <cell r="G81">
            <v>88.6</v>
          </cell>
          <cell r="H81">
            <v>48.8</v>
          </cell>
          <cell r="I81">
            <v>200000000</v>
          </cell>
          <cell r="J81">
            <v>6455388</v>
          </cell>
          <cell r="K81">
            <v>574000000</v>
          </cell>
          <cell r="L81">
            <v>4155141</v>
          </cell>
          <cell r="M81">
            <v>370000098</v>
          </cell>
          <cell r="N81">
            <v>155.1</v>
          </cell>
          <cell r="O81">
            <v>14</v>
          </cell>
          <cell r="P81">
            <v>100</v>
          </cell>
          <cell r="Q81">
            <v>70</v>
          </cell>
          <cell r="R81">
            <v>20</v>
          </cell>
          <cell r="S81">
            <v>60</v>
          </cell>
          <cell r="T81" t="str">
            <v>Ноты-21</v>
          </cell>
        </row>
        <row r="82">
          <cell r="A82" t="str">
            <v>KZ55L0804A42</v>
          </cell>
          <cell r="B82" t="str">
            <v>1/60B</v>
          </cell>
          <cell r="C82">
            <v>36259</v>
          </cell>
          <cell r="D82">
            <v>36657</v>
          </cell>
          <cell r="E82">
            <v>1823</v>
          </cell>
          <cell r="F82">
            <v>80.7</v>
          </cell>
          <cell r="G82">
            <v>80.599999999999994</v>
          </cell>
          <cell r="H82">
            <v>6.14</v>
          </cell>
          <cell r="I82">
            <v>630000000</v>
          </cell>
          <cell r="J82">
            <v>9039850</v>
          </cell>
          <cell r="K82">
            <v>710736460</v>
          </cell>
          <cell r="L82">
            <v>2440975</v>
          </cell>
          <cell r="M82">
            <v>244097500</v>
          </cell>
          <cell r="N82">
            <v>112.8</v>
          </cell>
          <cell r="O82">
            <v>5</v>
          </cell>
          <cell r="P82">
            <v>100</v>
          </cell>
          <cell r="Q82">
            <v>88.3</v>
          </cell>
          <cell r="R82">
            <v>20</v>
          </cell>
          <cell r="S82">
            <v>30</v>
          </cell>
          <cell r="T82" t="str">
            <v>СВГО-60</v>
          </cell>
        </row>
        <row r="83">
          <cell r="A83" t="str">
            <v>KZ8EK2304993</v>
          </cell>
          <cell r="B83" t="str">
            <v>288/n</v>
          </cell>
          <cell r="C83">
            <v>36259</v>
          </cell>
          <cell r="D83">
            <v>36273</v>
          </cell>
          <cell r="E83">
            <v>14</v>
          </cell>
          <cell r="F83">
            <v>98.97</v>
          </cell>
          <cell r="G83">
            <v>98.95</v>
          </cell>
          <cell r="H83">
            <v>27.058704657977199</v>
          </cell>
          <cell r="I83">
            <v>200000000</v>
          </cell>
          <cell r="J83">
            <v>2193300</v>
          </cell>
          <cell r="K83">
            <v>217069201</v>
          </cell>
          <cell r="L83">
            <v>2193300</v>
          </cell>
          <cell r="M83">
            <v>217069201</v>
          </cell>
          <cell r="N83">
            <v>108.5346005</v>
          </cell>
          <cell r="O83" t="str">
            <v>н/д</v>
          </cell>
          <cell r="P83">
            <v>100</v>
          </cell>
          <cell r="S83">
            <v>60</v>
          </cell>
          <cell r="T83" t="str">
            <v>Ноты-14</v>
          </cell>
        </row>
        <row r="84">
          <cell r="A84" t="str">
            <v>KZ46L1410995</v>
          </cell>
          <cell r="B84" t="str">
            <v>1/6B</v>
          </cell>
          <cell r="C84">
            <v>36262</v>
          </cell>
          <cell r="D84">
            <v>36447</v>
          </cell>
          <cell r="E84">
            <v>184</v>
          </cell>
          <cell r="F84">
            <v>96.36</v>
          </cell>
          <cell r="G84">
            <v>96.35</v>
          </cell>
          <cell r="H84">
            <v>7.5550020755500196</v>
          </cell>
          <cell r="I84">
            <v>2000000</v>
          </cell>
          <cell r="J84">
            <v>27006</v>
          </cell>
          <cell r="K84">
            <v>2587915.16</v>
          </cell>
          <cell r="L84">
            <v>24956</v>
          </cell>
          <cell r="M84">
            <v>2404731.16</v>
          </cell>
          <cell r="N84">
            <v>129.395758</v>
          </cell>
          <cell r="O84">
            <v>5</v>
          </cell>
          <cell r="P84">
            <v>100</v>
          </cell>
          <cell r="Q84">
            <v>114</v>
          </cell>
          <cell r="R84">
            <v>141</v>
          </cell>
          <cell r="S84">
            <v>50</v>
          </cell>
          <cell r="T84" t="str">
            <v>ГКВО-6</v>
          </cell>
        </row>
        <row r="85">
          <cell r="A85" t="str">
            <v>KZ43L1507995</v>
          </cell>
          <cell r="B85" t="str">
            <v>1/3B</v>
          </cell>
          <cell r="C85">
            <v>36263</v>
          </cell>
          <cell r="D85">
            <v>36356</v>
          </cell>
          <cell r="E85">
            <v>94</v>
          </cell>
          <cell r="F85">
            <v>98.19</v>
          </cell>
          <cell r="G85">
            <v>98.19</v>
          </cell>
          <cell r="H85">
            <v>7.3734596191058204</v>
          </cell>
          <cell r="I85">
            <v>3000000</v>
          </cell>
          <cell r="J85">
            <v>50689</v>
          </cell>
          <cell r="K85">
            <v>4952480.21</v>
          </cell>
          <cell r="L85">
            <v>34999</v>
          </cell>
          <cell r="M85">
            <v>3436572.81</v>
          </cell>
          <cell r="N85">
            <v>165.08267366666701</v>
          </cell>
          <cell r="O85">
            <v>8</v>
          </cell>
          <cell r="P85">
            <v>100</v>
          </cell>
          <cell r="Q85">
            <v>114</v>
          </cell>
          <cell r="R85">
            <v>132.30000000000001</v>
          </cell>
          <cell r="S85">
            <v>50</v>
          </cell>
          <cell r="T85" t="str">
            <v>ГКВО-3</v>
          </cell>
        </row>
        <row r="86">
          <cell r="A86" t="str">
            <v>KZ87K2204997</v>
          </cell>
          <cell r="B86" t="str">
            <v>289/n</v>
          </cell>
          <cell r="C86">
            <v>36264</v>
          </cell>
          <cell r="D86">
            <v>36272</v>
          </cell>
          <cell r="E86">
            <v>7</v>
          </cell>
          <cell r="F86">
            <v>99.61</v>
          </cell>
          <cell r="G86">
            <v>99.61</v>
          </cell>
          <cell r="H86">
            <v>20.359401666499402</v>
          </cell>
          <cell r="I86">
            <v>100000000</v>
          </cell>
          <cell r="J86">
            <v>11704011</v>
          </cell>
          <cell r="K86">
            <v>1165021330.8699999</v>
          </cell>
          <cell r="L86">
            <v>4618011</v>
          </cell>
          <cell r="M86">
            <v>460000075.70999998</v>
          </cell>
          <cell r="N86">
            <v>1165.0213308699999</v>
          </cell>
          <cell r="O86">
            <v>0</v>
          </cell>
          <cell r="P86">
            <v>100</v>
          </cell>
          <cell r="Q86">
            <v>100</v>
          </cell>
          <cell r="R86">
            <v>20</v>
          </cell>
          <cell r="S86">
            <v>60</v>
          </cell>
          <cell r="T86" t="str">
            <v>Ноты-07</v>
          </cell>
        </row>
        <row r="87">
          <cell r="A87" t="str">
            <v>KZ8EK3004998</v>
          </cell>
          <cell r="B87" t="str">
            <v>290/n</v>
          </cell>
          <cell r="C87">
            <v>36265</v>
          </cell>
          <cell r="D87">
            <v>36280</v>
          </cell>
          <cell r="E87">
            <v>14</v>
          </cell>
          <cell r="F87">
            <v>99.3</v>
          </cell>
          <cell r="G87">
            <v>99.28</v>
          </cell>
          <cell r="H87">
            <v>18.328298086606299</v>
          </cell>
          <cell r="I87">
            <v>100000000</v>
          </cell>
          <cell r="J87">
            <v>13311908</v>
          </cell>
          <cell r="K87">
            <v>1320182960.5599999</v>
          </cell>
          <cell r="L87">
            <v>7294556</v>
          </cell>
          <cell r="M87">
            <v>724345631.88</v>
          </cell>
          <cell r="N87">
            <v>1320.1829605600001</v>
          </cell>
          <cell r="O87">
            <v>0</v>
          </cell>
          <cell r="P87">
            <v>100</v>
          </cell>
          <cell r="S87">
            <v>60</v>
          </cell>
          <cell r="T87" t="str">
            <v>Ноты-14</v>
          </cell>
        </row>
        <row r="88">
          <cell r="A88" t="str">
            <v>KZ8LK0705998</v>
          </cell>
          <cell r="B88" t="str">
            <v>291/n</v>
          </cell>
          <cell r="C88">
            <v>36266</v>
          </cell>
          <cell r="D88">
            <v>36287</v>
          </cell>
          <cell r="E88">
            <v>21</v>
          </cell>
          <cell r="F88">
            <v>98.92</v>
          </cell>
          <cell r="G88">
            <v>98.92</v>
          </cell>
          <cell r="H88">
            <v>18.924383340072801</v>
          </cell>
          <cell r="I88">
            <v>100000000</v>
          </cell>
          <cell r="J88">
            <v>7813299</v>
          </cell>
          <cell r="K88">
            <v>772338896.46000004</v>
          </cell>
          <cell r="L88">
            <v>4329990</v>
          </cell>
          <cell r="M88">
            <v>428322610.80000001</v>
          </cell>
          <cell r="N88">
            <v>772.33889646</v>
          </cell>
          <cell r="O88">
            <v>0</v>
          </cell>
          <cell r="P88">
            <v>100</v>
          </cell>
          <cell r="S88">
            <v>60</v>
          </cell>
          <cell r="T88" t="str">
            <v>Ноты-21</v>
          </cell>
        </row>
        <row r="89">
          <cell r="A89" t="str">
            <v>KZ46L2110990</v>
          </cell>
          <cell r="B89" t="str">
            <v>2/6B</v>
          </cell>
          <cell r="C89">
            <v>36269</v>
          </cell>
          <cell r="D89">
            <v>36454</v>
          </cell>
          <cell r="E89">
            <v>184</v>
          </cell>
          <cell r="F89">
            <v>96.35</v>
          </cell>
          <cell r="G89">
            <v>96.35</v>
          </cell>
          <cell r="H89">
            <v>7.5765438505449003</v>
          </cell>
          <cell r="I89">
            <v>2000000</v>
          </cell>
          <cell r="J89">
            <v>40708</v>
          </cell>
          <cell r="K89">
            <v>3838865.05</v>
          </cell>
          <cell r="L89">
            <v>21708</v>
          </cell>
          <cell r="M89">
            <v>2091565.8</v>
          </cell>
          <cell r="N89">
            <v>191.9432525</v>
          </cell>
          <cell r="O89">
            <v>5</v>
          </cell>
          <cell r="P89">
            <v>100</v>
          </cell>
          <cell r="Q89">
            <v>114</v>
          </cell>
          <cell r="R89">
            <v>141</v>
          </cell>
          <cell r="S89">
            <v>50</v>
          </cell>
          <cell r="T89" t="str">
            <v>ГКВО-6</v>
          </cell>
        </row>
        <row r="90">
          <cell r="A90" t="str">
            <v>KZ43L2207991</v>
          </cell>
          <cell r="B90" t="str">
            <v>2/3B</v>
          </cell>
          <cell r="C90">
            <v>36270</v>
          </cell>
          <cell r="D90">
            <v>36363</v>
          </cell>
          <cell r="E90">
            <v>94</v>
          </cell>
          <cell r="F90">
            <v>98.2</v>
          </cell>
          <cell r="G90">
            <v>98.19</v>
          </cell>
          <cell r="H90">
            <v>7.3319755600814496</v>
          </cell>
          <cell r="I90">
            <v>3000000</v>
          </cell>
          <cell r="J90">
            <v>59605</v>
          </cell>
          <cell r="K90">
            <v>5824389.5499999998</v>
          </cell>
          <cell r="L90">
            <v>46180</v>
          </cell>
          <cell r="M90">
            <v>4534642.55</v>
          </cell>
          <cell r="N90">
            <v>194.146318333333</v>
          </cell>
          <cell r="O90">
            <v>9</v>
          </cell>
          <cell r="P90">
            <v>100</v>
          </cell>
          <cell r="Q90">
            <v>114</v>
          </cell>
          <cell r="R90">
            <v>132.30000000000001</v>
          </cell>
          <cell r="S90">
            <v>50</v>
          </cell>
          <cell r="T90" t="str">
            <v>ГКВО-3</v>
          </cell>
        </row>
        <row r="91">
          <cell r="A91" t="str">
            <v>KZ8EK0605995</v>
          </cell>
          <cell r="B91" t="str">
            <v>292/n</v>
          </cell>
          <cell r="C91">
            <v>36271</v>
          </cell>
          <cell r="D91">
            <v>36286</v>
          </cell>
          <cell r="E91">
            <v>14</v>
          </cell>
          <cell r="F91">
            <v>99.3</v>
          </cell>
          <cell r="G91">
            <v>99.3</v>
          </cell>
          <cell r="H91">
            <v>18.328298086606299</v>
          </cell>
          <cell r="I91">
            <v>200000000</v>
          </cell>
          <cell r="J91">
            <v>7198727</v>
          </cell>
          <cell r="K91">
            <v>714460215.10000002</v>
          </cell>
          <cell r="L91">
            <v>4555726</v>
          </cell>
          <cell r="M91">
            <v>452383691.10000002</v>
          </cell>
          <cell r="N91">
            <v>357.23010755000001</v>
          </cell>
          <cell r="O91">
            <v>0</v>
          </cell>
          <cell r="P91">
            <v>100</v>
          </cell>
          <cell r="Q91">
            <v>80</v>
          </cell>
          <cell r="R91">
            <v>20</v>
          </cell>
          <cell r="S91">
            <v>60</v>
          </cell>
          <cell r="T91" t="str">
            <v>Ноты-14</v>
          </cell>
        </row>
        <row r="92">
          <cell r="A92" t="str">
            <v>KZ8SK2105994</v>
          </cell>
          <cell r="B92" t="str">
            <v>293/n</v>
          </cell>
          <cell r="C92">
            <v>36272</v>
          </cell>
          <cell r="D92">
            <v>36301</v>
          </cell>
          <cell r="E92">
            <v>28</v>
          </cell>
          <cell r="F92">
            <v>98.56</v>
          </cell>
          <cell r="G92">
            <v>98.56</v>
          </cell>
          <cell r="H92">
            <v>18.993506493506501</v>
          </cell>
          <cell r="I92">
            <v>200000000</v>
          </cell>
          <cell r="J92">
            <v>4564077.1363543998</v>
          </cell>
          <cell r="K92">
            <v>449196471.75999999</v>
          </cell>
          <cell r="L92">
            <v>3029221</v>
          </cell>
          <cell r="M92">
            <v>298560021.75999999</v>
          </cell>
          <cell r="N92">
            <v>224.59823588</v>
          </cell>
          <cell r="O92">
            <v>0</v>
          </cell>
          <cell r="P92">
            <v>100</v>
          </cell>
          <cell r="S92">
            <v>60</v>
          </cell>
          <cell r="T92" t="str">
            <v>Ноты-28</v>
          </cell>
        </row>
        <row r="93">
          <cell r="A93" t="str">
            <v>KZ8LK1405994</v>
          </cell>
          <cell r="B93" t="str">
            <v>294/n</v>
          </cell>
          <cell r="C93">
            <v>36273</v>
          </cell>
          <cell r="D93">
            <v>36294</v>
          </cell>
          <cell r="E93">
            <v>21</v>
          </cell>
          <cell r="F93">
            <v>98.92</v>
          </cell>
          <cell r="G93">
            <v>98.92</v>
          </cell>
          <cell r="H93">
            <v>18.924383340072801</v>
          </cell>
          <cell r="I93">
            <v>200000000</v>
          </cell>
          <cell r="J93">
            <v>2631554</v>
          </cell>
          <cell r="K93">
            <v>260309700.68000001</v>
          </cell>
          <cell r="L93">
            <v>2140454</v>
          </cell>
          <cell r="M93">
            <v>211734999.68000001</v>
          </cell>
          <cell r="N93">
            <v>130.15485034</v>
          </cell>
          <cell r="O93">
            <v>0</v>
          </cell>
          <cell r="P93">
            <v>100</v>
          </cell>
          <cell r="Q93">
            <v>80</v>
          </cell>
          <cell r="R93">
            <v>20</v>
          </cell>
          <cell r="S93">
            <v>60</v>
          </cell>
          <cell r="T93" t="str">
            <v>Ноты-21</v>
          </cell>
        </row>
        <row r="94">
          <cell r="A94" t="str">
            <v>KZ46L2810995</v>
          </cell>
          <cell r="B94" t="str">
            <v>3/6B</v>
          </cell>
          <cell r="C94">
            <v>36276</v>
          </cell>
          <cell r="D94">
            <v>36461</v>
          </cell>
          <cell r="E94">
            <v>184</v>
          </cell>
          <cell r="F94">
            <v>96.35</v>
          </cell>
          <cell r="G94">
            <v>96.34</v>
          </cell>
          <cell r="H94">
            <v>7.5765438505449003</v>
          </cell>
          <cell r="I94">
            <v>2000000</v>
          </cell>
          <cell r="J94">
            <v>174193</v>
          </cell>
          <cell r="K94">
            <v>15801158.08</v>
          </cell>
          <cell r="L94">
            <v>20879</v>
          </cell>
          <cell r="M94">
            <v>2011696.65</v>
          </cell>
          <cell r="N94">
            <v>790.05790400000001</v>
          </cell>
          <cell r="O94">
            <v>5</v>
          </cell>
          <cell r="P94">
            <v>100</v>
          </cell>
          <cell r="Q94">
            <v>114.19</v>
          </cell>
          <cell r="R94">
            <v>140.80000000000001</v>
          </cell>
          <cell r="S94">
            <v>50</v>
          </cell>
          <cell r="T94" t="str">
            <v>ГКВО-6</v>
          </cell>
        </row>
        <row r="95">
          <cell r="A95" t="str">
            <v>KZ43L2907996</v>
          </cell>
          <cell r="B95" t="str">
            <v>3/3B</v>
          </cell>
          <cell r="C95">
            <v>36277</v>
          </cell>
          <cell r="D95">
            <v>36370</v>
          </cell>
          <cell r="E95">
            <v>94</v>
          </cell>
          <cell r="F95">
            <v>98.19</v>
          </cell>
          <cell r="G95">
            <v>98.18</v>
          </cell>
          <cell r="H95">
            <v>7.3734596191058204</v>
          </cell>
          <cell r="I95">
            <v>3000000</v>
          </cell>
          <cell r="J95">
            <v>30390</v>
          </cell>
          <cell r="K95">
            <v>2968512.8</v>
          </cell>
          <cell r="L95">
            <v>25910</v>
          </cell>
          <cell r="M95">
            <v>2544123.9</v>
          </cell>
          <cell r="N95">
            <v>98.950426666666701</v>
          </cell>
          <cell r="O95">
            <v>8</v>
          </cell>
          <cell r="P95">
            <v>100</v>
          </cell>
          <cell r="Q95">
            <v>114.19</v>
          </cell>
          <cell r="R95">
            <v>132.30000000000001</v>
          </cell>
          <cell r="S95">
            <v>50</v>
          </cell>
          <cell r="T95" t="str">
            <v>ГКВО-3</v>
          </cell>
        </row>
        <row r="96">
          <cell r="A96" t="str">
            <v>KZ8LK2005991</v>
          </cell>
          <cell r="B96" t="str">
            <v>295/n</v>
          </cell>
          <cell r="C96">
            <v>36278</v>
          </cell>
          <cell r="D96">
            <v>36300</v>
          </cell>
          <cell r="E96">
            <v>21</v>
          </cell>
          <cell r="F96">
            <v>89.26</v>
          </cell>
          <cell r="G96">
            <v>89.16</v>
          </cell>
          <cell r="H96">
            <v>47.6</v>
          </cell>
          <cell r="I96">
            <v>200000000</v>
          </cell>
          <cell r="J96">
            <v>5918101</v>
          </cell>
          <cell r="K96">
            <v>527769541.27999997</v>
          </cell>
          <cell r="L96">
            <v>3550111</v>
          </cell>
          <cell r="M96">
            <v>316894177.19</v>
          </cell>
          <cell r="N96">
            <v>175.9</v>
          </cell>
          <cell r="O96">
            <v>17</v>
          </cell>
          <cell r="P96">
            <v>100</v>
          </cell>
          <cell r="Q96">
            <v>80</v>
          </cell>
          <cell r="R96">
            <v>20</v>
          </cell>
          <cell r="S96">
            <v>60</v>
          </cell>
          <cell r="T96" t="str">
            <v>Ноты-21</v>
          </cell>
        </row>
        <row r="97">
          <cell r="A97" t="str">
            <v>KZ8SK2805999</v>
          </cell>
          <cell r="B97" t="str">
            <v>296/n</v>
          </cell>
          <cell r="C97">
            <v>36279</v>
          </cell>
          <cell r="D97">
            <v>36308</v>
          </cell>
          <cell r="E97">
            <v>28</v>
          </cell>
          <cell r="F97">
            <v>98.64</v>
          </cell>
          <cell r="G97">
            <v>98.61</v>
          </cell>
          <cell r="H97">
            <v>38.18</v>
          </cell>
          <cell r="I97">
            <v>200000000</v>
          </cell>
          <cell r="J97">
            <v>12745659</v>
          </cell>
          <cell r="K97">
            <v>1257176640.5699999</v>
          </cell>
          <cell r="L97">
            <v>10137733</v>
          </cell>
          <cell r="M97">
            <v>1000000108.45</v>
          </cell>
          <cell r="N97">
            <v>125.7</v>
          </cell>
          <cell r="O97">
            <v>7</v>
          </cell>
          <cell r="P97">
            <v>100</v>
          </cell>
          <cell r="S97">
            <v>60</v>
          </cell>
          <cell r="T97" t="str">
            <v>Ноты-28</v>
          </cell>
        </row>
        <row r="98">
          <cell r="A98" t="str">
            <v>KZ8EK1405999</v>
          </cell>
          <cell r="B98" t="str">
            <v>297/n</v>
          </cell>
          <cell r="C98">
            <v>36280</v>
          </cell>
          <cell r="D98">
            <v>36294</v>
          </cell>
          <cell r="E98">
            <v>14</v>
          </cell>
          <cell r="F98">
            <v>99.3</v>
          </cell>
          <cell r="G98">
            <v>99.3</v>
          </cell>
          <cell r="H98">
            <v>18.328298086606299</v>
          </cell>
          <cell r="I98">
            <v>200000000</v>
          </cell>
          <cell r="J98">
            <v>2683830</v>
          </cell>
          <cell r="K98">
            <v>266482109</v>
          </cell>
          <cell r="L98">
            <v>1973830</v>
          </cell>
          <cell r="M98">
            <v>196001319</v>
          </cell>
          <cell r="N98">
            <v>133.24105449999999</v>
          </cell>
          <cell r="O98">
            <v>0</v>
          </cell>
          <cell r="P98">
            <v>100</v>
          </cell>
          <cell r="Q98">
            <v>70</v>
          </cell>
          <cell r="R98">
            <v>20</v>
          </cell>
          <cell r="S98">
            <v>60</v>
          </cell>
          <cell r="T98" t="str">
            <v>Ноты-14</v>
          </cell>
        </row>
        <row r="99">
          <cell r="A99" t="str">
            <v>KZ46L0411994</v>
          </cell>
          <cell r="B99" t="str">
            <v>4/6B</v>
          </cell>
          <cell r="C99">
            <v>36283</v>
          </cell>
          <cell r="D99">
            <v>36468</v>
          </cell>
          <cell r="E99">
            <v>184</v>
          </cell>
          <cell r="F99">
            <v>96.35</v>
          </cell>
          <cell r="G99">
            <v>96.33</v>
          </cell>
          <cell r="H99">
            <v>7.5765438505449003</v>
          </cell>
          <cell r="I99">
            <v>2000000</v>
          </cell>
          <cell r="J99">
            <v>17079</v>
          </cell>
          <cell r="K99">
            <v>1618789.65</v>
          </cell>
          <cell r="L99">
            <v>13579</v>
          </cell>
          <cell r="M99">
            <v>1308294.6499999999</v>
          </cell>
          <cell r="N99">
            <v>80.939482499999997</v>
          </cell>
          <cell r="O99">
            <v>4</v>
          </cell>
          <cell r="P99">
            <v>100</v>
          </cell>
          <cell r="Q99">
            <v>115.5</v>
          </cell>
          <cell r="R99">
            <v>140.4</v>
          </cell>
          <cell r="S99">
            <v>50</v>
          </cell>
          <cell r="T99" t="str">
            <v>ГКВО-6</v>
          </cell>
        </row>
        <row r="100">
          <cell r="A100" t="str">
            <v>KZ43L0508994</v>
          </cell>
          <cell r="B100" t="str">
            <v>4/3B</v>
          </cell>
          <cell r="C100">
            <v>36284</v>
          </cell>
          <cell r="D100">
            <v>36377</v>
          </cell>
          <cell r="E100">
            <v>94</v>
          </cell>
          <cell r="F100">
            <v>98.19</v>
          </cell>
          <cell r="G100">
            <v>98.18</v>
          </cell>
          <cell r="H100">
            <v>7.3734596191058204</v>
          </cell>
          <cell r="I100">
            <v>3000000</v>
          </cell>
          <cell r="J100">
            <v>51776</v>
          </cell>
          <cell r="K100">
            <v>5067710.93</v>
          </cell>
          <cell r="L100">
            <v>39182</v>
          </cell>
          <cell r="M100">
            <v>3847163.48</v>
          </cell>
          <cell r="N100">
            <v>168.92369766666701</v>
          </cell>
          <cell r="O100">
            <v>8</v>
          </cell>
          <cell r="P100">
            <v>100</v>
          </cell>
          <cell r="Q100">
            <v>115.5</v>
          </cell>
          <cell r="R100">
            <v>132.1</v>
          </cell>
          <cell r="S100">
            <v>50</v>
          </cell>
          <cell r="T100" t="str">
            <v>ГКВО-3</v>
          </cell>
        </row>
        <row r="101">
          <cell r="A101" t="str">
            <v>KZ8SK0406998</v>
          </cell>
          <cell r="B101" t="str">
            <v>298/n</v>
          </cell>
          <cell r="C101">
            <v>36286</v>
          </cell>
          <cell r="D101">
            <v>36315</v>
          </cell>
          <cell r="E101">
            <v>28</v>
          </cell>
          <cell r="F101">
            <v>98.56</v>
          </cell>
          <cell r="G101">
            <v>98.55</v>
          </cell>
          <cell r="H101">
            <v>18.993506493506501</v>
          </cell>
          <cell r="I101">
            <v>200000000</v>
          </cell>
          <cell r="J101">
            <v>4519070</v>
          </cell>
          <cell r="K101">
            <v>444752880.36000001</v>
          </cell>
          <cell r="L101">
            <v>3203872</v>
          </cell>
          <cell r="M101">
            <v>315769624.31999999</v>
          </cell>
          <cell r="N101">
            <v>222.37644018</v>
          </cell>
          <cell r="O101">
            <v>0</v>
          </cell>
          <cell r="P101">
            <v>100</v>
          </cell>
          <cell r="S101">
            <v>60</v>
          </cell>
          <cell r="T101" t="str">
            <v>Ноты-28</v>
          </cell>
        </row>
        <row r="102">
          <cell r="A102" t="str">
            <v>KZ8EK2105994</v>
          </cell>
          <cell r="B102" t="str">
            <v>299/n</v>
          </cell>
          <cell r="C102">
            <v>36287</v>
          </cell>
          <cell r="D102">
            <v>36301</v>
          </cell>
          <cell r="E102">
            <v>14</v>
          </cell>
          <cell r="F102">
            <v>99.3</v>
          </cell>
          <cell r="G102">
            <v>99.28</v>
          </cell>
          <cell r="H102">
            <v>18.328298086606299</v>
          </cell>
          <cell r="I102">
            <v>200000000</v>
          </cell>
          <cell r="J102">
            <v>2710200</v>
          </cell>
          <cell r="K102">
            <v>269116403</v>
          </cell>
          <cell r="L102">
            <v>2710200</v>
          </cell>
          <cell r="M102">
            <v>269116403</v>
          </cell>
          <cell r="N102">
            <v>134.5582015</v>
          </cell>
          <cell r="O102">
            <v>0</v>
          </cell>
          <cell r="P102">
            <v>100</v>
          </cell>
          <cell r="Q102">
            <v>70</v>
          </cell>
          <cell r="R102">
            <v>20</v>
          </cell>
          <cell r="S102">
            <v>60</v>
          </cell>
          <cell r="T102" t="str">
            <v>Ноты-14</v>
          </cell>
        </row>
        <row r="103">
          <cell r="A103" t="str">
            <v>KZ46L1111999</v>
          </cell>
          <cell r="B103" t="str">
            <v>5/6B</v>
          </cell>
          <cell r="C103">
            <v>36290</v>
          </cell>
          <cell r="D103">
            <v>36475</v>
          </cell>
          <cell r="E103">
            <v>184</v>
          </cell>
          <cell r="F103">
            <v>96.33</v>
          </cell>
          <cell r="G103">
            <v>96.33</v>
          </cell>
          <cell r="H103">
            <v>7.6196408180213897</v>
          </cell>
          <cell r="I103">
            <v>2000000</v>
          </cell>
          <cell r="J103">
            <v>8600</v>
          </cell>
          <cell r="K103">
            <v>794717</v>
          </cell>
          <cell r="L103">
            <v>4900</v>
          </cell>
          <cell r="M103">
            <v>472017</v>
          </cell>
          <cell r="N103">
            <v>39.735849999999999</v>
          </cell>
          <cell r="O103">
            <v>4</v>
          </cell>
          <cell r="P103">
            <v>100</v>
          </cell>
          <cell r="Q103">
            <v>116.75</v>
          </cell>
          <cell r="R103">
            <v>140.19999999999999</v>
          </cell>
          <cell r="S103">
            <v>50</v>
          </cell>
          <cell r="T103" t="str">
            <v>ГКВО-6</v>
          </cell>
        </row>
        <row r="104">
          <cell r="A104" t="str">
            <v>KZ43L1208990</v>
          </cell>
          <cell r="B104" t="str">
            <v>5/3B</v>
          </cell>
          <cell r="C104">
            <v>36291</v>
          </cell>
          <cell r="D104">
            <v>36384</v>
          </cell>
          <cell r="E104">
            <v>94</v>
          </cell>
          <cell r="F104">
            <v>98.18</v>
          </cell>
          <cell r="G104">
            <v>98.17</v>
          </cell>
          <cell r="H104">
            <v>7.4149521287431002</v>
          </cell>
          <cell r="I104">
            <v>3000000</v>
          </cell>
          <cell r="J104">
            <v>39266</v>
          </cell>
          <cell r="K104">
            <v>3843801.99</v>
          </cell>
          <cell r="L104">
            <v>30331</v>
          </cell>
          <cell r="M104">
            <v>2977901.22</v>
          </cell>
          <cell r="N104">
            <v>128.126733</v>
          </cell>
          <cell r="O104">
            <v>8</v>
          </cell>
          <cell r="P104">
            <v>100</v>
          </cell>
          <cell r="Q104">
            <v>116.75</v>
          </cell>
          <cell r="R104">
            <v>132</v>
          </cell>
          <cell r="S104">
            <v>50</v>
          </cell>
          <cell r="T104" t="str">
            <v>ГКВО-3</v>
          </cell>
        </row>
        <row r="105">
          <cell r="A105" t="str">
            <v>KZ8EK2705991</v>
          </cell>
          <cell r="B105" t="str">
            <v>300/n</v>
          </cell>
          <cell r="C105">
            <v>36292</v>
          </cell>
          <cell r="D105">
            <v>36307</v>
          </cell>
          <cell r="E105">
            <v>14</v>
          </cell>
          <cell r="F105">
            <v>99.3</v>
          </cell>
          <cell r="G105">
            <v>99.3</v>
          </cell>
          <cell r="H105">
            <v>18.328298086606299</v>
          </cell>
          <cell r="I105">
            <v>200000000</v>
          </cell>
          <cell r="J105">
            <v>4646149</v>
          </cell>
          <cell r="K105">
            <v>461322195.69999999</v>
          </cell>
          <cell r="L105">
            <v>3022149</v>
          </cell>
          <cell r="M105">
            <v>300095000.69999999</v>
          </cell>
          <cell r="N105">
            <v>230.66109785</v>
          </cell>
          <cell r="O105" t="str">
            <v>н/д</v>
          </cell>
          <cell r="P105">
            <v>100</v>
          </cell>
          <cell r="Q105">
            <v>70</v>
          </cell>
          <cell r="R105">
            <v>20</v>
          </cell>
          <cell r="S105">
            <v>60</v>
          </cell>
          <cell r="T105" t="str">
            <v>Ноты-14</v>
          </cell>
        </row>
        <row r="106">
          <cell r="A106" t="str">
            <v>KZ8LK0406993</v>
          </cell>
          <cell r="B106" t="str">
            <v>301/n</v>
          </cell>
          <cell r="C106">
            <v>36293</v>
          </cell>
          <cell r="D106">
            <v>36315</v>
          </cell>
          <cell r="E106">
            <v>21</v>
          </cell>
          <cell r="F106">
            <v>98.92</v>
          </cell>
          <cell r="G106">
            <v>98.91</v>
          </cell>
          <cell r="H106">
            <v>18.924383340072801</v>
          </cell>
          <cell r="I106">
            <v>200000000</v>
          </cell>
          <cell r="J106">
            <v>3961167</v>
          </cell>
          <cell r="K106">
            <v>391724375.74000001</v>
          </cell>
          <cell r="L106">
            <v>3210567</v>
          </cell>
          <cell r="M106">
            <v>317583459.63999999</v>
          </cell>
          <cell r="N106">
            <v>195.86218787000001</v>
          </cell>
          <cell r="O106">
            <v>0</v>
          </cell>
          <cell r="P106">
            <v>100</v>
          </cell>
          <cell r="S106">
            <v>60</v>
          </cell>
          <cell r="T106" t="str">
            <v>Ноты-21</v>
          </cell>
        </row>
        <row r="107">
          <cell r="A107" t="str">
            <v>KZ87K2105996</v>
          </cell>
          <cell r="B107" t="str">
            <v>302/n</v>
          </cell>
          <cell r="C107">
            <v>36294</v>
          </cell>
          <cell r="D107">
            <v>36301</v>
          </cell>
          <cell r="E107">
            <v>7</v>
          </cell>
          <cell r="F107">
            <v>99.62</v>
          </cell>
          <cell r="G107">
            <v>99.6</v>
          </cell>
          <cell r="H107">
            <v>19.8353744228064</v>
          </cell>
          <cell r="I107">
            <v>200000000</v>
          </cell>
          <cell r="J107">
            <v>6824868</v>
          </cell>
          <cell r="K107">
            <v>679811260.82000005</v>
          </cell>
          <cell r="L107">
            <v>6524868</v>
          </cell>
          <cell r="M107">
            <v>650027760.82000005</v>
          </cell>
          <cell r="N107">
            <v>339.90563041000001</v>
          </cell>
          <cell r="O107">
            <v>0</v>
          </cell>
          <cell r="P107">
            <v>100</v>
          </cell>
          <cell r="Q107">
            <v>70</v>
          </cell>
          <cell r="R107">
            <v>20</v>
          </cell>
          <cell r="S107">
            <v>60</v>
          </cell>
          <cell r="T107" t="str">
            <v>Ноты-07</v>
          </cell>
        </row>
        <row r="108">
          <cell r="A108" t="str">
            <v>KZ46L1811994</v>
          </cell>
          <cell r="B108" t="str">
            <v>6/6B</v>
          </cell>
          <cell r="C108">
            <v>36297</v>
          </cell>
          <cell r="D108">
            <v>36482</v>
          </cell>
          <cell r="E108">
            <v>184</v>
          </cell>
          <cell r="F108">
            <v>98.63</v>
          </cell>
          <cell r="G108">
            <v>98.59</v>
          </cell>
          <cell r="H108">
            <v>38.47</v>
          </cell>
          <cell r="I108">
            <v>2000000</v>
          </cell>
          <cell r="J108">
            <v>14933287</v>
          </cell>
          <cell r="K108">
            <v>1472796564.55</v>
          </cell>
          <cell r="L108">
            <v>13180151</v>
          </cell>
          <cell r="M108">
            <v>1300000056.3099999</v>
          </cell>
          <cell r="N108">
            <v>113.3</v>
          </cell>
          <cell r="O108">
            <v>8</v>
          </cell>
          <cell r="P108">
            <v>100</v>
          </cell>
          <cell r="Q108">
            <v>118.1</v>
          </cell>
          <cell r="S108">
            <v>50</v>
          </cell>
          <cell r="T108" t="str">
            <v>ГКВО-6</v>
          </cell>
        </row>
        <row r="109">
          <cell r="A109" t="str">
            <v>KZ43L1908995</v>
          </cell>
          <cell r="B109" t="str">
            <v>6/3B</v>
          </cell>
          <cell r="C109">
            <v>36298</v>
          </cell>
          <cell r="D109">
            <v>36391</v>
          </cell>
          <cell r="E109">
            <v>94</v>
          </cell>
          <cell r="F109">
            <v>98.18</v>
          </cell>
          <cell r="G109">
            <v>98.18</v>
          </cell>
          <cell r="H109">
            <v>7.4149521287431002</v>
          </cell>
          <cell r="I109">
            <v>3000000</v>
          </cell>
          <cell r="J109">
            <v>53464</v>
          </cell>
          <cell r="K109">
            <v>5241367.54</v>
          </cell>
          <cell r="L109">
            <v>28634</v>
          </cell>
          <cell r="M109">
            <v>2811286.12</v>
          </cell>
          <cell r="N109">
            <v>174.712251333333</v>
          </cell>
          <cell r="O109">
            <v>6</v>
          </cell>
          <cell r="P109">
            <v>100</v>
          </cell>
          <cell r="Q109">
            <v>118.1</v>
          </cell>
          <cell r="R109">
            <v>131.9</v>
          </cell>
          <cell r="S109">
            <v>50</v>
          </cell>
          <cell r="T109" t="str">
            <v>ГКВО-3</v>
          </cell>
        </row>
        <row r="110">
          <cell r="A110" t="str">
            <v>KZ8LK1006990</v>
          </cell>
          <cell r="B110" t="str">
            <v>303/n</v>
          </cell>
          <cell r="C110">
            <v>36299</v>
          </cell>
          <cell r="D110">
            <v>36321</v>
          </cell>
          <cell r="E110">
            <v>21</v>
          </cell>
          <cell r="F110">
            <v>98.91</v>
          </cell>
          <cell r="G110">
            <v>98.91</v>
          </cell>
          <cell r="H110">
            <v>19.101540120648501</v>
          </cell>
          <cell r="I110">
            <v>200000000</v>
          </cell>
          <cell r="J110">
            <v>4238583</v>
          </cell>
          <cell r="K110">
            <v>418952347.52999997</v>
          </cell>
          <cell r="L110">
            <v>3188583</v>
          </cell>
          <cell r="M110">
            <v>315390404.52999997</v>
          </cell>
          <cell r="N110">
            <v>209.476173765</v>
          </cell>
          <cell r="O110">
            <v>0</v>
          </cell>
          <cell r="P110">
            <v>100</v>
          </cell>
          <cell r="S110">
            <v>60</v>
          </cell>
          <cell r="T110" t="str">
            <v>Ноты-21</v>
          </cell>
        </row>
        <row r="111">
          <cell r="A111" t="str">
            <v>KZ87K2805991</v>
          </cell>
          <cell r="B111" t="str">
            <v>304/n</v>
          </cell>
          <cell r="C111">
            <v>36300</v>
          </cell>
          <cell r="D111">
            <v>36308</v>
          </cell>
          <cell r="E111">
            <v>7</v>
          </cell>
          <cell r="F111">
            <v>99.6</v>
          </cell>
          <cell r="G111">
            <v>99.6</v>
          </cell>
          <cell r="H111">
            <v>20.883534136546501</v>
          </cell>
          <cell r="I111">
            <v>200000000</v>
          </cell>
          <cell r="J111">
            <v>7496967</v>
          </cell>
          <cell r="K111">
            <v>746755985.36000001</v>
          </cell>
          <cell r="L111">
            <v>7146967</v>
          </cell>
          <cell r="M111">
            <v>711907485.36000001</v>
          </cell>
          <cell r="N111">
            <v>373.37799267999998</v>
          </cell>
          <cell r="O111">
            <v>0</v>
          </cell>
          <cell r="P111">
            <v>100</v>
          </cell>
          <cell r="Q111">
            <v>70</v>
          </cell>
          <cell r="R111">
            <v>20</v>
          </cell>
          <cell r="S111">
            <v>60</v>
          </cell>
          <cell r="T111" t="str">
            <v>Ноты-07</v>
          </cell>
        </row>
        <row r="112">
          <cell r="A112" t="str">
            <v>KZ8EK0406998</v>
          </cell>
          <cell r="B112" t="str">
            <v>305/n</v>
          </cell>
          <cell r="C112">
            <v>36301</v>
          </cell>
          <cell r="D112">
            <v>36315</v>
          </cell>
          <cell r="E112">
            <v>14</v>
          </cell>
          <cell r="F112">
            <v>99.22</v>
          </cell>
          <cell r="G112">
            <v>98.98</v>
          </cell>
          <cell r="H112">
            <v>20.439427534771198</v>
          </cell>
          <cell r="I112">
            <v>200000000</v>
          </cell>
          <cell r="J112">
            <v>1807514</v>
          </cell>
          <cell r="K112">
            <v>179342274.59999999</v>
          </cell>
          <cell r="L112">
            <v>1807514</v>
          </cell>
          <cell r="M112">
            <v>179342274.59999999</v>
          </cell>
          <cell r="N112">
            <v>89.671137299999998</v>
          </cell>
          <cell r="O112">
            <v>0</v>
          </cell>
          <cell r="P112">
            <v>100</v>
          </cell>
          <cell r="S112">
            <v>60</v>
          </cell>
          <cell r="T112" t="str">
            <v>Ноты-14</v>
          </cell>
        </row>
        <row r="113">
          <cell r="A113" t="str">
            <v>KZ46L2511999</v>
          </cell>
          <cell r="B113" t="str">
            <v>7/6B</v>
          </cell>
          <cell r="C113">
            <v>36304</v>
          </cell>
          <cell r="D113">
            <v>36489</v>
          </cell>
          <cell r="E113">
            <v>184</v>
          </cell>
          <cell r="F113">
            <v>96.27</v>
          </cell>
          <cell r="G113">
            <v>96.25</v>
          </cell>
          <cell r="H113">
            <v>7.74903916069389</v>
          </cell>
          <cell r="I113">
            <v>2000000</v>
          </cell>
          <cell r="J113">
            <v>30550</v>
          </cell>
          <cell r="K113">
            <v>2923310.7</v>
          </cell>
          <cell r="L113">
            <v>26550</v>
          </cell>
          <cell r="M113">
            <v>2555833.1</v>
          </cell>
          <cell r="N113">
            <v>146.16553500000001</v>
          </cell>
          <cell r="O113">
            <v>5</v>
          </cell>
          <cell r="P113">
            <v>100</v>
          </cell>
          <cell r="Q113">
            <v>120.5</v>
          </cell>
          <cell r="R113">
            <v>138.19999999999999</v>
          </cell>
          <cell r="S113">
            <v>50</v>
          </cell>
          <cell r="T113" t="str">
            <v>ГКВО-6</v>
          </cell>
        </row>
        <row r="114">
          <cell r="A114" t="str">
            <v>KZ43L2608990</v>
          </cell>
          <cell r="B114" t="str">
            <v>7/3B</v>
          </cell>
          <cell r="C114">
            <v>36305</v>
          </cell>
          <cell r="D114">
            <v>36398</v>
          </cell>
          <cell r="E114">
            <v>94</v>
          </cell>
          <cell r="F114">
            <v>98.18</v>
          </cell>
          <cell r="G114">
            <v>98.16</v>
          </cell>
          <cell r="H114">
            <v>7.4149521287431002</v>
          </cell>
          <cell r="I114">
            <v>3000000</v>
          </cell>
          <cell r="J114">
            <v>204113</v>
          </cell>
          <cell r="K114">
            <v>20031139.190000001</v>
          </cell>
          <cell r="L114">
            <v>199793</v>
          </cell>
          <cell r="M114">
            <v>19614965.59</v>
          </cell>
          <cell r="N114">
            <v>667.70463966666705</v>
          </cell>
          <cell r="O114">
            <v>6</v>
          </cell>
          <cell r="P114">
            <v>100</v>
          </cell>
          <cell r="Q114">
            <v>120.5</v>
          </cell>
          <cell r="R114">
            <v>131.80000000000001</v>
          </cell>
          <cell r="S114">
            <v>50</v>
          </cell>
          <cell r="T114" t="str">
            <v>ГКВО-3</v>
          </cell>
        </row>
        <row r="115">
          <cell r="A115" t="str">
            <v>KZ87K0306992</v>
          </cell>
          <cell r="B115" t="str">
            <v>306/n</v>
          </cell>
          <cell r="C115">
            <v>36306</v>
          </cell>
          <cell r="D115">
            <v>36314</v>
          </cell>
          <cell r="E115">
            <v>7</v>
          </cell>
          <cell r="F115">
            <v>98.7</v>
          </cell>
          <cell r="G115">
            <v>98.66</v>
          </cell>
          <cell r="H115">
            <v>36.47</v>
          </cell>
          <cell r="I115">
            <v>200000000</v>
          </cell>
          <cell r="J115">
            <v>18004256</v>
          </cell>
          <cell r="K115">
            <v>1776820526.3499999</v>
          </cell>
          <cell r="L115">
            <v>15062840</v>
          </cell>
          <cell r="M115">
            <v>1486670400.5999999</v>
          </cell>
          <cell r="N115">
            <v>126.9</v>
          </cell>
          <cell r="O115">
            <v>10</v>
          </cell>
          <cell r="P115">
            <v>100</v>
          </cell>
          <cell r="S115">
            <v>60</v>
          </cell>
          <cell r="T115" t="str">
            <v>Ноты-21</v>
          </cell>
        </row>
        <row r="116">
          <cell r="A116" t="str">
            <v>KZ8EK1106993</v>
          </cell>
          <cell r="B116" t="str">
            <v>307/n</v>
          </cell>
          <cell r="C116">
            <v>36307</v>
          </cell>
          <cell r="D116">
            <v>36322</v>
          </cell>
          <cell r="E116">
            <v>14</v>
          </cell>
          <cell r="F116">
            <v>90.84</v>
          </cell>
          <cell r="G116">
            <v>90.76</v>
          </cell>
          <cell r="H116">
            <v>39.89</v>
          </cell>
          <cell r="I116">
            <v>200000000</v>
          </cell>
          <cell r="J116">
            <v>11984308</v>
          </cell>
          <cell r="K116">
            <v>1087310761.8299999</v>
          </cell>
          <cell r="L116">
            <v>4733504</v>
          </cell>
          <cell r="M116">
            <v>429999988.60000002</v>
          </cell>
          <cell r="N116">
            <v>252.9</v>
          </cell>
          <cell r="O116">
            <v>16</v>
          </cell>
          <cell r="P116">
            <v>100</v>
          </cell>
          <cell r="Q116">
            <v>70</v>
          </cell>
          <cell r="R116">
            <v>20</v>
          </cell>
          <cell r="S116">
            <v>60</v>
          </cell>
          <cell r="T116" t="str">
            <v>Ноты-14</v>
          </cell>
        </row>
        <row r="117">
          <cell r="A117" t="str">
            <v>KZ32L3011999</v>
          </cell>
          <cell r="B117" t="str">
            <v>1/6i</v>
          </cell>
          <cell r="C117">
            <v>36308</v>
          </cell>
          <cell r="D117">
            <v>36494</v>
          </cell>
          <cell r="E117">
            <v>181</v>
          </cell>
          <cell r="F117">
            <v>98.71</v>
          </cell>
          <cell r="G117">
            <v>98.67</v>
          </cell>
          <cell r="H117">
            <v>9</v>
          </cell>
          <cell r="I117">
            <v>1000000000</v>
          </cell>
          <cell r="J117">
            <v>750000</v>
          </cell>
          <cell r="K117">
            <v>750000000</v>
          </cell>
          <cell r="L117">
            <v>750000</v>
          </cell>
          <cell r="M117">
            <v>750000000</v>
          </cell>
          <cell r="N117">
            <v>75</v>
          </cell>
          <cell r="O117">
            <v>2</v>
          </cell>
          <cell r="P117">
            <v>1000</v>
          </cell>
          <cell r="S117">
            <v>50</v>
          </cell>
          <cell r="T117" t="str">
            <v>ГИКО-6</v>
          </cell>
        </row>
        <row r="118">
          <cell r="A118" t="str">
            <v>KZ43L3008992</v>
          </cell>
          <cell r="B118" t="str">
            <v>8/3B</v>
          </cell>
          <cell r="C118">
            <v>36311</v>
          </cell>
          <cell r="D118">
            <v>36402</v>
          </cell>
          <cell r="E118">
            <v>91</v>
          </cell>
          <cell r="F118">
            <v>98.18</v>
          </cell>
          <cell r="G118">
            <v>98.18</v>
          </cell>
          <cell r="H118">
            <v>7.4149521287431002</v>
          </cell>
          <cell r="I118">
            <v>5000000</v>
          </cell>
          <cell r="J118">
            <v>197034</v>
          </cell>
          <cell r="K118">
            <v>19332770.469999999</v>
          </cell>
          <cell r="L118">
            <v>162968</v>
          </cell>
          <cell r="M118">
            <v>16000198.24</v>
          </cell>
          <cell r="N118">
            <v>386.6554094</v>
          </cell>
          <cell r="O118">
            <v>8</v>
          </cell>
          <cell r="P118">
            <v>100</v>
          </cell>
          <cell r="Q118">
            <v>128</v>
          </cell>
          <cell r="R118">
            <v>131.80000000000001</v>
          </cell>
          <cell r="S118">
            <v>50</v>
          </cell>
          <cell r="T118" t="str">
            <v>ГКВО-3</v>
          </cell>
        </row>
        <row r="119">
          <cell r="A119" t="str">
            <v>KZ46L0212996</v>
          </cell>
          <cell r="B119" t="str">
            <v>8/6B</v>
          </cell>
          <cell r="C119">
            <v>36312</v>
          </cell>
          <cell r="D119">
            <v>36496</v>
          </cell>
          <cell r="E119">
            <v>184</v>
          </cell>
          <cell r="F119">
            <v>96.27</v>
          </cell>
          <cell r="G119">
            <v>96.27</v>
          </cell>
          <cell r="H119">
            <v>7.74903916069389</v>
          </cell>
          <cell r="I119">
            <v>3000000</v>
          </cell>
          <cell r="J119">
            <v>39168</v>
          </cell>
          <cell r="K119">
            <v>3747134.24</v>
          </cell>
          <cell r="L119">
            <v>5280</v>
          </cell>
          <cell r="M119">
            <v>508318.2</v>
          </cell>
          <cell r="N119">
            <v>124.904474666667</v>
          </cell>
          <cell r="O119">
            <v>3</v>
          </cell>
          <cell r="P119">
            <v>100</v>
          </cell>
          <cell r="Q119">
            <v>129</v>
          </cell>
          <cell r="R119">
            <v>138</v>
          </cell>
          <cell r="S119">
            <v>50</v>
          </cell>
          <cell r="T119" t="str">
            <v>ГКВО-6</v>
          </cell>
        </row>
        <row r="120">
          <cell r="A120" t="str">
            <v>KZ87K1006997</v>
          </cell>
          <cell r="B120" t="str">
            <v>308/n</v>
          </cell>
          <cell r="C120">
            <v>36313</v>
          </cell>
          <cell r="D120">
            <v>36321</v>
          </cell>
          <cell r="E120">
            <v>7</v>
          </cell>
          <cell r="F120">
            <v>98.78</v>
          </cell>
          <cell r="G120">
            <v>98.73</v>
          </cell>
          <cell r="H120">
            <v>34.200000000000003</v>
          </cell>
          <cell r="I120">
            <v>200000000</v>
          </cell>
          <cell r="J120">
            <v>16337391</v>
          </cell>
          <cell r="K120">
            <v>1613330405.47</v>
          </cell>
          <cell r="L120">
            <v>10124004</v>
          </cell>
          <cell r="M120">
            <v>1000000080.75</v>
          </cell>
          <cell r="N120">
            <v>161.30000000000001</v>
          </cell>
          <cell r="O120">
            <v>12</v>
          </cell>
          <cell r="P120">
            <v>100</v>
          </cell>
          <cell r="S120">
            <v>60</v>
          </cell>
          <cell r="T120" t="str">
            <v>Ноты-07</v>
          </cell>
        </row>
        <row r="121">
          <cell r="A121" t="str">
            <v>KZ8EK1806998</v>
          </cell>
          <cell r="B121" t="str">
            <v>309/n</v>
          </cell>
          <cell r="C121">
            <v>36314</v>
          </cell>
          <cell r="D121">
            <v>36329</v>
          </cell>
          <cell r="E121">
            <v>14</v>
          </cell>
          <cell r="F121">
            <v>91.48</v>
          </cell>
          <cell r="G121">
            <v>91.4</v>
          </cell>
          <cell r="H121">
            <v>36.840000000000003</v>
          </cell>
          <cell r="I121">
            <v>200000000</v>
          </cell>
          <cell r="J121">
            <v>8397325</v>
          </cell>
          <cell r="K121">
            <v>767342173.83000004</v>
          </cell>
          <cell r="L121">
            <v>4591015</v>
          </cell>
          <cell r="M121">
            <v>419999983.10000002</v>
          </cell>
          <cell r="N121">
            <v>182.7</v>
          </cell>
          <cell r="O121">
            <v>11</v>
          </cell>
          <cell r="P121">
            <v>100</v>
          </cell>
          <cell r="Q121">
            <v>70</v>
          </cell>
          <cell r="R121">
            <v>20</v>
          </cell>
          <cell r="S121">
            <v>60</v>
          </cell>
          <cell r="T121" t="str">
            <v>Ноты-14</v>
          </cell>
        </row>
        <row r="122">
          <cell r="A122" t="str">
            <v>KZ8LK2506998</v>
          </cell>
          <cell r="B122" t="str">
            <v>310/n</v>
          </cell>
          <cell r="C122">
            <v>36315</v>
          </cell>
          <cell r="D122">
            <v>36336</v>
          </cell>
          <cell r="E122">
            <v>21</v>
          </cell>
          <cell r="F122">
            <v>98.84</v>
          </cell>
          <cell r="G122">
            <v>98.8</v>
          </cell>
          <cell r="H122">
            <v>32.5</v>
          </cell>
          <cell r="I122">
            <v>200000000</v>
          </cell>
          <cell r="J122">
            <v>13368274</v>
          </cell>
          <cell r="K122">
            <v>1320927721.0699999</v>
          </cell>
          <cell r="L122">
            <v>10117307</v>
          </cell>
          <cell r="M122">
            <v>1000000082.52</v>
          </cell>
          <cell r="N122">
            <v>132.1</v>
          </cell>
          <cell r="O122">
            <v>10</v>
          </cell>
          <cell r="P122">
            <v>100</v>
          </cell>
          <cell r="S122">
            <v>60</v>
          </cell>
          <cell r="T122" t="str">
            <v>Ноты-21</v>
          </cell>
        </row>
        <row r="123">
          <cell r="A123" t="str">
            <v>KZ46L0912991</v>
          </cell>
          <cell r="B123" t="str">
            <v>9/6B</v>
          </cell>
          <cell r="C123">
            <v>36318</v>
          </cell>
          <cell r="D123">
            <v>36503</v>
          </cell>
          <cell r="E123">
            <v>184</v>
          </cell>
          <cell r="F123">
            <v>82.78</v>
          </cell>
          <cell r="G123">
            <v>82.7</v>
          </cell>
          <cell r="H123">
            <v>41.6</v>
          </cell>
          <cell r="I123">
            <v>2000000</v>
          </cell>
          <cell r="J123">
            <v>6991254</v>
          </cell>
          <cell r="K123">
            <v>576875226.92999995</v>
          </cell>
          <cell r="L123">
            <v>2174446</v>
          </cell>
          <cell r="M123">
            <v>179999983.47999999</v>
          </cell>
          <cell r="N123">
            <v>320.5</v>
          </cell>
          <cell r="O123">
            <v>11</v>
          </cell>
          <cell r="P123">
            <v>100</v>
          </cell>
          <cell r="Q123">
            <v>80</v>
          </cell>
          <cell r="R123">
            <v>20</v>
          </cell>
          <cell r="S123">
            <v>50</v>
          </cell>
          <cell r="T123" t="str">
            <v>ГКВО-6</v>
          </cell>
        </row>
        <row r="124">
          <cell r="A124" t="str">
            <v>KZ43L0909994</v>
          </cell>
          <cell r="B124" t="str">
            <v>9/3B</v>
          </cell>
          <cell r="C124">
            <v>36319</v>
          </cell>
          <cell r="D124">
            <v>36412</v>
          </cell>
          <cell r="E124">
            <v>94</v>
          </cell>
          <cell r="F124">
            <v>98.18</v>
          </cell>
          <cell r="G124">
            <v>98.18</v>
          </cell>
          <cell r="H124">
            <v>7.4149521287431002</v>
          </cell>
          <cell r="I124">
            <v>3000000</v>
          </cell>
          <cell r="J124">
            <v>39744</v>
          </cell>
          <cell r="K124">
            <v>3894019.52</v>
          </cell>
          <cell r="L124">
            <v>32204</v>
          </cell>
          <cell r="M124">
            <v>3161788.72</v>
          </cell>
          <cell r="N124">
            <v>129.800650666667</v>
          </cell>
          <cell r="O124">
            <v>8</v>
          </cell>
          <cell r="P124">
            <v>100</v>
          </cell>
          <cell r="Q124">
            <v>130</v>
          </cell>
          <cell r="R124">
            <v>133</v>
          </cell>
          <cell r="S124">
            <v>50</v>
          </cell>
          <cell r="T124" t="str">
            <v>ГКВО-3</v>
          </cell>
        </row>
        <row r="125">
          <cell r="A125" t="str">
            <v>KZ87K1706992</v>
          </cell>
          <cell r="B125" t="str">
            <v>311/n</v>
          </cell>
          <cell r="C125">
            <v>36320</v>
          </cell>
          <cell r="D125">
            <v>36328</v>
          </cell>
          <cell r="E125">
            <v>7</v>
          </cell>
          <cell r="F125">
            <v>98.94</v>
          </cell>
          <cell r="G125">
            <v>98.9</v>
          </cell>
          <cell r="H125">
            <v>29.67</v>
          </cell>
          <cell r="I125">
            <v>200000000</v>
          </cell>
          <cell r="J125">
            <v>11775448</v>
          </cell>
          <cell r="K125">
            <v>1164797669.1300001</v>
          </cell>
          <cell r="L125">
            <v>8086003</v>
          </cell>
          <cell r="M125">
            <v>800000055.64999998</v>
          </cell>
          <cell r="N125">
            <v>145.6</v>
          </cell>
          <cell r="O125">
            <v>9</v>
          </cell>
          <cell r="P125">
            <v>100</v>
          </cell>
          <cell r="S125">
            <v>60</v>
          </cell>
          <cell r="T125" t="str">
            <v>Ноты-07</v>
          </cell>
        </row>
        <row r="126">
          <cell r="A126" t="str">
            <v>KZ8EK2506993</v>
          </cell>
          <cell r="B126" t="str">
            <v>312/n</v>
          </cell>
          <cell r="C126">
            <v>36321</v>
          </cell>
          <cell r="D126">
            <v>36336</v>
          </cell>
          <cell r="E126">
            <v>14</v>
          </cell>
          <cell r="F126">
            <v>99.16</v>
          </cell>
          <cell r="G126">
            <v>99.16</v>
          </cell>
          <cell r="H126">
            <v>22.025010084711699</v>
          </cell>
          <cell r="I126">
            <v>200000000</v>
          </cell>
          <cell r="J126">
            <v>515510</v>
          </cell>
          <cell r="K126">
            <v>50742458.82</v>
          </cell>
          <cell r="L126">
            <v>315510</v>
          </cell>
          <cell r="M126">
            <v>31285971.600000001</v>
          </cell>
          <cell r="N126">
            <v>25.371229410000002</v>
          </cell>
          <cell r="O126">
            <v>0</v>
          </cell>
          <cell r="P126">
            <v>100</v>
          </cell>
          <cell r="Q126">
            <v>70</v>
          </cell>
          <cell r="R126">
            <v>20</v>
          </cell>
          <cell r="S126">
            <v>60</v>
          </cell>
          <cell r="T126" t="str">
            <v>Ноты-14</v>
          </cell>
        </row>
        <row r="127">
          <cell r="A127" t="str">
            <v>KZ46L1612996</v>
          </cell>
          <cell r="B127" t="str">
            <v>10/6B</v>
          </cell>
          <cell r="C127">
            <v>36325</v>
          </cell>
          <cell r="D127">
            <v>36510</v>
          </cell>
          <cell r="E127">
            <v>184</v>
          </cell>
          <cell r="F127">
            <v>99.15</v>
          </cell>
          <cell r="G127">
            <v>99.11</v>
          </cell>
          <cell r="H127">
            <v>28.06</v>
          </cell>
          <cell r="I127">
            <v>2000000</v>
          </cell>
          <cell r="J127">
            <v>14408889</v>
          </cell>
          <cell r="K127">
            <v>1428047072.8399999</v>
          </cell>
          <cell r="L127">
            <v>10085692</v>
          </cell>
          <cell r="M127">
            <v>1000000058.7</v>
          </cell>
          <cell r="N127">
            <v>142.80000000000001</v>
          </cell>
          <cell r="O127">
            <v>9</v>
          </cell>
          <cell r="P127">
            <v>100</v>
          </cell>
          <cell r="S127">
            <v>50</v>
          </cell>
          <cell r="T127" t="str">
            <v>ГКВО-6</v>
          </cell>
        </row>
        <row r="128">
          <cell r="A128" t="str">
            <v>KZ43L1609999</v>
          </cell>
          <cell r="B128" t="str">
            <v>10/3B</v>
          </cell>
          <cell r="C128">
            <v>36326</v>
          </cell>
          <cell r="D128">
            <v>36419</v>
          </cell>
          <cell r="E128">
            <v>94</v>
          </cell>
          <cell r="F128">
            <v>98.18</v>
          </cell>
          <cell r="G128">
            <v>98.18</v>
          </cell>
          <cell r="H128">
            <v>7.4149521287431002</v>
          </cell>
          <cell r="I128">
            <v>3000000</v>
          </cell>
          <cell r="J128">
            <v>30558</v>
          </cell>
          <cell r="K128">
            <v>2987631.82</v>
          </cell>
          <cell r="L128">
            <v>26658</v>
          </cell>
          <cell r="M128">
            <v>2617282.44</v>
          </cell>
          <cell r="N128">
            <v>99.587727333333305</v>
          </cell>
          <cell r="O128">
            <v>7</v>
          </cell>
          <cell r="P128">
            <v>100</v>
          </cell>
          <cell r="Q128">
            <v>131</v>
          </cell>
          <cell r="R128">
            <v>135</v>
          </cell>
          <cell r="S128">
            <v>50</v>
          </cell>
          <cell r="T128" t="str">
            <v>ГКВО-3</v>
          </cell>
        </row>
        <row r="129">
          <cell r="A129" t="str">
            <v>KZ87K2406998</v>
          </cell>
          <cell r="B129" t="str">
            <v>313/n</v>
          </cell>
          <cell r="C129">
            <v>36327</v>
          </cell>
          <cell r="D129">
            <v>36335</v>
          </cell>
          <cell r="E129">
            <v>7</v>
          </cell>
          <cell r="F129">
            <v>99.61</v>
          </cell>
          <cell r="G129">
            <v>99.61</v>
          </cell>
          <cell r="H129">
            <v>20.359401666499402</v>
          </cell>
          <cell r="I129">
            <v>200000000</v>
          </cell>
          <cell r="J129">
            <v>1003916</v>
          </cell>
          <cell r="K129">
            <v>100000072.76000001</v>
          </cell>
          <cell r="L129">
            <v>1003916</v>
          </cell>
          <cell r="M129">
            <v>100000072.76000001</v>
          </cell>
          <cell r="N129">
            <v>50.000036379999997</v>
          </cell>
          <cell r="O129">
            <v>0</v>
          </cell>
          <cell r="P129">
            <v>100</v>
          </cell>
          <cell r="Q129">
            <v>70</v>
          </cell>
          <cell r="R129">
            <v>10</v>
          </cell>
          <cell r="S129">
            <v>60</v>
          </cell>
          <cell r="T129" t="str">
            <v>Ноты-07</v>
          </cell>
        </row>
        <row r="130">
          <cell r="A130" t="str">
            <v>KZ8EK0207990</v>
          </cell>
          <cell r="B130" t="str">
            <v>314/n</v>
          </cell>
          <cell r="C130">
            <v>36328</v>
          </cell>
          <cell r="D130">
            <v>36343</v>
          </cell>
          <cell r="E130">
            <v>14</v>
          </cell>
          <cell r="F130">
            <v>99.09</v>
          </cell>
          <cell r="G130">
            <v>99.01</v>
          </cell>
          <cell r="H130">
            <v>25.43</v>
          </cell>
          <cell r="I130">
            <v>200000000</v>
          </cell>
          <cell r="J130">
            <v>10475607</v>
          </cell>
          <cell r="K130">
            <v>1037641982.65</v>
          </cell>
          <cell r="L130">
            <v>7064265</v>
          </cell>
          <cell r="M130">
            <v>700000052.83000004</v>
          </cell>
          <cell r="N130">
            <v>148.19999999999999</v>
          </cell>
          <cell r="O130">
            <v>6</v>
          </cell>
          <cell r="P130">
            <v>100</v>
          </cell>
          <cell r="S130">
            <v>60</v>
          </cell>
          <cell r="T130" t="str">
            <v>Ноты-14</v>
          </cell>
        </row>
        <row r="131">
          <cell r="A131" t="str">
            <v>KZ46L2312992</v>
          </cell>
          <cell r="B131" t="str">
            <v>11/6B</v>
          </cell>
          <cell r="C131">
            <v>36332</v>
          </cell>
          <cell r="D131">
            <v>36517</v>
          </cell>
          <cell r="E131">
            <v>184</v>
          </cell>
          <cell r="F131">
            <v>93.22</v>
          </cell>
          <cell r="G131">
            <v>93.03</v>
          </cell>
          <cell r="H131">
            <v>28.77</v>
          </cell>
          <cell r="I131">
            <v>2000000</v>
          </cell>
          <cell r="J131">
            <v>6332397</v>
          </cell>
          <cell r="K131">
            <v>589650028.95000005</v>
          </cell>
          <cell r="L131">
            <v>4505467</v>
          </cell>
          <cell r="M131">
            <v>419999964.88999999</v>
          </cell>
          <cell r="N131">
            <v>140.4</v>
          </cell>
          <cell r="O131">
            <v>8</v>
          </cell>
          <cell r="P131">
            <v>100</v>
          </cell>
          <cell r="Q131">
            <v>70</v>
          </cell>
          <cell r="R131">
            <v>10</v>
          </cell>
          <cell r="S131">
            <v>50</v>
          </cell>
          <cell r="T131" t="str">
            <v>ГКВО-6</v>
          </cell>
        </row>
        <row r="132">
          <cell r="A132" t="str">
            <v>KZ43L2309995</v>
          </cell>
          <cell r="B132" t="str">
            <v>11/3B</v>
          </cell>
          <cell r="C132">
            <v>36333</v>
          </cell>
          <cell r="D132">
            <v>36426</v>
          </cell>
          <cell r="E132">
            <v>94</v>
          </cell>
          <cell r="F132">
            <v>97.95</v>
          </cell>
          <cell r="G132">
            <v>97.08</v>
          </cell>
          <cell r="H132">
            <v>8.3716181725369996</v>
          </cell>
          <cell r="I132">
            <v>3000000</v>
          </cell>
          <cell r="J132">
            <v>123852</v>
          </cell>
          <cell r="K132">
            <v>12130320.01</v>
          </cell>
          <cell r="L132">
            <v>123342</v>
          </cell>
          <cell r="M132">
            <v>12081361.949999999</v>
          </cell>
          <cell r="N132">
            <v>404.34400033333299</v>
          </cell>
          <cell r="O132">
            <v>8</v>
          </cell>
          <cell r="P132">
            <v>100</v>
          </cell>
          <cell r="Q132">
            <v>131</v>
          </cell>
          <cell r="R132">
            <v>135.5</v>
          </cell>
          <cell r="S132">
            <v>50</v>
          </cell>
          <cell r="T132" t="str">
            <v>ГКВО-3</v>
          </cell>
        </row>
        <row r="133">
          <cell r="A133" t="str">
            <v>KZ87K0107994</v>
          </cell>
          <cell r="B133" t="str">
            <v>315/n</v>
          </cell>
          <cell r="C133">
            <v>36334</v>
          </cell>
          <cell r="D133">
            <v>36342</v>
          </cell>
          <cell r="E133">
            <v>7</v>
          </cell>
          <cell r="F133">
            <v>99.55</v>
          </cell>
          <cell r="G133">
            <v>99.55</v>
          </cell>
          <cell r="H133">
            <v>23.505775991964001</v>
          </cell>
          <cell r="I133">
            <v>200000000</v>
          </cell>
          <cell r="J133">
            <v>200000</v>
          </cell>
          <cell r="K133">
            <v>19910000</v>
          </cell>
          <cell r="L133">
            <v>200000</v>
          </cell>
          <cell r="M133">
            <v>19910000</v>
          </cell>
          <cell r="N133">
            <v>9.9550000000000001</v>
          </cell>
          <cell r="O133">
            <v>0</v>
          </cell>
          <cell r="P133">
            <v>100</v>
          </cell>
          <cell r="Q133">
            <v>70</v>
          </cell>
          <cell r="R133">
            <v>10</v>
          </cell>
          <cell r="S133">
            <v>60</v>
          </cell>
          <cell r="T133" t="str">
            <v>Ноты-07</v>
          </cell>
        </row>
        <row r="134">
          <cell r="A134" t="str">
            <v>KZ8EK0907995</v>
          </cell>
          <cell r="B134" t="str">
            <v>1/$n</v>
          </cell>
          <cell r="C134">
            <v>36335</v>
          </cell>
          <cell r="D134">
            <v>36350</v>
          </cell>
          <cell r="E134">
            <v>14</v>
          </cell>
          <cell r="F134">
            <v>99.69</v>
          </cell>
          <cell r="G134">
            <v>99.64</v>
          </cell>
          <cell r="H134">
            <v>8.0850636974621892</v>
          </cell>
          <cell r="I134">
            <v>1000000</v>
          </cell>
          <cell r="J134">
            <v>5097</v>
          </cell>
          <cell r="K134">
            <v>507645.33</v>
          </cell>
          <cell r="L134">
            <v>2035</v>
          </cell>
          <cell r="M134">
            <v>202859.27</v>
          </cell>
          <cell r="N134">
            <v>50.764533</v>
          </cell>
          <cell r="O134">
            <v>0</v>
          </cell>
          <cell r="P134">
            <v>100</v>
          </cell>
          <cell r="Q134">
            <v>131</v>
          </cell>
          <cell r="R134">
            <v>132</v>
          </cell>
          <cell r="S134">
            <v>60</v>
          </cell>
          <cell r="T134" t="str">
            <v>ВНоты-14</v>
          </cell>
        </row>
        <row r="135">
          <cell r="A135" t="str">
            <v>KZ8LK1607995</v>
          </cell>
          <cell r="B135" t="str">
            <v>2/$n</v>
          </cell>
          <cell r="C135">
            <v>36336</v>
          </cell>
          <cell r="D135">
            <v>36357</v>
          </cell>
          <cell r="E135">
            <v>21</v>
          </cell>
          <cell r="F135">
            <v>99.54</v>
          </cell>
          <cell r="G135">
            <v>99.53</v>
          </cell>
          <cell r="H135">
            <v>8.0101801620787896</v>
          </cell>
          <cell r="I135">
            <v>1000000</v>
          </cell>
          <cell r="J135">
            <v>5985</v>
          </cell>
          <cell r="K135">
            <v>595210.55000000005</v>
          </cell>
          <cell r="L135">
            <v>3527</v>
          </cell>
          <cell r="M135">
            <v>351073.76</v>
          </cell>
          <cell r="N135">
            <v>59.521054999999997</v>
          </cell>
          <cell r="O135" t="str">
            <v>н/д</v>
          </cell>
          <cell r="P135">
            <v>100</v>
          </cell>
          <cell r="Q135">
            <v>131</v>
          </cell>
          <cell r="R135">
            <v>132.30000000000001</v>
          </cell>
          <cell r="S135">
            <v>60</v>
          </cell>
          <cell r="T135" t="str">
            <v>ВНоты-21</v>
          </cell>
        </row>
        <row r="136">
          <cell r="A136" t="str">
            <v>KZ43L3009990</v>
          </cell>
          <cell r="B136" t="str">
            <v>12/3B</v>
          </cell>
          <cell r="C136">
            <v>36339</v>
          </cell>
          <cell r="D136">
            <v>36433</v>
          </cell>
          <cell r="E136">
            <v>94</v>
          </cell>
          <cell r="F136">
            <v>97.94</v>
          </cell>
          <cell r="G136">
            <v>97.94</v>
          </cell>
          <cell r="H136">
            <v>8.4133142740453408</v>
          </cell>
          <cell r="I136">
            <v>5000000</v>
          </cell>
          <cell r="J136">
            <v>158577</v>
          </cell>
          <cell r="K136">
            <v>15502327.58</v>
          </cell>
          <cell r="L136">
            <v>114893</v>
          </cell>
          <cell r="M136">
            <v>11252626.42</v>
          </cell>
          <cell r="N136">
            <v>310.04655159999999</v>
          </cell>
          <cell r="O136">
            <v>9</v>
          </cell>
          <cell r="P136">
            <v>100</v>
          </cell>
          <cell r="Q136">
            <v>131</v>
          </cell>
          <cell r="R136">
            <v>140</v>
          </cell>
          <cell r="S136">
            <v>50</v>
          </cell>
          <cell r="T136" t="str">
            <v>ГКВО-3</v>
          </cell>
        </row>
        <row r="137">
          <cell r="A137" t="str">
            <v>KZ31L3009995</v>
          </cell>
          <cell r="B137" t="str">
            <v>1/3i</v>
          </cell>
          <cell r="C137">
            <v>36340</v>
          </cell>
          <cell r="D137">
            <v>36433</v>
          </cell>
          <cell r="E137">
            <v>91</v>
          </cell>
          <cell r="F137">
            <v>99.13</v>
          </cell>
          <cell r="G137">
            <v>99.05</v>
          </cell>
          <cell r="H137">
            <v>10</v>
          </cell>
          <cell r="I137">
            <v>1000000000</v>
          </cell>
          <cell r="J137">
            <v>410000</v>
          </cell>
          <cell r="K137">
            <v>410000000</v>
          </cell>
          <cell r="L137">
            <v>400000</v>
          </cell>
          <cell r="M137">
            <v>400000000</v>
          </cell>
          <cell r="N137">
            <v>41</v>
          </cell>
          <cell r="O137">
            <v>2</v>
          </cell>
          <cell r="P137">
            <v>1000</v>
          </cell>
          <cell r="S137">
            <v>50</v>
          </cell>
          <cell r="T137" t="str">
            <v>ГИКО-3</v>
          </cell>
        </row>
        <row r="138">
          <cell r="A138" t="str">
            <v>KZ87K0807999</v>
          </cell>
          <cell r="B138" t="str">
            <v>316/n</v>
          </cell>
          <cell r="C138">
            <v>36341</v>
          </cell>
          <cell r="D138">
            <v>36349</v>
          </cell>
          <cell r="E138">
            <v>7</v>
          </cell>
          <cell r="F138">
            <v>99.55</v>
          </cell>
          <cell r="G138">
            <v>99.53</v>
          </cell>
          <cell r="H138">
            <v>23.505775991964001</v>
          </cell>
          <cell r="I138">
            <v>200000000</v>
          </cell>
          <cell r="J138">
            <v>4408810</v>
          </cell>
          <cell r="K138">
            <v>438893030.77999997</v>
          </cell>
          <cell r="L138">
            <v>4408810</v>
          </cell>
          <cell r="M138">
            <v>438893030.77999997</v>
          </cell>
          <cell r="N138">
            <v>219.44651539</v>
          </cell>
          <cell r="O138" t="str">
            <v>н/д</v>
          </cell>
          <cell r="P138">
            <v>100</v>
          </cell>
          <cell r="Q138">
            <v>70</v>
          </cell>
          <cell r="R138">
            <v>10</v>
          </cell>
          <cell r="S138">
            <v>60</v>
          </cell>
          <cell r="T138" t="str">
            <v>Ноты-07</v>
          </cell>
        </row>
        <row r="139">
          <cell r="A139" t="str">
            <v>KZ8EK1607990</v>
          </cell>
          <cell r="B139" t="str">
            <v>3/$n</v>
          </cell>
          <cell r="C139">
            <v>36342</v>
          </cell>
          <cell r="D139">
            <v>36357</v>
          </cell>
          <cell r="E139">
            <v>14</v>
          </cell>
          <cell r="F139">
            <v>93.08</v>
          </cell>
          <cell r="G139">
            <v>92.8</v>
          </cell>
          <cell r="H139">
            <v>29.41</v>
          </cell>
          <cell r="I139">
            <v>1000000</v>
          </cell>
          <cell r="J139">
            <v>7482427</v>
          </cell>
          <cell r="K139">
            <v>694566775.19000006</v>
          </cell>
          <cell r="L139">
            <v>4834599</v>
          </cell>
          <cell r="M139">
            <v>450000076.81</v>
          </cell>
          <cell r="N139">
            <v>154.30000000000001</v>
          </cell>
          <cell r="O139">
            <v>13</v>
          </cell>
          <cell r="P139">
            <v>100</v>
          </cell>
          <cell r="Q139">
            <v>50</v>
          </cell>
          <cell r="R139">
            <v>10</v>
          </cell>
          <cell r="S139">
            <v>60</v>
          </cell>
          <cell r="T139" t="str">
            <v>ВНоты-14</v>
          </cell>
        </row>
        <row r="140">
          <cell r="A140" t="str">
            <v>KZ8LK2307991</v>
          </cell>
          <cell r="B140" t="str">
            <v>4/$n</v>
          </cell>
          <cell r="C140">
            <v>36343</v>
          </cell>
          <cell r="D140">
            <v>36364</v>
          </cell>
          <cell r="E140">
            <v>21</v>
          </cell>
          <cell r="F140">
            <v>99.54</v>
          </cell>
          <cell r="G140">
            <v>99.54</v>
          </cell>
          <cell r="H140">
            <v>8.0101801620787896</v>
          </cell>
          <cell r="I140">
            <v>1000000</v>
          </cell>
          <cell r="J140">
            <v>12816</v>
          </cell>
          <cell r="K140">
            <v>1274898.81</v>
          </cell>
          <cell r="L140">
            <v>7072</v>
          </cell>
          <cell r="M140">
            <v>703946.88</v>
          </cell>
          <cell r="N140">
            <v>127.489881</v>
          </cell>
          <cell r="O140" t="str">
            <v>н/д</v>
          </cell>
          <cell r="P140">
            <v>100</v>
          </cell>
          <cell r="Q140">
            <v>132</v>
          </cell>
          <cell r="R140">
            <v>132.30000000000001</v>
          </cell>
          <cell r="S140">
            <v>60</v>
          </cell>
          <cell r="T140" t="str">
            <v>ВНоты-21</v>
          </cell>
        </row>
        <row r="141">
          <cell r="A141" t="str">
            <v>KZ46L0601A07</v>
          </cell>
          <cell r="B141" t="str">
            <v>12/6B</v>
          </cell>
          <cell r="C141">
            <v>36346</v>
          </cell>
          <cell r="D141">
            <v>36531</v>
          </cell>
          <cell r="E141">
            <v>184</v>
          </cell>
          <cell r="F141">
            <v>93.08</v>
          </cell>
          <cell r="G141">
            <v>92.9</v>
          </cell>
          <cell r="H141">
            <v>29.41</v>
          </cell>
          <cell r="I141">
            <v>2000000</v>
          </cell>
          <cell r="J141">
            <v>8659959</v>
          </cell>
          <cell r="K141">
            <v>804003728.5</v>
          </cell>
          <cell r="L141">
            <v>4834644</v>
          </cell>
          <cell r="M141">
            <v>450000119.94999999</v>
          </cell>
          <cell r="N141">
            <v>178.7</v>
          </cell>
          <cell r="O141">
            <v>15</v>
          </cell>
          <cell r="P141">
            <v>100</v>
          </cell>
          <cell r="Q141">
            <v>80</v>
          </cell>
          <cell r="R141">
            <v>10</v>
          </cell>
          <cell r="S141">
            <v>50</v>
          </cell>
          <cell r="T141" t="str">
            <v>ГКВО-6</v>
          </cell>
        </row>
        <row r="142">
          <cell r="A142" t="str">
            <v>KZ43L0710996</v>
          </cell>
          <cell r="B142" t="str">
            <v>13/3B</v>
          </cell>
          <cell r="C142">
            <v>36347</v>
          </cell>
          <cell r="D142">
            <v>36440</v>
          </cell>
          <cell r="E142">
            <v>94</v>
          </cell>
          <cell r="F142">
            <v>97.95</v>
          </cell>
          <cell r="G142">
            <v>97.94</v>
          </cell>
          <cell r="H142">
            <v>8.3716181725369996</v>
          </cell>
          <cell r="I142">
            <v>3000000</v>
          </cell>
          <cell r="J142">
            <v>41789</v>
          </cell>
          <cell r="K142">
            <v>4051417.89</v>
          </cell>
          <cell r="L142">
            <v>13289</v>
          </cell>
          <cell r="M142">
            <v>1301642.8899999999</v>
          </cell>
          <cell r="N142">
            <v>135.04726299999999</v>
          </cell>
          <cell r="O142">
            <v>7</v>
          </cell>
          <cell r="P142">
            <v>100</v>
          </cell>
          <cell r="Q142">
            <v>132</v>
          </cell>
          <cell r="R142">
            <v>141</v>
          </cell>
          <cell r="S142">
            <v>50</v>
          </cell>
          <cell r="T142" t="str">
            <v>ГКВО-3</v>
          </cell>
        </row>
        <row r="143">
          <cell r="A143" t="str">
            <v>KZ71B0707A00</v>
          </cell>
          <cell r="B143" t="str">
            <v>1/12MGU</v>
          </cell>
          <cell r="C143">
            <v>36348</v>
          </cell>
          <cell r="D143">
            <v>36714</v>
          </cell>
          <cell r="E143">
            <v>364</v>
          </cell>
          <cell r="F143">
            <v>93.08</v>
          </cell>
          <cell r="G143">
            <v>92.96</v>
          </cell>
          <cell r="H143">
            <v>29.41</v>
          </cell>
          <cell r="I143">
            <v>400000000</v>
          </cell>
          <cell r="J143">
            <v>133157</v>
          </cell>
          <cell r="K143">
            <v>10545480.43</v>
          </cell>
          <cell r="L143">
            <v>5476211</v>
          </cell>
          <cell r="M143">
            <v>509742264.83999997</v>
          </cell>
          <cell r="N143">
            <v>348</v>
          </cell>
          <cell r="O143">
            <v>4</v>
          </cell>
          <cell r="P143">
            <v>100</v>
          </cell>
          <cell r="Q143">
            <v>132</v>
          </cell>
          <cell r="R143">
            <v>10</v>
          </cell>
          <cell r="S143">
            <v>0</v>
          </cell>
          <cell r="T143" t="str">
            <v>MGU 12 001</v>
          </cell>
        </row>
        <row r="144">
          <cell r="A144" t="str">
            <v>KZ87K1607992</v>
          </cell>
          <cell r="B144" t="str">
            <v>5/$n</v>
          </cell>
          <cell r="C144">
            <v>36349</v>
          </cell>
          <cell r="D144">
            <v>36357</v>
          </cell>
          <cell r="E144">
            <v>7</v>
          </cell>
          <cell r="F144">
            <v>99.85</v>
          </cell>
          <cell r="G144">
            <v>99.85</v>
          </cell>
          <cell r="H144">
            <v>7.8117175763648401</v>
          </cell>
          <cell r="I144">
            <v>1000000</v>
          </cell>
          <cell r="J144">
            <v>19270</v>
          </cell>
          <cell r="K144">
            <v>1923039.68</v>
          </cell>
          <cell r="L144">
            <v>7593</v>
          </cell>
          <cell r="M144">
            <v>758161.05</v>
          </cell>
          <cell r="N144">
            <v>192.303968</v>
          </cell>
          <cell r="O144">
            <v>0</v>
          </cell>
          <cell r="P144">
            <v>100</v>
          </cell>
          <cell r="Q144">
            <v>132</v>
          </cell>
          <cell r="R144">
            <v>132.30000000000001</v>
          </cell>
          <cell r="S144">
            <v>60</v>
          </cell>
          <cell r="T144" t="str">
            <v>ВНоты-07</v>
          </cell>
        </row>
        <row r="145">
          <cell r="A145" t="str">
            <v>KZ8EK2307996</v>
          </cell>
          <cell r="B145" t="str">
            <v>6/$n</v>
          </cell>
          <cell r="C145">
            <v>36350</v>
          </cell>
          <cell r="D145">
            <v>36364</v>
          </cell>
          <cell r="E145">
            <v>14</v>
          </cell>
          <cell r="F145">
            <v>99.69</v>
          </cell>
          <cell r="G145">
            <v>99.69</v>
          </cell>
          <cell r="H145">
            <v>8.0850636974621892</v>
          </cell>
          <cell r="I145">
            <v>1000000</v>
          </cell>
          <cell r="J145">
            <v>12923</v>
          </cell>
          <cell r="K145">
            <v>1286046.56</v>
          </cell>
          <cell r="L145">
            <v>3693</v>
          </cell>
          <cell r="M145">
            <v>368155.17</v>
          </cell>
          <cell r="N145">
            <v>128.60465600000001</v>
          </cell>
          <cell r="O145">
            <v>0</v>
          </cell>
          <cell r="P145">
            <v>100</v>
          </cell>
          <cell r="Q145">
            <v>132</v>
          </cell>
          <cell r="R145">
            <v>132.30000000000001</v>
          </cell>
          <cell r="S145">
            <v>60</v>
          </cell>
          <cell r="T145" t="str">
            <v>ВНоты-14</v>
          </cell>
        </row>
        <row r="146">
          <cell r="A146" t="str">
            <v>KZ46L1301A08</v>
          </cell>
          <cell r="B146" t="str">
            <v>13/6B</v>
          </cell>
          <cell r="C146">
            <v>36353</v>
          </cell>
          <cell r="D146">
            <v>36538</v>
          </cell>
          <cell r="E146">
            <v>184</v>
          </cell>
          <cell r="F146">
            <v>92.81</v>
          </cell>
          <cell r="G146">
            <v>91.5</v>
          </cell>
          <cell r="H146">
            <v>30.65</v>
          </cell>
          <cell r="I146">
            <v>2000000</v>
          </cell>
          <cell r="J146">
            <v>5934615</v>
          </cell>
          <cell r="K146">
            <v>550784619.84000003</v>
          </cell>
          <cell r="L146">
            <v>5934615</v>
          </cell>
          <cell r="M146">
            <v>550784619.84000003</v>
          </cell>
          <cell r="N146">
            <v>100.1</v>
          </cell>
          <cell r="O146">
            <v>9</v>
          </cell>
          <cell r="P146">
            <v>100</v>
          </cell>
          <cell r="Q146">
            <v>70</v>
          </cell>
          <cell r="R146">
            <v>10</v>
          </cell>
          <cell r="S146">
            <v>50</v>
          </cell>
          <cell r="T146" t="str">
            <v>ГКВО-6</v>
          </cell>
        </row>
        <row r="147">
          <cell r="A147" t="str">
            <v>KZ43L1410992</v>
          </cell>
          <cell r="B147" t="str">
            <v>14/3B</v>
          </cell>
          <cell r="C147">
            <v>36354</v>
          </cell>
          <cell r="D147">
            <v>36447</v>
          </cell>
          <cell r="E147">
            <v>94</v>
          </cell>
          <cell r="F147">
            <v>97.95</v>
          </cell>
          <cell r="G147">
            <v>97.94</v>
          </cell>
          <cell r="H147">
            <v>8.3716181725369996</v>
          </cell>
          <cell r="I147">
            <v>3000000</v>
          </cell>
          <cell r="J147">
            <v>54539</v>
          </cell>
          <cell r="K147">
            <v>5322152.9400000004</v>
          </cell>
          <cell r="L147">
            <v>18009</v>
          </cell>
          <cell r="M147">
            <v>1763931.14</v>
          </cell>
          <cell r="N147">
            <v>177.40509800000001</v>
          </cell>
          <cell r="O147">
            <v>8</v>
          </cell>
          <cell r="P147">
            <v>100</v>
          </cell>
          <cell r="Q147">
            <v>132.30000000000001</v>
          </cell>
          <cell r="R147">
            <v>141</v>
          </cell>
          <cell r="S147">
            <v>50</v>
          </cell>
          <cell r="T147" t="str">
            <v>ГКВО-3</v>
          </cell>
        </row>
        <row r="148">
          <cell r="A148" t="str">
            <v>KZ87K2207990</v>
          </cell>
          <cell r="B148" t="str">
            <v>317/n</v>
          </cell>
          <cell r="C148">
            <v>36355</v>
          </cell>
          <cell r="D148">
            <v>36363</v>
          </cell>
          <cell r="E148">
            <v>7</v>
          </cell>
          <cell r="F148">
            <v>99.65</v>
          </cell>
          <cell r="G148">
            <v>99.65</v>
          </cell>
          <cell r="H148">
            <v>18.263923733065401</v>
          </cell>
          <cell r="I148">
            <v>200000000</v>
          </cell>
          <cell r="J148">
            <v>10040604</v>
          </cell>
          <cell r="K148">
            <v>1000241153.27</v>
          </cell>
          <cell r="L148">
            <v>7290726</v>
          </cell>
          <cell r="M148">
            <v>726520845.89999998</v>
          </cell>
          <cell r="N148">
            <v>500.12057663500002</v>
          </cell>
          <cell r="O148">
            <v>0</v>
          </cell>
          <cell r="P148">
            <v>100</v>
          </cell>
          <cell r="Q148">
            <v>70</v>
          </cell>
          <cell r="R148">
            <v>10</v>
          </cell>
          <cell r="S148">
            <v>60</v>
          </cell>
          <cell r="T148" t="str">
            <v>Ноты-07</v>
          </cell>
        </row>
        <row r="149">
          <cell r="A149" t="str">
            <v>KZ87K2307998</v>
          </cell>
          <cell r="B149" t="str">
            <v>7/$n</v>
          </cell>
          <cell r="C149">
            <v>36356</v>
          </cell>
          <cell r="D149">
            <v>36364</v>
          </cell>
          <cell r="E149">
            <v>7</v>
          </cell>
          <cell r="F149">
            <v>99.86</v>
          </cell>
          <cell r="G149">
            <v>99.86</v>
          </cell>
          <cell r="H149">
            <v>7.2902062888043604</v>
          </cell>
          <cell r="I149">
            <v>1000000</v>
          </cell>
          <cell r="J149">
            <v>24702</v>
          </cell>
          <cell r="K149">
            <v>2465977.58</v>
          </cell>
          <cell r="L149">
            <v>18030</v>
          </cell>
          <cell r="M149">
            <v>1800475.8</v>
          </cell>
          <cell r="N149">
            <v>246.597758</v>
          </cell>
          <cell r="O149">
            <v>0</v>
          </cell>
          <cell r="P149">
            <v>100</v>
          </cell>
          <cell r="Q149">
            <v>132.30000000000001</v>
          </cell>
          <cell r="R149">
            <v>132.30000000000001</v>
          </cell>
          <cell r="S149">
            <v>60</v>
          </cell>
          <cell r="T149" t="str">
            <v>ВНоты-07</v>
          </cell>
        </row>
        <row r="150">
          <cell r="A150" t="str">
            <v>KZ8EK3007991</v>
          </cell>
          <cell r="B150" t="str">
            <v>318/n</v>
          </cell>
          <cell r="C150">
            <v>36357</v>
          </cell>
          <cell r="D150">
            <v>36371</v>
          </cell>
          <cell r="E150">
            <v>14</v>
          </cell>
          <cell r="F150">
            <v>99.28</v>
          </cell>
          <cell r="G150">
            <v>99.27</v>
          </cell>
          <cell r="H150">
            <v>18.855761482675199</v>
          </cell>
          <cell r="I150">
            <v>200000000</v>
          </cell>
          <cell r="J150">
            <v>3794484</v>
          </cell>
          <cell r="K150">
            <v>376464720.38</v>
          </cell>
          <cell r="L150">
            <v>2591819</v>
          </cell>
          <cell r="M150">
            <v>257315387.33000001</v>
          </cell>
          <cell r="N150">
            <v>188.23236019000001</v>
          </cell>
          <cell r="O150" t="str">
            <v>н/д</v>
          </cell>
          <cell r="P150">
            <v>100</v>
          </cell>
          <cell r="Q150">
            <v>70</v>
          </cell>
          <cell r="R150">
            <v>10</v>
          </cell>
          <cell r="S150">
            <v>60</v>
          </cell>
          <cell r="T150" t="str">
            <v>Ноты-14</v>
          </cell>
        </row>
        <row r="151">
          <cell r="A151" t="str">
            <v>KZ46L2001A09</v>
          </cell>
          <cell r="B151" t="str">
            <v>14/6B</v>
          </cell>
          <cell r="C151">
            <v>36360</v>
          </cell>
          <cell r="D151">
            <v>36545</v>
          </cell>
          <cell r="E151">
            <v>184</v>
          </cell>
          <cell r="F151">
            <v>83.89</v>
          </cell>
          <cell r="G151">
            <v>83.58</v>
          </cell>
          <cell r="H151">
            <v>38.619999999999997</v>
          </cell>
          <cell r="I151">
            <v>2000000</v>
          </cell>
          <cell r="J151">
            <v>8115717</v>
          </cell>
          <cell r="K151">
            <v>675062927.66999996</v>
          </cell>
          <cell r="L151">
            <v>4768273</v>
          </cell>
          <cell r="M151">
            <v>400000045.82999998</v>
          </cell>
          <cell r="N151">
            <v>168.8</v>
          </cell>
          <cell r="O151">
            <v>9</v>
          </cell>
          <cell r="P151">
            <v>100</v>
          </cell>
          <cell r="Q151">
            <v>70</v>
          </cell>
          <cell r="R151">
            <v>10</v>
          </cell>
          <cell r="S151">
            <v>50</v>
          </cell>
          <cell r="T151" t="str">
            <v>ГКВО-6</v>
          </cell>
        </row>
        <row r="152">
          <cell r="A152" t="str">
            <v>KZ43L2110997</v>
          </cell>
          <cell r="B152" t="str">
            <v>15/3B</v>
          </cell>
          <cell r="C152">
            <v>36361</v>
          </cell>
          <cell r="D152">
            <v>36454</v>
          </cell>
          <cell r="E152">
            <v>94</v>
          </cell>
          <cell r="F152">
            <v>97.94</v>
          </cell>
          <cell r="G152">
            <v>97.93</v>
          </cell>
          <cell r="H152">
            <v>8.4133142740453408</v>
          </cell>
          <cell r="I152">
            <v>3000000</v>
          </cell>
          <cell r="J152">
            <v>53858</v>
          </cell>
          <cell r="K152">
            <v>5263957.28</v>
          </cell>
          <cell r="L152">
            <v>37022</v>
          </cell>
          <cell r="M152">
            <v>3625925.88</v>
          </cell>
          <cell r="N152">
            <v>175.465242666667</v>
          </cell>
          <cell r="O152">
            <v>10</v>
          </cell>
          <cell r="P152">
            <v>100</v>
          </cell>
          <cell r="Q152">
            <v>132.30000000000001</v>
          </cell>
          <cell r="R152">
            <v>141</v>
          </cell>
          <cell r="S152">
            <v>50</v>
          </cell>
          <cell r="T152" t="str">
            <v>ГКВО-3</v>
          </cell>
        </row>
        <row r="153">
          <cell r="A153" t="str">
            <v>KZ87K2907995</v>
          </cell>
          <cell r="B153" t="str">
            <v>319/n</v>
          </cell>
          <cell r="C153">
            <v>36362</v>
          </cell>
          <cell r="D153">
            <v>36370</v>
          </cell>
          <cell r="E153">
            <v>7</v>
          </cell>
          <cell r="F153">
            <v>99.7</v>
          </cell>
          <cell r="G153">
            <v>99.7</v>
          </cell>
          <cell r="H153">
            <v>15.6469408224673</v>
          </cell>
          <cell r="I153">
            <v>100000000</v>
          </cell>
          <cell r="J153">
            <v>20501641</v>
          </cell>
          <cell r="K153">
            <v>2043345336.5</v>
          </cell>
          <cell r="L153">
            <v>10325293</v>
          </cell>
          <cell r="M153">
            <v>1029431712.1</v>
          </cell>
          <cell r="N153">
            <v>2043.3453365</v>
          </cell>
          <cell r="O153">
            <v>8</v>
          </cell>
          <cell r="P153">
            <v>100</v>
          </cell>
          <cell r="Q153">
            <v>80</v>
          </cell>
          <cell r="R153">
            <v>10</v>
          </cell>
          <cell r="S153">
            <v>60</v>
          </cell>
          <cell r="T153" t="str">
            <v>Ноты-07</v>
          </cell>
        </row>
        <row r="154">
          <cell r="A154" t="str">
            <v>KZ8EK0608999</v>
          </cell>
          <cell r="B154" t="str">
            <v>320/n</v>
          </cell>
          <cell r="C154">
            <v>36363</v>
          </cell>
          <cell r="D154">
            <v>36378</v>
          </cell>
          <cell r="E154">
            <v>14</v>
          </cell>
          <cell r="F154">
            <v>99.39</v>
          </cell>
          <cell r="G154">
            <v>99.39</v>
          </cell>
          <cell r="H154">
            <v>15.957339772612899</v>
          </cell>
          <cell r="I154">
            <v>100000000</v>
          </cell>
          <cell r="J154">
            <v>23854104</v>
          </cell>
          <cell r="K154">
            <v>2370368471.8400002</v>
          </cell>
          <cell r="L154">
            <v>15156197</v>
          </cell>
          <cell r="M154">
            <v>1506374419.8299999</v>
          </cell>
          <cell r="N154">
            <v>2370.36847184</v>
          </cell>
          <cell r="O154">
            <v>8</v>
          </cell>
          <cell r="P154">
            <v>100</v>
          </cell>
          <cell r="Q154">
            <v>60</v>
          </cell>
          <cell r="R154">
            <v>10</v>
          </cell>
          <cell r="S154">
            <v>60</v>
          </cell>
          <cell r="T154" t="str">
            <v>Ноты-14</v>
          </cell>
        </row>
        <row r="155">
          <cell r="A155" t="str">
            <v>KZ43L2210995</v>
          </cell>
          <cell r="B155" t="str">
            <v>233/3</v>
          </cell>
          <cell r="C155">
            <v>36364</v>
          </cell>
          <cell r="D155">
            <v>36455</v>
          </cell>
          <cell r="E155">
            <v>91</v>
          </cell>
          <cell r="F155">
            <v>94.56</v>
          </cell>
          <cell r="G155">
            <v>94.56</v>
          </cell>
          <cell r="H155">
            <v>23.011844331641299</v>
          </cell>
          <cell r="I155">
            <v>400000000</v>
          </cell>
          <cell r="J155">
            <v>6373354</v>
          </cell>
          <cell r="K155">
            <v>599224340.24000001</v>
          </cell>
          <cell r="L155">
            <v>3901354</v>
          </cell>
          <cell r="M155">
            <v>368912034.24000001</v>
          </cell>
          <cell r="N155">
            <v>149.80608505999999</v>
          </cell>
          <cell r="O155">
            <v>5</v>
          </cell>
          <cell r="P155">
            <v>100</v>
          </cell>
          <cell r="Q155">
            <v>70</v>
          </cell>
          <cell r="R155">
            <v>10</v>
          </cell>
          <cell r="S155">
            <v>50</v>
          </cell>
          <cell r="T155" t="str">
            <v>ГКО-3</v>
          </cell>
        </row>
        <row r="156">
          <cell r="A156" t="str">
            <v>KZ43L2710994</v>
          </cell>
          <cell r="B156" t="str">
            <v>234/3</v>
          </cell>
          <cell r="C156">
            <v>36367</v>
          </cell>
          <cell r="D156">
            <v>36460</v>
          </cell>
          <cell r="E156">
            <v>94</v>
          </cell>
          <cell r="F156">
            <v>95.24</v>
          </cell>
          <cell r="G156">
            <v>95.24</v>
          </cell>
          <cell r="H156">
            <v>19.991600167996701</v>
          </cell>
          <cell r="I156">
            <v>400000000</v>
          </cell>
          <cell r="J156">
            <v>2717000</v>
          </cell>
          <cell r="K156">
            <v>257480975</v>
          </cell>
          <cell r="L156">
            <v>2100000</v>
          </cell>
          <cell r="M156">
            <v>200004000</v>
          </cell>
          <cell r="N156">
            <v>64.37024375</v>
          </cell>
          <cell r="O156">
            <v>5</v>
          </cell>
          <cell r="P156">
            <v>100</v>
          </cell>
          <cell r="Q156">
            <v>60</v>
          </cell>
          <cell r="R156">
            <v>10</v>
          </cell>
          <cell r="S156">
            <v>50</v>
          </cell>
          <cell r="T156" t="str">
            <v>ГКО-3</v>
          </cell>
        </row>
        <row r="157">
          <cell r="A157" t="str">
            <v>KZ43L2810992</v>
          </cell>
          <cell r="B157" t="str">
            <v>16/3B</v>
          </cell>
          <cell r="C157">
            <v>36368</v>
          </cell>
          <cell r="D157">
            <v>36461</v>
          </cell>
          <cell r="E157">
            <v>94</v>
          </cell>
          <cell r="F157">
            <v>97.94</v>
          </cell>
          <cell r="G157">
            <v>97.94</v>
          </cell>
          <cell r="H157">
            <v>8.4133142740453408</v>
          </cell>
          <cell r="I157">
            <v>3000000</v>
          </cell>
          <cell r="J157">
            <v>259914</v>
          </cell>
          <cell r="K157">
            <v>25438108.870000001</v>
          </cell>
          <cell r="L157">
            <v>216987</v>
          </cell>
          <cell r="M157">
            <v>21251706.780000001</v>
          </cell>
          <cell r="N157">
            <v>847.93696233333299</v>
          </cell>
          <cell r="O157">
            <v>9</v>
          </cell>
          <cell r="P157">
            <v>100</v>
          </cell>
          <cell r="Q157">
            <v>132.30000000000001</v>
          </cell>
          <cell r="R157">
            <v>140.80000000000001</v>
          </cell>
          <cell r="S157">
            <v>50</v>
          </cell>
          <cell r="T157" t="str">
            <v>ГКВО-3</v>
          </cell>
        </row>
        <row r="158">
          <cell r="A158" t="str">
            <v>KZ71B2807A05</v>
          </cell>
          <cell r="B158" t="str">
            <v>2/12MGU</v>
          </cell>
          <cell r="C158">
            <v>36369</v>
          </cell>
          <cell r="D158">
            <v>36735</v>
          </cell>
          <cell r="E158">
            <v>364</v>
          </cell>
          <cell r="F158">
            <v>87.18</v>
          </cell>
          <cell r="G158">
            <v>86.29</v>
          </cell>
          <cell r="H158">
            <v>14.705207616425801</v>
          </cell>
          <cell r="I158">
            <v>400000000</v>
          </cell>
          <cell r="J158">
            <v>40241</v>
          </cell>
          <cell r="K158">
            <v>3502646.36</v>
          </cell>
          <cell r="L158">
            <v>34681</v>
          </cell>
          <cell r="M158">
            <v>3023323.96</v>
          </cell>
          <cell r="N158">
            <v>115.850028357</v>
          </cell>
          <cell r="O158">
            <v>5</v>
          </cell>
          <cell r="P158">
            <v>100</v>
          </cell>
          <cell r="Q158">
            <v>132.19999999999999</v>
          </cell>
          <cell r="R158">
            <v>142.69999999999999</v>
          </cell>
          <cell r="S158">
            <v>0</v>
          </cell>
          <cell r="T158" t="str">
            <v>MGU012.001</v>
          </cell>
        </row>
        <row r="159">
          <cell r="A159" t="str">
            <v>KZ8EK1208997</v>
          </cell>
          <cell r="B159" t="str">
            <v>321/n</v>
          </cell>
          <cell r="C159">
            <v>36369</v>
          </cell>
          <cell r="D159">
            <v>36384</v>
          </cell>
          <cell r="E159">
            <v>14</v>
          </cell>
          <cell r="F159">
            <v>99.46</v>
          </cell>
          <cell r="G159">
            <v>99.46</v>
          </cell>
          <cell r="H159">
            <v>14.1162276291978</v>
          </cell>
          <cell r="I159">
            <v>200000000</v>
          </cell>
          <cell r="J159">
            <v>28195497</v>
          </cell>
          <cell r="K159">
            <v>2803111387.04</v>
          </cell>
          <cell r="L159">
            <v>15596603</v>
          </cell>
          <cell r="M159">
            <v>1551238134.3800001</v>
          </cell>
          <cell r="N159">
            <v>1401.55569352</v>
          </cell>
          <cell r="O159">
            <v>9</v>
          </cell>
          <cell r="P159">
            <v>100</v>
          </cell>
          <cell r="Q159">
            <v>60</v>
          </cell>
          <cell r="R159">
            <v>10</v>
          </cell>
          <cell r="S159">
            <v>60</v>
          </cell>
          <cell r="T159" t="str">
            <v>Ноты-14</v>
          </cell>
        </row>
        <row r="160">
          <cell r="A160" t="str">
            <v>KZ31L2910995</v>
          </cell>
          <cell r="B160" t="str">
            <v>2/3i</v>
          </cell>
          <cell r="C160">
            <v>36370</v>
          </cell>
          <cell r="D160">
            <v>36462</v>
          </cell>
          <cell r="E160">
            <v>91</v>
          </cell>
          <cell r="F160">
            <v>71.69</v>
          </cell>
          <cell r="G160">
            <v>71.150000000000006</v>
          </cell>
          <cell r="H160">
            <v>9.75</v>
          </cell>
          <cell r="I160">
            <v>400000000</v>
          </cell>
          <cell r="J160">
            <v>964300</v>
          </cell>
          <cell r="K160">
            <v>964300000</v>
          </cell>
          <cell r="L160">
            <v>959300</v>
          </cell>
          <cell r="M160">
            <v>959300000</v>
          </cell>
          <cell r="N160">
            <v>241.07499999999999</v>
          </cell>
          <cell r="O160">
            <v>3</v>
          </cell>
          <cell r="P160">
            <v>1000</v>
          </cell>
          <cell r="Q160">
            <v>80</v>
          </cell>
          <cell r="R160">
            <v>10</v>
          </cell>
          <cell r="S160">
            <v>50</v>
          </cell>
          <cell r="T160" t="str">
            <v>ГИКО-3</v>
          </cell>
        </row>
        <row r="161">
          <cell r="A161" t="str">
            <v>KZ8LK2008995</v>
          </cell>
          <cell r="B161" t="str">
            <v>322/n</v>
          </cell>
          <cell r="C161">
            <v>36371</v>
          </cell>
          <cell r="D161">
            <v>36392</v>
          </cell>
          <cell r="E161">
            <v>21</v>
          </cell>
          <cell r="F161">
            <v>99.17</v>
          </cell>
          <cell r="G161">
            <v>99.17</v>
          </cell>
          <cell r="H161">
            <v>14.507075392423801</v>
          </cell>
          <cell r="I161">
            <v>200000000</v>
          </cell>
          <cell r="J161">
            <v>14447276</v>
          </cell>
          <cell r="K161">
            <v>1432020941.5699999</v>
          </cell>
          <cell r="L161">
            <v>8215279</v>
          </cell>
          <cell r="M161">
            <v>814709218.42999995</v>
          </cell>
          <cell r="N161">
            <v>716.01047078500005</v>
          </cell>
          <cell r="O161">
            <v>10</v>
          </cell>
          <cell r="P161">
            <v>100</v>
          </cell>
          <cell r="Q161">
            <v>50</v>
          </cell>
          <cell r="R161">
            <v>20</v>
          </cell>
          <cell r="S161">
            <v>60</v>
          </cell>
          <cell r="T161" t="str">
            <v>Ноты-21</v>
          </cell>
        </row>
        <row r="162">
          <cell r="A162" t="str">
            <v>KZ43L0311998</v>
          </cell>
          <cell r="B162" t="str">
            <v>235/3</v>
          </cell>
          <cell r="C162">
            <v>36374</v>
          </cell>
          <cell r="D162">
            <v>36467</v>
          </cell>
          <cell r="E162">
            <v>94</v>
          </cell>
          <cell r="F162">
            <v>95.25</v>
          </cell>
          <cell r="G162">
            <v>95.23</v>
          </cell>
          <cell r="H162">
            <v>19.947506561679798</v>
          </cell>
          <cell r="I162">
            <v>400000000</v>
          </cell>
          <cell r="J162">
            <v>8461207</v>
          </cell>
          <cell r="K162">
            <v>803530862.75</v>
          </cell>
          <cell r="L162">
            <v>5749607</v>
          </cell>
          <cell r="M162">
            <v>547649066.75</v>
          </cell>
          <cell r="N162">
            <v>200.8827156875</v>
          </cell>
          <cell r="O162">
            <v>7</v>
          </cell>
          <cell r="P162">
            <v>100</v>
          </cell>
          <cell r="Q162">
            <v>50</v>
          </cell>
          <cell r="R162">
            <v>20</v>
          </cell>
          <cell r="S162">
            <v>50</v>
          </cell>
          <cell r="T162" t="str">
            <v>ГКО-3</v>
          </cell>
        </row>
        <row r="163">
          <cell r="A163" t="str">
            <v>KZ43L0411996</v>
          </cell>
          <cell r="B163" t="str">
            <v>17/3B</v>
          </cell>
          <cell r="C163">
            <v>36375</v>
          </cell>
          <cell r="D163">
            <v>36468</v>
          </cell>
          <cell r="E163">
            <v>94</v>
          </cell>
          <cell r="F163">
            <v>97.96</v>
          </cell>
          <cell r="G163">
            <v>97.94</v>
          </cell>
          <cell r="H163">
            <v>8.3299305839118301</v>
          </cell>
          <cell r="I163">
            <v>3000000</v>
          </cell>
          <cell r="J163">
            <v>38932</v>
          </cell>
          <cell r="K163">
            <v>3807465.33</v>
          </cell>
          <cell r="L163">
            <v>31859</v>
          </cell>
          <cell r="M163">
            <v>3120878.48</v>
          </cell>
          <cell r="N163">
            <v>126.915511</v>
          </cell>
          <cell r="O163">
            <v>8</v>
          </cell>
          <cell r="P163">
            <v>100</v>
          </cell>
          <cell r="Q163">
            <v>132.1</v>
          </cell>
          <cell r="R163">
            <v>140.4</v>
          </cell>
          <cell r="S163">
            <v>50</v>
          </cell>
          <cell r="T163" t="str">
            <v>ГКВО-3</v>
          </cell>
        </row>
        <row r="164">
          <cell r="A164" t="str">
            <v>KZ8LK2708990</v>
          </cell>
          <cell r="B164" t="str">
            <v>323/n</v>
          </cell>
          <cell r="C164">
            <v>36377</v>
          </cell>
          <cell r="D164">
            <v>36399</v>
          </cell>
          <cell r="E164">
            <v>21</v>
          </cell>
          <cell r="F164">
            <v>99.19</v>
          </cell>
          <cell r="G164">
            <v>99.18</v>
          </cell>
          <cell r="H164">
            <v>14.1546526867628</v>
          </cell>
          <cell r="I164">
            <v>200000000</v>
          </cell>
          <cell r="J164">
            <v>28372522</v>
          </cell>
          <cell r="K164">
            <v>2813661870.3400002</v>
          </cell>
          <cell r="L164">
            <v>22413158</v>
          </cell>
          <cell r="M164">
            <v>2223138067.6100001</v>
          </cell>
          <cell r="N164">
            <v>1406.83093517</v>
          </cell>
          <cell r="O164">
            <v>11</v>
          </cell>
          <cell r="P164">
            <v>100</v>
          </cell>
          <cell r="Q164">
            <v>50</v>
          </cell>
          <cell r="R164">
            <v>20</v>
          </cell>
          <cell r="S164">
            <v>60</v>
          </cell>
          <cell r="T164" t="str">
            <v>Ноты-21</v>
          </cell>
        </row>
        <row r="165">
          <cell r="A165" t="str">
            <v>KZ8SK0309994</v>
          </cell>
          <cell r="B165" t="str">
            <v>324/n</v>
          </cell>
          <cell r="C165">
            <v>36378</v>
          </cell>
          <cell r="D165">
            <v>36406</v>
          </cell>
          <cell r="E165">
            <v>28</v>
          </cell>
          <cell r="F165">
            <v>98.91</v>
          </cell>
          <cell r="G165">
            <v>98.91</v>
          </cell>
          <cell r="H165">
            <v>14.326155090486299</v>
          </cell>
          <cell r="I165">
            <v>200000000</v>
          </cell>
          <cell r="J165">
            <v>17126108</v>
          </cell>
          <cell r="K165">
            <v>1693494410.3599999</v>
          </cell>
          <cell r="L165">
            <v>11220360</v>
          </cell>
          <cell r="M165">
            <v>1109805807.5999999</v>
          </cell>
          <cell r="N165">
            <v>846.74720518000004</v>
          </cell>
          <cell r="O165">
            <v>7</v>
          </cell>
          <cell r="P165">
            <v>100</v>
          </cell>
          <cell r="Q165">
            <v>50</v>
          </cell>
          <cell r="R165">
            <v>20</v>
          </cell>
          <cell r="S165">
            <v>60</v>
          </cell>
          <cell r="T165" t="str">
            <v>Ноты-28</v>
          </cell>
        </row>
        <row r="166">
          <cell r="A166" t="str">
            <v>KZ43L1011998</v>
          </cell>
          <cell r="B166" t="str">
            <v>236/3</v>
          </cell>
          <cell r="C166">
            <v>36381</v>
          </cell>
          <cell r="D166">
            <v>36474</v>
          </cell>
          <cell r="E166">
            <v>94</v>
          </cell>
          <cell r="F166">
            <v>95.25</v>
          </cell>
          <cell r="G166">
            <v>95.25</v>
          </cell>
          <cell r="H166">
            <v>19.947506561679798</v>
          </cell>
          <cell r="I166">
            <v>400000000</v>
          </cell>
          <cell r="J166">
            <v>6099900</v>
          </cell>
          <cell r="K166">
            <v>579638475</v>
          </cell>
          <cell r="L166">
            <v>4399900</v>
          </cell>
          <cell r="M166">
            <v>419090475</v>
          </cell>
          <cell r="N166">
            <v>144.90961874999999</v>
          </cell>
          <cell r="O166">
            <v>5</v>
          </cell>
          <cell r="P166">
            <v>100</v>
          </cell>
          <cell r="Q166">
            <v>50</v>
          </cell>
          <cell r="R166">
            <v>20</v>
          </cell>
          <cell r="S166">
            <v>50</v>
          </cell>
          <cell r="T166" t="str">
            <v>ГКО-3</v>
          </cell>
        </row>
        <row r="167">
          <cell r="A167" t="str">
            <v>KZ43L1111996</v>
          </cell>
          <cell r="B167" t="str">
            <v>18/3B</v>
          </cell>
          <cell r="C167">
            <v>36382</v>
          </cell>
          <cell r="D167">
            <v>36475</v>
          </cell>
          <cell r="E167">
            <v>94</v>
          </cell>
          <cell r="F167">
            <v>97.94</v>
          </cell>
          <cell r="G167">
            <v>97.94</v>
          </cell>
          <cell r="H167">
            <v>8.4133142740453408</v>
          </cell>
          <cell r="I167">
            <v>3000000</v>
          </cell>
          <cell r="J167">
            <v>39149</v>
          </cell>
          <cell r="K167">
            <v>3827368.58</v>
          </cell>
          <cell r="L167">
            <v>31049</v>
          </cell>
          <cell r="M167">
            <v>3040985.46</v>
          </cell>
          <cell r="N167">
            <v>127.57895266666701</v>
          </cell>
          <cell r="O167">
            <v>9</v>
          </cell>
          <cell r="P167">
            <v>100</v>
          </cell>
          <cell r="Q167">
            <v>132</v>
          </cell>
          <cell r="R167">
            <v>140.19999999999999</v>
          </cell>
          <cell r="S167">
            <v>50</v>
          </cell>
          <cell r="T167" t="str">
            <v>ГКВО-3</v>
          </cell>
        </row>
        <row r="168">
          <cell r="A168" t="str">
            <v>KZ95K1709999</v>
          </cell>
          <cell r="B168" t="str">
            <v>325/n</v>
          </cell>
          <cell r="C168">
            <v>36384</v>
          </cell>
          <cell r="D168">
            <v>36420</v>
          </cell>
          <cell r="E168">
            <v>35</v>
          </cell>
          <cell r="F168">
            <v>98.61</v>
          </cell>
          <cell r="G168">
            <v>98.6</v>
          </cell>
          <cell r="H168">
            <v>14.659770814319</v>
          </cell>
          <cell r="I168">
            <v>200000000</v>
          </cell>
          <cell r="J168">
            <v>17934073</v>
          </cell>
          <cell r="K168">
            <v>1766628343.3099999</v>
          </cell>
          <cell r="L168">
            <v>11393429</v>
          </cell>
          <cell r="M168">
            <v>1123507533.6900001</v>
          </cell>
          <cell r="N168">
            <v>883.314171655</v>
          </cell>
          <cell r="O168">
            <v>8</v>
          </cell>
          <cell r="P168">
            <v>100</v>
          </cell>
          <cell r="Q168">
            <v>50</v>
          </cell>
          <cell r="R168">
            <v>20</v>
          </cell>
          <cell r="S168">
            <v>60</v>
          </cell>
          <cell r="T168" t="str">
            <v>Ноты-35</v>
          </cell>
        </row>
        <row r="169">
          <cell r="A169" t="str">
            <v>KZ8LK0309999</v>
          </cell>
          <cell r="B169" t="str">
            <v>326/n</v>
          </cell>
          <cell r="C169">
            <v>36385</v>
          </cell>
          <cell r="D169">
            <v>36406</v>
          </cell>
          <cell r="E169">
            <v>21</v>
          </cell>
          <cell r="F169">
            <v>99.2</v>
          </cell>
          <cell r="G169">
            <v>99.2</v>
          </cell>
          <cell r="H169">
            <v>13.9784946236559</v>
          </cell>
          <cell r="I169">
            <v>200000000</v>
          </cell>
          <cell r="J169">
            <v>19268186</v>
          </cell>
          <cell r="K169">
            <v>1910969107.48</v>
          </cell>
          <cell r="L169">
            <v>12860644</v>
          </cell>
          <cell r="M169">
            <v>1275775884.8</v>
          </cell>
          <cell r="N169">
            <v>955.48455374000002</v>
          </cell>
          <cell r="O169" t="str">
            <v>н/д</v>
          </cell>
          <cell r="P169">
            <v>100</v>
          </cell>
          <cell r="Q169">
            <v>50</v>
          </cell>
          <cell r="R169">
            <v>20</v>
          </cell>
          <cell r="S169">
            <v>60</v>
          </cell>
          <cell r="T169" t="str">
            <v>Ноты-21</v>
          </cell>
        </row>
        <row r="170">
          <cell r="A170" t="str">
            <v>KZ43L1711993</v>
          </cell>
          <cell r="B170" t="str">
            <v>237/3</v>
          </cell>
          <cell r="C170">
            <v>36388</v>
          </cell>
          <cell r="D170">
            <v>36481</v>
          </cell>
          <cell r="E170">
            <v>94</v>
          </cell>
          <cell r="F170">
            <v>95.25</v>
          </cell>
          <cell r="G170">
            <v>95.25</v>
          </cell>
          <cell r="H170">
            <v>19.947506561679798</v>
          </cell>
          <cell r="I170">
            <v>400000000</v>
          </cell>
          <cell r="J170">
            <v>1549869</v>
          </cell>
          <cell r="K170">
            <v>146658022.25</v>
          </cell>
          <cell r="L170">
            <v>1049869</v>
          </cell>
          <cell r="M170">
            <v>100000022.25</v>
          </cell>
          <cell r="N170">
            <v>36.664505562499997</v>
          </cell>
          <cell r="O170">
            <v>4</v>
          </cell>
          <cell r="P170">
            <v>100</v>
          </cell>
          <cell r="Q170">
            <v>80</v>
          </cell>
          <cell r="R170">
            <v>20</v>
          </cell>
          <cell r="S170">
            <v>50</v>
          </cell>
          <cell r="T170" t="str">
            <v>ГКО-3</v>
          </cell>
        </row>
        <row r="171">
          <cell r="A171" t="str">
            <v>KZ43L1811991</v>
          </cell>
          <cell r="B171" t="str">
            <v>19/3B</v>
          </cell>
          <cell r="C171">
            <v>36389</v>
          </cell>
          <cell r="D171">
            <v>36482</v>
          </cell>
          <cell r="E171">
            <v>94</v>
          </cell>
          <cell r="F171">
            <v>97.94</v>
          </cell>
          <cell r="G171">
            <v>97.94</v>
          </cell>
          <cell r="H171">
            <v>8.4133142740453408</v>
          </cell>
          <cell r="I171">
            <v>3000000</v>
          </cell>
          <cell r="J171">
            <v>86600</v>
          </cell>
          <cell r="K171">
            <v>8456424.7799999993</v>
          </cell>
          <cell r="L171">
            <v>79100</v>
          </cell>
          <cell r="M171">
            <v>7747054</v>
          </cell>
          <cell r="N171">
            <v>281.88082600000001</v>
          </cell>
          <cell r="O171">
            <v>10</v>
          </cell>
          <cell r="P171">
            <v>100</v>
          </cell>
          <cell r="Q171">
            <v>131.9</v>
          </cell>
          <cell r="R171">
            <v>139.80000000000001</v>
          </cell>
          <cell r="S171">
            <v>50</v>
          </cell>
          <cell r="T171" t="str">
            <v>ГКВО-3</v>
          </cell>
        </row>
        <row r="172">
          <cell r="A172" t="str">
            <v>KZ8LK1009994</v>
          </cell>
          <cell r="B172" t="str">
            <v>327/n</v>
          </cell>
          <cell r="C172">
            <v>36391</v>
          </cell>
          <cell r="D172">
            <v>36413</v>
          </cell>
          <cell r="E172">
            <v>21</v>
          </cell>
          <cell r="F172">
            <v>99.2</v>
          </cell>
          <cell r="G172">
            <v>99.2</v>
          </cell>
          <cell r="H172">
            <v>13.9784946236559</v>
          </cell>
          <cell r="I172">
            <v>200000000</v>
          </cell>
          <cell r="J172">
            <v>7345880</v>
          </cell>
          <cell r="K172">
            <v>728049146.19000006</v>
          </cell>
          <cell r="L172">
            <v>4230899</v>
          </cell>
          <cell r="M172">
            <v>419705180.80000001</v>
          </cell>
          <cell r="N172">
            <v>364.02457309499999</v>
          </cell>
          <cell r="O172" t="str">
            <v>н/д</v>
          </cell>
          <cell r="P172">
            <v>100</v>
          </cell>
          <cell r="Q172">
            <v>80</v>
          </cell>
          <cell r="R172">
            <v>20</v>
          </cell>
          <cell r="S172">
            <v>60</v>
          </cell>
          <cell r="T172" t="str">
            <v>Ноты-21</v>
          </cell>
        </row>
        <row r="173">
          <cell r="A173" t="str">
            <v>KZ95K2409995</v>
          </cell>
          <cell r="B173" t="str">
            <v>328/n</v>
          </cell>
          <cell r="C173">
            <v>36392</v>
          </cell>
          <cell r="D173">
            <v>36427</v>
          </cell>
          <cell r="E173">
            <v>35</v>
          </cell>
          <cell r="F173">
            <v>98.61</v>
          </cell>
          <cell r="G173">
            <v>98.61</v>
          </cell>
          <cell r="H173">
            <v>14.659770814319</v>
          </cell>
          <cell r="I173">
            <v>200000000</v>
          </cell>
          <cell r="J173">
            <v>4751931</v>
          </cell>
          <cell r="K173">
            <v>467075837.61000001</v>
          </cell>
          <cell r="L173">
            <v>3344101</v>
          </cell>
          <cell r="M173">
            <v>329761799.61000001</v>
          </cell>
          <cell r="N173">
            <v>233.537918805</v>
          </cell>
          <cell r="O173" t="str">
            <v>н/д</v>
          </cell>
          <cell r="P173">
            <v>100</v>
          </cell>
          <cell r="Q173">
            <v>80</v>
          </cell>
          <cell r="R173">
            <v>20</v>
          </cell>
          <cell r="S173">
            <v>60</v>
          </cell>
          <cell r="T173" t="str">
            <v>Ноты-35</v>
          </cell>
        </row>
        <row r="174">
          <cell r="A174" t="str">
            <v>KZ43L2411999</v>
          </cell>
          <cell r="B174" t="str">
            <v>238/3</v>
          </cell>
          <cell r="C174">
            <v>36395</v>
          </cell>
          <cell r="D174">
            <v>36488</v>
          </cell>
          <cell r="E174">
            <v>94</v>
          </cell>
          <cell r="F174">
            <v>95.25</v>
          </cell>
          <cell r="G174">
            <v>95.25</v>
          </cell>
          <cell r="H174">
            <v>19.947506561679798</v>
          </cell>
          <cell r="I174">
            <v>400000000</v>
          </cell>
          <cell r="J174">
            <v>4604838</v>
          </cell>
          <cell r="K174">
            <v>437514594.5</v>
          </cell>
          <cell r="L174">
            <v>2904738</v>
          </cell>
          <cell r="M174">
            <v>276676294.5</v>
          </cell>
          <cell r="N174">
            <v>109.378648625</v>
          </cell>
          <cell r="O174">
            <v>6</v>
          </cell>
          <cell r="P174">
            <v>100</v>
          </cell>
          <cell r="Q174">
            <v>80</v>
          </cell>
          <cell r="R174">
            <v>25</v>
          </cell>
          <cell r="S174">
            <v>50</v>
          </cell>
          <cell r="T174" t="str">
            <v>ГКО-3</v>
          </cell>
        </row>
        <row r="175">
          <cell r="A175" t="str">
            <v>KZ43L2511996</v>
          </cell>
          <cell r="B175" t="str">
            <v>20/3B</v>
          </cell>
          <cell r="C175">
            <v>36396</v>
          </cell>
          <cell r="D175">
            <v>36489</v>
          </cell>
          <cell r="E175">
            <v>93</v>
          </cell>
          <cell r="F175">
            <v>97.94</v>
          </cell>
          <cell r="G175">
            <v>97.94</v>
          </cell>
          <cell r="H175">
            <v>8.4133142740453408</v>
          </cell>
          <cell r="I175">
            <v>3000000</v>
          </cell>
          <cell r="J175">
            <v>222384</v>
          </cell>
          <cell r="K175">
            <v>21762499.280000001</v>
          </cell>
          <cell r="L175">
            <v>216834</v>
          </cell>
          <cell r="M175">
            <v>21236721.960000001</v>
          </cell>
          <cell r="N175">
            <v>725.41664266666703</v>
          </cell>
          <cell r="O175">
            <v>9</v>
          </cell>
          <cell r="P175">
            <v>100</v>
          </cell>
          <cell r="Q175">
            <v>131.9</v>
          </cell>
          <cell r="R175">
            <v>138.19999999999999</v>
          </cell>
          <cell r="S175">
            <v>50</v>
          </cell>
          <cell r="T175" t="str">
            <v>ГКВО-3</v>
          </cell>
        </row>
        <row r="176">
          <cell r="A176" t="str">
            <v>KZ8EK0909991</v>
          </cell>
          <cell r="B176" t="str">
            <v>329/n</v>
          </cell>
          <cell r="C176">
            <v>36397</v>
          </cell>
          <cell r="D176">
            <v>36412</v>
          </cell>
          <cell r="E176">
            <v>14</v>
          </cell>
          <cell r="F176">
            <v>99.48</v>
          </cell>
          <cell r="G176">
            <v>99.48</v>
          </cell>
          <cell r="H176">
            <v>13.590671491757</v>
          </cell>
          <cell r="I176">
            <v>200000000</v>
          </cell>
          <cell r="J176">
            <v>41480464</v>
          </cell>
          <cell r="K176">
            <v>4125899718.0999999</v>
          </cell>
          <cell r="L176">
            <v>17115328</v>
          </cell>
          <cell r="M176">
            <v>1702632829.4400001</v>
          </cell>
          <cell r="N176">
            <v>2062.9498590500002</v>
          </cell>
          <cell r="O176" t="str">
            <v>н/д</v>
          </cell>
          <cell r="P176">
            <v>100</v>
          </cell>
          <cell r="Q176">
            <v>80</v>
          </cell>
          <cell r="R176">
            <v>25</v>
          </cell>
          <cell r="S176">
            <v>60</v>
          </cell>
          <cell r="T176" t="str">
            <v>Ноты-14</v>
          </cell>
        </row>
        <row r="177">
          <cell r="A177" t="str">
            <v>KZ8SK2409990</v>
          </cell>
          <cell r="B177" t="str">
            <v>330/n</v>
          </cell>
          <cell r="C177">
            <v>36398</v>
          </cell>
          <cell r="D177">
            <v>36427</v>
          </cell>
          <cell r="E177">
            <v>28</v>
          </cell>
          <cell r="F177">
            <v>98.92</v>
          </cell>
          <cell r="G177">
            <v>98.92</v>
          </cell>
          <cell r="H177">
            <v>14.193287505054601</v>
          </cell>
          <cell r="I177">
            <v>200000000</v>
          </cell>
          <cell r="J177">
            <v>39542560</v>
          </cell>
          <cell r="K177">
            <v>3910741295</v>
          </cell>
          <cell r="L177">
            <v>23529724</v>
          </cell>
          <cell r="M177">
            <v>2327560298.0799999</v>
          </cell>
          <cell r="N177">
            <v>1955.3706474999999</v>
          </cell>
          <cell r="O177" t="str">
            <v>н/д</v>
          </cell>
          <cell r="P177">
            <v>100</v>
          </cell>
          <cell r="Q177">
            <v>80</v>
          </cell>
          <cell r="R177">
            <v>25</v>
          </cell>
          <cell r="S177">
            <v>60</v>
          </cell>
          <cell r="T177" t="str">
            <v>Ноты-28</v>
          </cell>
        </row>
        <row r="178">
          <cell r="A178" t="str">
            <v>KZ31L3011991</v>
          </cell>
          <cell r="B178" t="str">
            <v>3/3i</v>
          </cell>
          <cell r="C178">
            <v>36399</v>
          </cell>
          <cell r="D178">
            <v>36489</v>
          </cell>
          <cell r="E178">
            <v>91</v>
          </cell>
          <cell r="F178">
            <v>99.08</v>
          </cell>
          <cell r="G178">
            <v>99.05</v>
          </cell>
          <cell r="H178">
            <v>9.75</v>
          </cell>
          <cell r="I178">
            <v>400000000</v>
          </cell>
          <cell r="J178">
            <v>310000</v>
          </cell>
          <cell r="K178">
            <v>310000000</v>
          </cell>
          <cell r="L178">
            <v>300000</v>
          </cell>
          <cell r="M178">
            <v>300000000</v>
          </cell>
          <cell r="N178">
            <v>77.5</v>
          </cell>
          <cell r="O178">
            <v>2</v>
          </cell>
          <cell r="P178">
            <v>1000</v>
          </cell>
          <cell r="S178">
            <v>50</v>
          </cell>
          <cell r="T178" t="str">
            <v>ГИКО-3</v>
          </cell>
        </row>
        <row r="179">
          <cell r="A179" t="str">
            <v>KZ43L3011996</v>
          </cell>
          <cell r="B179" t="str">
            <v>21/3B</v>
          </cell>
          <cell r="C179">
            <v>36403</v>
          </cell>
          <cell r="D179">
            <v>36494</v>
          </cell>
          <cell r="E179">
            <v>91</v>
          </cell>
          <cell r="F179">
            <v>97.94</v>
          </cell>
          <cell r="G179">
            <v>97.94</v>
          </cell>
          <cell r="H179">
            <v>8.4133142740453408</v>
          </cell>
          <cell r="I179">
            <v>3000000</v>
          </cell>
          <cell r="J179">
            <v>125881</v>
          </cell>
          <cell r="K179">
            <v>12322451.75</v>
          </cell>
          <cell r="L179">
            <v>118481</v>
          </cell>
          <cell r="M179">
            <v>11604030</v>
          </cell>
          <cell r="N179">
            <v>410.74839166666698</v>
          </cell>
          <cell r="O179">
            <v>9</v>
          </cell>
          <cell r="P179">
            <v>100</v>
          </cell>
          <cell r="Q179">
            <v>132</v>
          </cell>
          <cell r="R179">
            <v>25</v>
          </cell>
          <cell r="S179">
            <v>50</v>
          </cell>
          <cell r="T179" t="str">
            <v>ГКВО-3</v>
          </cell>
        </row>
        <row r="180">
          <cell r="A180" t="str">
            <v>KZ8SK0110996</v>
          </cell>
          <cell r="B180" t="str">
            <v>331/n</v>
          </cell>
          <cell r="C180">
            <v>36405</v>
          </cell>
          <cell r="D180">
            <v>36434</v>
          </cell>
          <cell r="E180">
            <v>28</v>
          </cell>
          <cell r="F180">
            <v>98.92</v>
          </cell>
          <cell r="G180">
            <v>98.92</v>
          </cell>
          <cell r="H180">
            <v>14.193287505054601</v>
          </cell>
          <cell r="I180">
            <v>200000000</v>
          </cell>
          <cell r="J180">
            <v>19808716</v>
          </cell>
          <cell r="K180">
            <v>1958832241.03</v>
          </cell>
          <cell r="L180">
            <v>18110147</v>
          </cell>
          <cell r="M180">
            <v>1791455741.24</v>
          </cell>
          <cell r="N180">
            <v>979.41612051499999</v>
          </cell>
          <cell r="O180">
            <v>9</v>
          </cell>
          <cell r="P180">
            <v>100</v>
          </cell>
          <cell r="S180">
            <v>60</v>
          </cell>
          <cell r="T180" t="str">
            <v>Ноты-28</v>
          </cell>
        </row>
        <row r="181">
          <cell r="A181" t="str">
            <v>KZ95K0810996</v>
          </cell>
          <cell r="B181" t="str">
            <v>332/n</v>
          </cell>
          <cell r="C181">
            <v>36406</v>
          </cell>
          <cell r="D181">
            <v>36441</v>
          </cell>
          <cell r="E181">
            <v>35</v>
          </cell>
          <cell r="F181">
            <v>98.61</v>
          </cell>
          <cell r="G181">
            <v>98.58</v>
          </cell>
          <cell r="H181">
            <v>14.659770814319</v>
          </cell>
          <cell r="I181">
            <v>200000000</v>
          </cell>
          <cell r="J181">
            <v>24610007</v>
          </cell>
          <cell r="K181">
            <v>2398483659.8699999</v>
          </cell>
          <cell r="L181">
            <v>19749220</v>
          </cell>
          <cell r="M181">
            <v>1947466584.2</v>
          </cell>
          <cell r="N181">
            <v>1199.2418299349999</v>
          </cell>
          <cell r="O181">
            <v>12</v>
          </cell>
          <cell r="P181">
            <v>100</v>
          </cell>
          <cell r="Q181">
            <v>50</v>
          </cell>
          <cell r="R181">
            <v>25</v>
          </cell>
          <cell r="S181">
            <v>60</v>
          </cell>
          <cell r="T181" t="str">
            <v>Ноты-35</v>
          </cell>
        </row>
        <row r="182">
          <cell r="A182" t="str">
            <v>KZ43L0812990</v>
          </cell>
          <cell r="B182" t="str">
            <v>239/3</v>
          </cell>
          <cell r="C182">
            <v>36409</v>
          </cell>
          <cell r="D182">
            <v>36502</v>
          </cell>
          <cell r="E182">
            <v>94</v>
          </cell>
          <cell r="F182">
            <v>93.07</v>
          </cell>
          <cell r="G182">
            <v>92.68</v>
          </cell>
          <cell r="H182">
            <v>29.78</v>
          </cell>
          <cell r="I182">
            <v>400000000</v>
          </cell>
          <cell r="J182">
            <v>7276997</v>
          </cell>
          <cell r="K182">
            <v>676569534.63</v>
          </cell>
          <cell r="L182">
            <v>5909425</v>
          </cell>
          <cell r="M182">
            <v>549999962.37</v>
          </cell>
          <cell r="N182">
            <v>123</v>
          </cell>
          <cell r="O182">
            <v>8</v>
          </cell>
          <cell r="P182">
            <v>100</v>
          </cell>
          <cell r="Q182">
            <v>50</v>
          </cell>
          <cell r="R182">
            <v>25</v>
          </cell>
          <cell r="S182">
            <v>50</v>
          </cell>
          <cell r="T182" t="str">
            <v>ГКО-3</v>
          </cell>
        </row>
        <row r="183">
          <cell r="A183" t="str">
            <v>KZ43L0912998</v>
          </cell>
          <cell r="B183" t="str">
            <v>22/3B</v>
          </cell>
          <cell r="C183">
            <v>36410</v>
          </cell>
          <cell r="D183">
            <v>36503</v>
          </cell>
          <cell r="E183">
            <v>91</v>
          </cell>
          <cell r="F183">
            <v>97.94</v>
          </cell>
          <cell r="G183">
            <v>97.94</v>
          </cell>
          <cell r="H183">
            <v>8.4133142740453408</v>
          </cell>
          <cell r="I183">
            <v>3000000</v>
          </cell>
          <cell r="J183">
            <v>168818</v>
          </cell>
          <cell r="K183">
            <v>16518588.310000001</v>
          </cell>
          <cell r="L183">
            <v>151983</v>
          </cell>
          <cell r="M183">
            <v>14885215.02</v>
          </cell>
          <cell r="N183">
            <v>550.61961033333296</v>
          </cell>
          <cell r="O183">
            <v>10</v>
          </cell>
          <cell r="P183">
            <v>100</v>
          </cell>
          <cell r="Q183">
            <v>132.19999999999999</v>
          </cell>
          <cell r="R183">
            <v>138.35</v>
          </cell>
          <cell r="S183">
            <v>50</v>
          </cell>
          <cell r="T183" t="str">
            <v>ГКВО-3</v>
          </cell>
        </row>
        <row r="184">
          <cell r="A184" t="str">
            <v>KZ95K1410994</v>
          </cell>
          <cell r="B184" t="str">
            <v>333/n</v>
          </cell>
          <cell r="C184">
            <v>36411</v>
          </cell>
          <cell r="D184">
            <v>36447</v>
          </cell>
          <cell r="E184">
            <v>35</v>
          </cell>
          <cell r="F184">
            <v>98.58</v>
          </cell>
          <cell r="G184">
            <v>98.58</v>
          </cell>
          <cell r="H184">
            <v>14.9807263136539</v>
          </cell>
          <cell r="I184">
            <v>200000000</v>
          </cell>
          <cell r="J184">
            <v>2490175</v>
          </cell>
          <cell r="K184">
            <v>244737548.05000001</v>
          </cell>
          <cell r="L184">
            <v>1100000</v>
          </cell>
          <cell r="M184">
            <v>108438000</v>
          </cell>
          <cell r="N184">
            <v>122.36877402499999</v>
          </cell>
          <cell r="O184" t="str">
            <v>н/д</v>
          </cell>
          <cell r="P184">
            <v>100</v>
          </cell>
          <cell r="Q184">
            <v>50</v>
          </cell>
          <cell r="R184">
            <v>25</v>
          </cell>
          <cell r="S184">
            <v>60</v>
          </cell>
          <cell r="T184" t="str">
            <v>Ноты-35</v>
          </cell>
        </row>
        <row r="185">
          <cell r="A185" t="str">
            <v>KZ8EK2409990</v>
          </cell>
          <cell r="B185" t="str">
            <v>334/n</v>
          </cell>
          <cell r="C185">
            <v>36412</v>
          </cell>
          <cell r="D185">
            <v>36427</v>
          </cell>
          <cell r="E185">
            <v>14</v>
          </cell>
          <cell r="F185">
            <v>99.42</v>
          </cell>
          <cell r="G185">
            <v>99.42</v>
          </cell>
          <cell r="H185">
            <v>15.1679742506537</v>
          </cell>
          <cell r="I185">
            <v>200000000</v>
          </cell>
          <cell r="J185">
            <v>6900667</v>
          </cell>
          <cell r="K185">
            <v>685912418.10000002</v>
          </cell>
          <cell r="L185">
            <v>4274697</v>
          </cell>
          <cell r="M185">
            <v>424990375.74000001</v>
          </cell>
          <cell r="N185">
            <v>342.95620904999998</v>
          </cell>
          <cell r="O185" t="str">
            <v>н/д</v>
          </cell>
          <cell r="P185">
            <v>100</v>
          </cell>
          <cell r="S185">
            <v>60</v>
          </cell>
          <cell r="T185" t="str">
            <v>Ноты-14</v>
          </cell>
        </row>
        <row r="186">
          <cell r="A186" t="str">
            <v>KZ87K1709996</v>
          </cell>
          <cell r="B186" t="str">
            <v>335/n</v>
          </cell>
          <cell r="C186">
            <v>36413</v>
          </cell>
          <cell r="D186">
            <v>36420</v>
          </cell>
          <cell r="E186">
            <v>7</v>
          </cell>
          <cell r="F186">
            <v>99.71</v>
          </cell>
          <cell r="G186">
            <v>99.71</v>
          </cell>
          <cell r="H186">
            <v>15.1238591916561</v>
          </cell>
          <cell r="I186">
            <v>200000000</v>
          </cell>
          <cell r="J186">
            <v>4133003</v>
          </cell>
          <cell r="K186">
            <v>411999378.88</v>
          </cell>
          <cell r="L186">
            <v>2073087</v>
          </cell>
          <cell r="M186">
            <v>206707504.77000001</v>
          </cell>
          <cell r="N186">
            <v>205.99968944</v>
          </cell>
          <cell r="O186" t="str">
            <v>н/д</v>
          </cell>
          <cell r="P186">
            <v>100</v>
          </cell>
          <cell r="Q186">
            <v>50</v>
          </cell>
          <cell r="R186">
            <v>25</v>
          </cell>
          <cell r="S186">
            <v>60</v>
          </cell>
          <cell r="T186" t="str">
            <v>Ноты-07</v>
          </cell>
        </row>
        <row r="187">
          <cell r="A187" t="str">
            <v>KZ43L1512995</v>
          </cell>
          <cell r="B187" t="str">
            <v>240/3</v>
          </cell>
          <cell r="C187">
            <v>36416</v>
          </cell>
          <cell r="D187">
            <v>36509</v>
          </cell>
          <cell r="E187">
            <v>94</v>
          </cell>
          <cell r="F187">
            <v>93.26</v>
          </cell>
          <cell r="G187">
            <v>92.94</v>
          </cell>
          <cell r="H187">
            <v>28.91</v>
          </cell>
          <cell r="I187">
            <v>400000000</v>
          </cell>
          <cell r="J187">
            <v>6838584</v>
          </cell>
          <cell r="K187">
            <v>637112360.89999998</v>
          </cell>
          <cell r="L187">
            <v>5897805</v>
          </cell>
          <cell r="M187">
            <v>550052155.44000006</v>
          </cell>
          <cell r="N187">
            <v>115.8</v>
          </cell>
          <cell r="O187">
            <v>11</v>
          </cell>
          <cell r="P187">
            <v>100</v>
          </cell>
          <cell r="Q187">
            <v>50</v>
          </cell>
          <cell r="R187">
            <v>25</v>
          </cell>
          <cell r="S187">
            <v>50</v>
          </cell>
          <cell r="T187" t="str">
            <v>ГКО-3</v>
          </cell>
        </row>
        <row r="188">
          <cell r="A188" t="str">
            <v>KZ43L1612993</v>
          </cell>
          <cell r="B188" t="str">
            <v>23/3B</v>
          </cell>
          <cell r="C188">
            <v>36417</v>
          </cell>
          <cell r="D188">
            <v>36510</v>
          </cell>
          <cell r="E188">
            <v>91</v>
          </cell>
          <cell r="F188">
            <v>97.94</v>
          </cell>
          <cell r="G188">
            <v>97.94</v>
          </cell>
          <cell r="H188">
            <v>8.4133142740453408</v>
          </cell>
          <cell r="I188">
            <v>3000000</v>
          </cell>
          <cell r="J188">
            <v>75475</v>
          </cell>
          <cell r="K188">
            <v>7370918.0999999996</v>
          </cell>
          <cell r="L188">
            <v>60695</v>
          </cell>
          <cell r="M188">
            <v>5944618.0300000003</v>
          </cell>
          <cell r="N188">
            <v>245.69727</v>
          </cell>
          <cell r="O188">
            <v>8</v>
          </cell>
          <cell r="P188">
            <v>100</v>
          </cell>
          <cell r="Q188">
            <v>135</v>
          </cell>
          <cell r="R188">
            <v>138.25</v>
          </cell>
          <cell r="S188">
            <v>50</v>
          </cell>
          <cell r="T188" t="str">
            <v>ГКВО-3</v>
          </cell>
        </row>
        <row r="189">
          <cell r="A189" t="str">
            <v>KZ8EK3009997</v>
          </cell>
          <cell r="B189" t="str">
            <v>336/n</v>
          </cell>
          <cell r="C189">
            <v>36418</v>
          </cell>
          <cell r="D189">
            <v>36433</v>
          </cell>
          <cell r="E189">
            <v>14</v>
          </cell>
          <cell r="F189">
            <v>99.42</v>
          </cell>
          <cell r="G189">
            <v>99.42</v>
          </cell>
          <cell r="H189">
            <v>15.1679742506537</v>
          </cell>
          <cell r="I189">
            <v>200000000</v>
          </cell>
          <cell r="J189">
            <v>4922536</v>
          </cell>
          <cell r="K189">
            <v>489106076.06</v>
          </cell>
          <cell r="L189">
            <v>3017502</v>
          </cell>
          <cell r="M189">
            <v>300000048.83999997</v>
          </cell>
          <cell r="N189">
            <v>244.55303803000001</v>
          </cell>
          <cell r="O189" t="str">
            <v>н/д</v>
          </cell>
          <cell r="P189">
            <v>100</v>
          </cell>
          <cell r="S189">
            <v>60</v>
          </cell>
          <cell r="T189" t="str">
            <v>Ноты-14</v>
          </cell>
        </row>
        <row r="190">
          <cell r="A190" t="str">
            <v>KZ8SK1510996</v>
          </cell>
          <cell r="B190" t="str">
            <v>337/n</v>
          </cell>
          <cell r="C190">
            <v>36419</v>
          </cell>
          <cell r="D190">
            <v>36448</v>
          </cell>
          <cell r="E190">
            <v>28</v>
          </cell>
          <cell r="F190">
            <v>98.84</v>
          </cell>
          <cell r="G190">
            <v>98.84</v>
          </cell>
          <cell r="H190">
            <v>15.256980979360501</v>
          </cell>
          <cell r="I190">
            <v>200000000</v>
          </cell>
          <cell r="J190">
            <v>2740207</v>
          </cell>
          <cell r="K190">
            <v>270240967.69</v>
          </cell>
          <cell r="L190">
            <v>2035140</v>
          </cell>
          <cell r="M190">
            <v>201153237.59999999</v>
          </cell>
          <cell r="N190">
            <v>135.120483845</v>
          </cell>
          <cell r="O190" t="str">
            <v>н/д</v>
          </cell>
          <cell r="P190">
            <v>100</v>
          </cell>
          <cell r="S190">
            <v>60</v>
          </cell>
          <cell r="T190" t="str">
            <v>Ноты-28</v>
          </cell>
        </row>
        <row r="191">
          <cell r="A191" t="str">
            <v>KZ8EK0110996</v>
          </cell>
          <cell r="B191" t="str">
            <v>8/$n</v>
          </cell>
          <cell r="C191">
            <v>36420</v>
          </cell>
          <cell r="D191">
            <v>36434</v>
          </cell>
          <cell r="E191">
            <v>14</v>
          </cell>
          <cell r="F191">
            <v>99.72</v>
          </cell>
          <cell r="G191">
            <v>99.72</v>
          </cell>
          <cell r="H191">
            <v>7.3004412354593198</v>
          </cell>
          <cell r="I191">
            <v>2000000</v>
          </cell>
          <cell r="J191">
            <v>55144</v>
          </cell>
          <cell r="K191">
            <v>5497452.9900000002</v>
          </cell>
          <cell r="L191">
            <v>36942</v>
          </cell>
          <cell r="M191">
            <v>3683856.24</v>
          </cell>
          <cell r="N191">
            <v>274.87264950000002</v>
          </cell>
          <cell r="O191">
            <v>12</v>
          </cell>
          <cell r="P191">
            <v>100</v>
          </cell>
          <cell r="Q191">
            <v>135</v>
          </cell>
          <cell r="R191">
            <v>140</v>
          </cell>
          <cell r="S191">
            <v>60</v>
          </cell>
          <cell r="T191" t="str">
            <v>ВНоты-14</v>
          </cell>
        </row>
        <row r="192">
          <cell r="A192" t="str">
            <v>KZ43L2212991</v>
          </cell>
          <cell r="B192" t="str">
            <v>241/3</v>
          </cell>
          <cell r="C192">
            <v>36423</v>
          </cell>
          <cell r="D192">
            <v>36516</v>
          </cell>
          <cell r="E192">
            <v>94</v>
          </cell>
          <cell r="F192">
            <v>99.54</v>
          </cell>
          <cell r="G192">
            <v>99.26</v>
          </cell>
          <cell r="H192">
            <v>28.04</v>
          </cell>
          <cell r="I192">
            <v>400000000</v>
          </cell>
          <cell r="J192">
            <v>6123999</v>
          </cell>
          <cell r="K192">
            <v>609597886.13</v>
          </cell>
          <cell r="L192">
            <v>6123999</v>
          </cell>
          <cell r="M192">
            <v>609597886.13</v>
          </cell>
          <cell r="N192">
            <v>121.9</v>
          </cell>
          <cell r="O192">
            <v>7</v>
          </cell>
          <cell r="P192">
            <v>100</v>
          </cell>
          <cell r="S192">
            <v>50</v>
          </cell>
          <cell r="T192" t="str">
            <v>ГКО-3</v>
          </cell>
        </row>
        <row r="193">
          <cell r="A193" t="str">
            <v>KZ43L2312999</v>
          </cell>
          <cell r="B193" t="str">
            <v>24/3B</v>
          </cell>
          <cell r="C193">
            <v>36424</v>
          </cell>
          <cell r="D193">
            <v>36517</v>
          </cell>
          <cell r="E193">
            <v>91</v>
          </cell>
          <cell r="F193">
            <v>97.94</v>
          </cell>
          <cell r="G193">
            <v>97.94</v>
          </cell>
          <cell r="H193">
            <v>8.4133142740453408</v>
          </cell>
          <cell r="I193">
            <v>3000000</v>
          </cell>
          <cell r="J193">
            <v>82053</v>
          </cell>
          <cell r="K193">
            <v>8030136.0999999996</v>
          </cell>
          <cell r="L193">
            <v>79685</v>
          </cell>
          <cell r="M193">
            <v>7804348.9000000004</v>
          </cell>
          <cell r="N193">
            <v>267.67120333333298</v>
          </cell>
          <cell r="O193">
            <v>9</v>
          </cell>
          <cell r="P193">
            <v>100</v>
          </cell>
          <cell r="Q193">
            <v>135.5</v>
          </cell>
          <cell r="R193">
            <v>138.25</v>
          </cell>
          <cell r="S193">
            <v>50</v>
          </cell>
          <cell r="T193" t="str">
            <v>ГКВО-3</v>
          </cell>
        </row>
        <row r="194">
          <cell r="A194" t="str">
            <v>KZ87K3009999</v>
          </cell>
          <cell r="B194" t="str">
            <v>9/$n</v>
          </cell>
          <cell r="C194">
            <v>36425</v>
          </cell>
          <cell r="D194">
            <v>36433</v>
          </cell>
          <cell r="E194">
            <v>7</v>
          </cell>
          <cell r="F194">
            <v>85.43</v>
          </cell>
          <cell r="G194">
            <v>85.14</v>
          </cell>
          <cell r="H194">
            <v>34.11</v>
          </cell>
          <cell r="I194">
            <v>2000000</v>
          </cell>
          <cell r="J194">
            <v>6297850</v>
          </cell>
          <cell r="K194">
            <v>532029653.94</v>
          </cell>
          <cell r="L194">
            <v>1170484</v>
          </cell>
          <cell r="M194">
            <v>100000002.97</v>
          </cell>
          <cell r="N194">
            <v>532</v>
          </cell>
          <cell r="O194">
            <v>7</v>
          </cell>
          <cell r="P194">
            <v>100</v>
          </cell>
          <cell r="Q194">
            <v>50</v>
          </cell>
          <cell r="R194">
            <v>25</v>
          </cell>
          <cell r="S194">
            <v>60</v>
          </cell>
          <cell r="T194" t="str">
            <v>ВНоты-07</v>
          </cell>
        </row>
        <row r="195">
          <cell r="A195" t="str">
            <v>KZ8SK2210992</v>
          </cell>
          <cell r="B195" t="str">
            <v>338/n</v>
          </cell>
          <cell r="C195">
            <v>36426</v>
          </cell>
          <cell r="D195">
            <v>36455</v>
          </cell>
          <cell r="E195">
            <v>28</v>
          </cell>
          <cell r="F195">
            <v>98.65</v>
          </cell>
          <cell r="G195">
            <v>98.65</v>
          </cell>
          <cell r="H195">
            <v>17.790167257982699</v>
          </cell>
          <cell r="I195">
            <v>200000000</v>
          </cell>
          <cell r="J195">
            <v>15981922</v>
          </cell>
          <cell r="K195">
            <v>1575339647.1600001</v>
          </cell>
          <cell r="L195">
            <v>11186846</v>
          </cell>
          <cell r="M195">
            <v>1103582555.2</v>
          </cell>
          <cell r="N195">
            <v>787.66982357999996</v>
          </cell>
          <cell r="O195" t="str">
            <v>н/д</v>
          </cell>
          <cell r="P195">
            <v>100</v>
          </cell>
          <cell r="Q195">
            <v>50</v>
          </cell>
          <cell r="R195">
            <v>25</v>
          </cell>
          <cell r="S195">
            <v>60</v>
          </cell>
          <cell r="T195" t="str">
            <v>Ноты-28</v>
          </cell>
        </row>
        <row r="196">
          <cell r="A196" t="str">
            <v>KZ8EK0810991</v>
          </cell>
          <cell r="B196" t="str">
            <v>10/$n</v>
          </cell>
          <cell r="C196">
            <v>36427</v>
          </cell>
          <cell r="D196">
            <v>36441</v>
          </cell>
          <cell r="E196">
            <v>14</v>
          </cell>
          <cell r="F196">
            <v>99.25</v>
          </cell>
          <cell r="G196">
            <v>98.87</v>
          </cell>
          <cell r="H196">
            <v>25.01</v>
          </cell>
          <cell r="I196">
            <v>2000000</v>
          </cell>
          <cell r="J196">
            <v>15563309</v>
          </cell>
          <cell r="K196">
            <v>1544400545.5</v>
          </cell>
          <cell r="L196">
            <v>15062413</v>
          </cell>
          <cell r="M196">
            <v>1494906096.4000001</v>
          </cell>
          <cell r="N196">
            <v>205.9</v>
          </cell>
          <cell r="O196">
            <v>9</v>
          </cell>
          <cell r="P196">
            <v>100</v>
          </cell>
          <cell r="S196">
            <v>60</v>
          </cell>
          <cell r="T196" t="str">
            <v>ВНоты-14</v>
          </cell>
        </row>
        <row r="197">
          <cell r="A197" t="str">
            <v>KZ43L2912996</v>
          </cell>
          <cell r="B197" t="str">
            <v>242/3</v>
          </cell>
          <cell r="C197">
            <v>36430</v>
          </cell>
          <cell r="D197">
            <v>36523</v>
          </cell>
          <cell r="E197">
            <v>94</v>
          </cell>
          <cell r="F197">
            <v>98.86</v>
          </cell>
          <cell r="G197">
            <v>98.64</v>
          </cell>
          <cell r="H197">
            <v>32.29</v>
          </cell>
          <cell r="I197">
            <v>400000000</v>
          </cell>
          <cell r="J197">
            <v>12391433</v>
          </cell>
          <cell r="K197">
            <v>1223140129.8</v>
          </cell>
          <cell r="L197">
            <v>7071468</v>
          </cell>
          <cell r="M197">
            <v>699053753.96000004</v>
          </cell>
          <cell r="N197">
            <v>122.3</v>
          </cell>
          <cell r="O197">
            <v>10</v>
          </cell>
          <cell r="P197">
            <v>100</v>
          </cell>
          <cell r="S197">
            <v>50</v>
          </cell>
          <cell r="T197" t="str">
            <v>ГКО-3</v>
          </cell>
        </row>
        <row r="198">
          <cell r="A198" t="str">
            <v>KZ46L3003A05</v>
          </cell>
          <cell r="B198" t="str">
            <v>15/6B</v>
          </cell>
          <cell r="C198">
            <v>36431</v>
          </cell>
          <cell r="D198">
            <v>36615</v>
          </cell>
          <cell r="E198">
            <v>184</v>
          </cell>
          <cell r="F198">
            <v>95.67</v>
          </cell>
          <cell r="G198">
            <v>95.67</v>
          </cell>
          <cell r="H198">
            <v>9.0519494094282393</v>
          </cell>
          <cell r="I198">
            <v>3000000</v>
          </cell>
          <cell r="J198">
            <v>56232</v>
          </cell>
          <cell r="K198">
            <v>5340147.4400000004</v>
          </cell>
          <cell r="L198">
            <v>52632</v>
          </cell>
          <cell r="M198">
            <v>5035303.4400000004</v>
          </cell>
          <cell r="N198">
            <v>178.00491466666699</v>
          </cell>
          <cell r="O198">
            <v>6</v>
          </cell>
          <cell r="P198">
            <v>100</v>
          </cell>
          <cell r="Q198">
            <v>140</v>
          </cell>
          <cell r="R198">
            <v>141.80000000000001</v>
          </cell>
          <cell r="S198">
            <v>50</v>
          </cell>
          <cell r="T198" t="str">
            <v>ГКВО-6</v>
          </cell>
        </row>
        <row r="199">
          <cell r="A199" t="str">
            <v>KZ31L3112997</v>
          </cell>
          <cell r="B199" t="str">
            <v>4/3i</v>
          </cell>
          <cell r="C199">
            <v>36432</v>
          </cell>
          <cell r="D199">
            <v>36525</v>
          </cell>
          <cell r="E199">
            <v>91</v>
          </cell>
          <cell r="F199">
            <v>86.43</v>
          </cell>
          <cell r="G199">
            <v>85.82</v>
          </cell>
          <cell r="H199">
            <v>31.4</v>
          </cell>
          <cell r="I199">
            <v>400000000</v>
          </cell>
          <cell r="J199">
            <v>25072655</v>
          </cell>
          <cell r="K199">
            <v>2141910190.0799999</v>
          </cell>
          <cell r="L199">
            <v>5785666</v>
          </cell>
          <cell r="M199">
            <v>500000088.26999998</v>
          </cell>
          <cell r="N199">
            <v>428.4</v>
          </cell>
          <cell r="O199">
            <v>13</v>
          </cell>
          <cell r="P199">
            <v>1000</v>
          </cell>
          <cell r="Q199">
            <v>50</v>
          </cell>
          <cell r="R199">
            <v>25</v>
          </cell>
          <cell r="S199">
            <v>50</v>
          </cell>
          <cell r="T199" t="str">
            <v>ГИКО-3</v>
          </cell>
        </row>
        <row r="200">
          <cell r="A200" t="str">
            <v>KZ8EK1510996</v>
          </cell>
          <cell r="B200" t="str">
            <v>339/n</v>
          </cell>
          <cell r="C200">
            <v>36433</v>
          </cell>
          <cell r="D200">
            <v>36448</v>
          </cell>
          <cell r="E200">
            <v>14</v>
          </cell>
          <cell r="F200">
            <v>99.42</v>
          </cell>
          <cell r="G200">
            <v>99.42</v>
          </cell>
          <cell r="H200">
            <v>15.1679742506537</v>
          </cell>
          <cell r="I200">
            <v>200000000</v>
          </cell>
          <cell r="J200">
            <v>5399437</v>
          </cell>
          <cell r="K200">
            <v>536735358.69</v>
          </cell>
          <cell r="L200">
            <v>5084200</v>
          </cell>
          <cell r="M200">
            <v>505471164</v>
          </cell>
          <cell r="N200">
            <v>268.367679345</v>
          </cell>
          <cell r="O200" t="str">
            <v>н/д</v>
          </cell>
          <cell r="P200">
            <v>100</v>
          </cell>
          <cell r="Q200">
            <v>50</v>
          </cell>
          <cell r="R200">
            <v>25</v>
          </cell>
          <cell r="S200">
            <v>60</v>
          </cell>
          <cell r="T200" t="str">
            <v>Ноты-14</v>
          </cell>
        </row>
        <row r="201">
          <cell r="A201" t="str">
            <v>KZ8LK2210997</v>
          </cell>
          <cell r="B201" t="str">
            <v>11/$n</v>
          </cell>
          <cell r="C201">
            <v>36434</v>
          </cell>
          <cell r="D201">
            <v>36455</v>
          </cell>
          <cell r="E201">
            <v>21</v>
          </cell>
          <cell r="F201">
            <v>99.58</v>
          </cell>
          <cell r="G201">
            <v>99.58</v>
          </cell>
          <cell r="H201">
            <v>7.3107049608355403</v>
          </cell>
          <cell r="I201">
            <v>2000000</v>
          </cell>
          <cell r="J201">
            <v>92864</v>
          </cell>
          <cell r="K201">
            <v>9246221.4499999993</v>
          </cell>
          <cell r="L201">
            <v>91378</v>
          </cell>
          <cell r="M201">
            <v>9099421.2400000002</v>
          </cell>
          <cell r="N201">
            <v>462.31107250000002</v>
          </cell>
          <cell r="O201">
            <v>0</v>
          </cell>
          <cell r="P201">
            <v>100</v>
          </cell>
          <cell r="Q201">
            <v>140</v>
          </cell>
          <cell r="R201">
            <v>141</v>
          </cell>
          <cell r="S201">
            <v>60</v>
          </cell>
          <cell r="T201" t="str">
            <v>ВНоты-21</v>
          </cell>
        </row>
        <row r="202">
          <cell r="A202" t="str">
            <v>KZ43L0601A00</v>
          </cell>
          <cell r="B202" t="str">
            <v>243/3</v>
          </cell>
          <cell r="C202">
            <v>36437</v>
          </cell>
          <cell r="D202">
            <v>36531</v>
          </cell>
          <cell r="E202">
            <v>94</v>
          </cell>
          <cell r="F202">
            <v>99.58</v>
          </cell>
          <cell r="G202">
            <v>99.5</v>
          </cell>
          <cell r="H202">
            <v>25.59</v>
          </cell>
          <cell r="I202">
            <v>400000000</v>
          </cell>
          <cell r="J202">
            <v>29200589</v>
          </cell>
          <cell r="K202">
            <v>2906202552.5799999</v>
          </cell>
          <cell r="L202">
            <v>20085056</v>
          </cell>
          <cell r="M202">
            <v>2000000118.8900001</v>
          </cell>
          <cell r="N202">
            <v>145.30000000000001</v>
          </cell>
          <cell r="O202">
            <v>11</v>
          </cell>
          <cell r="P202">
            <v>100</v>
          </cell>
          <cell r="S202">
            <v>50</v>
          </cell>
          <cell r="T202" t="str">
            <v>ГКО-3</v>
          </cell>
        </row>
        <row r="203">
          <cell r="A203" t="str">
            <v>KZ46L0604A04</v>
          </cell>
          <cell r="B203" t="str">
            <v>16/6B</v>
          </cell>
          <cell r="C203">
            <v>36438</v>
          </cell>
          <cell r="D203">
            <v>36622</v>
          </cell>
          <cell r="E203">
            <v>184</v>
          </cell>
          <cell r="F203">
            <v>95.67</v>
          </cell>
          <cell r="G203">
            <v>95.67</v>
          </cell>
          <cell r="H203">
            <v>9.0519494094282393</v>
          </cell>
          <cell r="I203">
            <v>3000000</v>
          </cell>
          <cell r="J203">
            <v>50543</v>
          </cell>
          <cell r="K203">
            <v>4812836.8099999996</v>
          </cell>
          <cell r="L203">
            <v>40653</v>
          </cell>
          <cell r="M203">
            <v>3889372.51</v>
          </cell>
          <cell r="N203">
            <v>160.42789366666699</v>
          </cell>
          <cell r="O203">
            <v>7</v>
          </cell>
          <cell r="P203">
            <v>100</v>
          </cell>
          <cell r="Q203">
            <v>141</v>
          </cell>
          <cell r="R203">
            <v>141.9</v>
          </cell>
          <cell r="S203">
            <v>50</v>
          </cell>
          <cell r="T203" t="str">
            <v>ГКВО-6</v>
          </cell>
        </row>
        <row r="204">
          <cell r="A204" t="str">
            <v>KZ95K1111998</v>
          </cell>
          <cell r="B204" t="str">
            <v>340/n</v>
          </cell>
          <cell r="C204">
            <v>36439</v>
          </cell>
          <cell r="D204">
            <v>36475</v>
          </cell>
          <cell r="E204">
            <v>35</v>
          </cell>
          <cell r="F204">
            <v>98.34</v>
          </cell>
          <cell r="G204">
            <v>98.34</v>
          </cell>
          <cell r="H204">
            <v>17.5554199715273</v>
          </cell>
          <cell r="I204">
            <v>200000000</v>
          </cell>
          <cell r="J204">
            <v>4522615</v>
          </cell>
          <cell r="K204">
            <v>444087002.25</v>
          </cell>
          <cell r="L204">
            <v>4067521</v>
          </cell>
          <cell r="M204">
            <v>400015000.13999999</v>
          </cell>
          <cell r="N204">
            <v>222.04350112500001</v>
          </cell>
          <cell r="O204">
            <v>0</v>
          </cell>
          <cell r="P204">
            <v>100</v>
          </cell>
          <cell r="Q204">
            <v>50</v>
          </cell>
          <cell r="R204">
            <v>25</v>
          </cell>
          <cell r="S204">
            <v>60</v>
          </cell>
          <cell r="T204" t="str">
            <v>Ноты-35</v>
          </cell>
        </row>
        <row r="205">
          <cell r="A205" t="str">
            <v>KZ8EK2210992</v>
          </cell>
          <cell r="B205" t="str">
            <v>341/n</v>
          </cell>
          <cell r="C205">
            <v>36440</v>
          </cell>
          <cell r="D205">
            <v>36455</v>
          </cell>
          <cell r="E205">
            <v>14</v>
          </cell>
          <cell r="F205">
            <v>99.43</v>
          </cell>
          <cell r="G205">
            <v>99.43</v>
          </cell>
          <cell r="H205">
            <v>14.9049582620938</v>
          </cell>
          <cell r="I205">
            <v>200000000</v>
          </cell>
          <cell r="J205">
            <v>14565900</v>
          </cell>
          <cell r="K205">
            <v>1447730829.78</v>
          </cell>
          <cell r="L205">
            <v>8050862</v>
          </cell>
          <cell r="M205">
            <v>800497208.65999997</v>
          </cell>
          <cell r="N205">
            <v>723.86541489000001</v>
          </cell>
          <cell r="O205" t="str">
            <v>н/д</v>
          </cell>
          <cell r="P205">
            <v>100</v>
          </cell>
          <cell r="S205">
            <v>60</v>
          </cell>
          <cell r="T205" t="str">
            <v>Ноты-14</v>
          </cell>
        </row>
        <row r="206">
          <cell r="A206" t="str">
            <v>KZ8LK2910992</v>
          </cell>
          <cell r="B206" t="str">
            <v>12/$n</v>
          </cell>
          <cell r="C206">
            <v>36441</v>
          </cell>
          <cell r="D206">
            <v>36462</v>
          </cell>
          <cell r="E206">
            <v>21</v>
          </cell>
          <cell r="F206">
            <v>99.58</v>
          </cell>
          <cell r="G206">
            <v>99.58</v>
          </cell>
          <cell r="H206">
            <v>7.3107049608355403</v>
          </cell>
          <cell r="I206">
            <v>2000000</v>
          </cell>
          <cell r="J206">
            <v>55155</v>
          </cell>
          <cell r="K206">
            <v>5487677.5099999998</v>
          </cell>
          <cell r="L206">
            <v>37308</v>
          </cell>
          <cell r="M206">
            <v>3715131.64</v>
          </cell>
          <cell r="N206">
            <v>274.38387549999999</v>
          </cell>
          <cell r="O206" t="str">
            <v>н/д</v>
          </cell>
          <cell r="P206">
            <v>100</v>
          </cell>
          <cell r="Q206">
            <v>141</v>
          </cell>
          <cell r="R206">
            <v>140.80000000000001</v>
          </cell>
          <cell r="S206">
            <v>60</v>
          </cell>
          <cell r="T206" t="str">
            <v>ВНоты-21</v>
          </cell>
        </row>
        <row r="207">
          <cell r="A207" t="str">
            <v>KZ43L1301A01</v>
          </cell>
          <cell r="B207" t="str">
            <v>244/3</v>
          </cell>
          <cell r="C207">
            <v>36444</v>
          </cell>
          <cell r="D207">
            <v>36538</v>
          </cell>
          <cell r="E207">
            <v>94</v>
          </cell>
          <cell r="F207">
            <v>94.13</v>
          </cell>
          <cell r="G207">
            <v>93.95</v>
          </cell>
          <cell r="H207">
            <v>24.94</v>
          </cell>
          <cell r="I207">
            <v>400000000</v>
          </cell>
          <cell r="J207">
            <v>13859117</v>
          </cell>
          <cell r="K207">
            <v>1297583248.97</v>
          </cell>
          <cell r="L207">
            <v>6161466</v>
          </cell>
          <cell r="M207">
            <v>580000035.36000001</v>
          </cell>
          <cell r="N207">
            <v>223.7</v>
          </cell>
          <cell r="O207">
            <v>9</v>
          </cell>
          <cell r="P207">
            <v>100</v>
          </cell>
          <cell r="Q207">
            <v>50</v>
          </cell>
          <cell r="R207">
            <v>15</v>
          </cell>
          <cell r="S207">
            <v>50</v>
          </cell>
          <cell r="T207" t="str">
            <v>ГКО-3</v>
          </cell>
        </row>
        <row r="208">
          <cell r="A208" t="str">
            <v>KZ46L1304A05</v>
          </cell>
          <cell r="B208" t="str">
            <v>17/6B</v>
          </cell>
          <cell r="C208">
            <v>36445</v>
          </cell>
          <cell r="D208">
            <v>36629</v>
          </cell>
          <cell r="E208">
            <v>184</v>
          </cell>
          <cell r="F208">
            <v>95.67</v>
          </cell>
          <cell r="G208">
            <v>95.67</v>
          </cell>
          <cell r="H208">
            <v>9.0519494094282393</v>
          </cell>
          <cell r="I208">
            <v>3000000</v>
          </cell>
          <cell r="J208">
            <v>58246</v>
          </cell>
          <cell r="K208">
            <v>5545727</v>
          </cell>
          <cell r="L208">
            <v>52661</v>
          </cell>
          <cell r="M208">
            <v>5038102.6500000004</v>
          </cell>
          <cell r="N208">
            <v>184.857566666667</v>
          </cell>
          <cell r="O208">
            <v>11</v>
          </cell>
          <cell r="P208">
            <v>100</v>
          </cell>
          <cell r="Q208">
            <v>141</v>
          </cell>
          <cell r="R208">
            <v>142.4</v>
          </cell>
          <cell r="S208">
            <v>50</v>
          </cell>
          <cell r="T208" t="str">
            <v>ГКВО-6</v>
          </cell>
        </row>
        <row r="209">
          <cell r="A209" t="str">
            <v>KZ96K2511996</v>
          </cell>
          <cell r="B209" t="str">
            <v>342/n</v>
          </cell>
          <cell r="C209">
            <v>36446</v>
          </cell>
          <cell r="D209">
            <v>36489</v>
          </cell>
          <cell r="E209">
            <v>42</v>
          </cell>
          <cell r="F209">
            <v>99.04</v>
          </cell>
          <cell r="G209">
            <v>98.51</v>
          </cell>
          <cell r="H209">
            <v>27.14</v>
          </cell>
          <cell r="I209">
            <v>200000000</v>
          </cell>
          <cell r="J209">
            <v>14509622</v>
          </cell>
          <cell r="K209">
            <v>1437098551.8099999</v>
          </cell>
          <cell r="L209">
            <v>14509622</v>
          </cell>
          <cell r="M209">
            <v>1437098551.8099999</v>
          </cell>
          <cell r="N209">
            <v>71.900000000000006</v>
          </cell>
          <cell r="O209">
            <v>10</v>
          </cell>
          <cell r="P209">
            <v>100</v>
          </cell>
          <cell r="S209">
            <v>60</v>
          </cell>
          <cell r="T209" t="str">
            <v>Ноты-42</v>
          </cell>
        </row>
        <row r="210">
          <cell r="A210" t="str">
            <v>KZ8SK1211991</v>
          </cell>
          <cell r="B210" t="str">
            <v>343/n</v>
          </cell>
          <cell r="C210">
            <v>36447</v>
          </cell>
          <cell r="D210">
            <v>36476</v>
          </cell>
          <cell r="E210">
            <v>28</v>
          </cell>
          <cell r="F210">
            <v>98.81</v>
          </cell>
          <cell r="G210">
            <v>98.81</v>
          </cell>
          <cell r="H210">
            <v>15.6563100900718</v>
          </cell>
          <cell r="I210">
            <v>200000000</v>
          </cell>
          <cell r="J210">
            <v>7161883</v>
          </cell>
          <cell r="K210">
            <v>707119042.02999997</v>
          </cell>
          <cell r="L210">
            <v>4501787</v>
          </cell>
          <cell r="M210">
            <v>444821573.47000003</v>
          </cell>
          <cell r="N210">
            <v>353.55952101499997</v>
          </cell>
          <cell r="O210">
            <v>0</v>
          </cell>
          <cell r="P210">
            <v>100</v>
          </cell>
          <cell r="Q210">
            <v>50</v>
          </cell>
          <cell r="R210">
            <v>15</v>
          </cell>
          <cell r="S210">
            <v>60</v>
          </cell>
          <cell r="T210" t="str">
            <v>Ноты-28</v>
          </cell>
        </row>
        <row r="211">
          <cell r="A211" t="str">
            <v>KZ8LK0511990</v>
          </cell>
          <cell r="B211" t="str">
            <v>13/$n</v>
          </cell>
          <cell r="C211">
            <v>36448</v>
          </cell>
          <cell r="D211">
            <v>36469</v>
          </cell>
          <cell r="E211">
            <v>21</v>
          </cell>
          <cell r="F211">
            <v>99.58</v>
          </cell>
          <cell r="G211">
            <v>99.58</v>
          </cell>
          <cell r="H211">
            <v>7.3107049608355403</v>
          </cell>
          <cell r="I211">
            <v>2000000</v>
          </cell>
          <cell r="J211">
            <v>57826</v>
          </cell>
          <cell r="K211">
            <v>5756401.2400000002</v>
          </cell>
          <cell r="L211">
            <v>6316</v>
          </cell>
          <cell r="M211">
            <v>628947.28</v>
          </cell>
          <cell r="N211">
            <v>287.82006200000001</v>
          </cell>
          <cell r="O211">
            <v>0</v>
          </cell>
          <cell r="P211">
            <v>100</v>
          </cell>
          <cell r="Q211">
            <v>141</v>
          </cell>
          <cell r="R211">
            <v>140.4</v>
          </cell>
          <cell r="S211">
            <v>60</v>
          </cell>
          <cell r="T211" t="str">
            <v>ВНоты-21</v>
          </cell>
        </row>
        <row r="212">
          <cell r="A212" t="str">
            <v>KZ43L2001A02</v>
          </cell>
          <cell r="B212" t="str">
            <v>245/3</v>
          </cell>
          <cell r="C212">
            <v>36451</v>
          </cell>
          <cell r="D212">
            <v>36545</v>
          </cell>
          <cell r="E212">
            <v>94</v>
          </cell>
          <cell r="F212">
            <v>86.81</v>
          </cell>
          <cell r="G212">
            <v>86.6</v>
          </cell>
          <cell r="H212">
            <v>30.39</v>
          </cell>
          <cell r="I212">
            <v>400000000</v>
          </cell>
          <cell r="J212">
            <v>21007292</v>
          </cell>
          <cell r="K212">
            <v>1805280910.3</v>
          </cell>
          <cell r="L212">
            <v>6565982</v>
          </cell>
          <cell r="M212">
            <v>569999969.79999995</v>
          </cell>
          <cell r="N212">
            <v>316.7</v>
          </cell>
          <cell r="O212">
            <v>12</v>
          </cell>
          <cell r="P212">
            <v>100</v>
          </cell>
          <cell r="Q212">
            <v>50</v>
          </cell>
          <cell r="R212">
            <v>30</v>
          </cell>
          <cell r="S212">
            <v>50</v>
          </cell>
          <cell r="T212" t="str">
            <v>ГКО-3</v>
          </cell>
        </row>
        <row r="213">
          <cell r="A213" t="str">
            <v>KZ46L2004A06</v>
          </cell>
          <cell r="B213" t="str">
            <v>18/6B</v>
          </cell>
          <cell r="C213">
            <v>36452</v>
          </cell>
          <cell r="D213">
            <v>36636</v>
          </cell>
          <cell r="E213">
            <v>184</v>
          </cell>
          <cell r="F213">
            <v>95.67</v>
          </cell>
          <cell r="G213">
            <v>95.67</v>
          </cell>
          <cell r="H213">
            <v>9.0519494094282393</v>
          </cell>
          <cell r="I213">
            <v>3000000</v>
          </cell>
          <cell r="J213">
            <v>39889</v>
          </cell>
          <cell r="K213">
            <v>3791540.09</v>
          </cell>
          <cell r="L213">
            <v>35979</v>
          </cell>
          <cell r="M213">
            <v>3442111.75</v>
          </cell>
          <cell r="N213">
            <v>126.38466966666699</v>
          </cell>
          <cell r="O213">
            <v>11</v>
          </cell>
          <cell r="P213">
            <v>100</v>
          </cell>
          <cell r="Q213">
            <v>141</v>
          </cell>
          <cell r="R213">
            <v>142.25</v>
          </cell>
          <cell r="S213">
            <v>50</v>
          </cell>
          <cell r="T213" t="str">
            <v>ГКВО-6</v>
          </cell>
        </row>
        <row r="214">
          <cell r="A214" t="str">
            <v>KZ96K0212993</v>
          </cell>
          <cell r="B214" t="str">
            <v>344/n</v>
          </cell>
          <cell r="C214">
            <v>36453</v>
          </cell>
          <cell r="D214">
            <v>36496</v>
          </cell>
          <cell r="E214">
            <v>42</v>
          </cell>
          <cell r="F214">
            <v>98.18</v>
          </cell>
          <cell r="G214">
            <v>98.18</v>
          </cell>
          <cell r="H214">
            <v>16.065729612276701</v>
          </cell>
          <cell r="I214">
            <v>200000000</v>
          </cell>
          <cell r="J214">
            <v>7159673</v>
          </cell>
          <cell r="K214">
            <v>700278926.78999996</v>
          </cell>
          <cell r="L214">
            <v>5092687</v>
          </cell>
          <cell r="M214">
            <v>500000009.66000003</v>
          </cell>
          <cell r="N214">
            <v>350.13946339500001</v>
          </cell>
          <cell r="O214" t="str">
            <v>н/д</v>
          </cell>
          <cell r="P214">
            <v>100</v>
          </cell>
          <cell r="S214">
            <v>60</v>
          </cell>
          <cell r="T214" t="str">
            <v>Ноты-42</v>
          </cell>
        </row>
        <row r="215">
          <cell r="A215" t="str">
            <v>KZ8SK1911996</v>
          </cell>
          <cell r="B215" t="str">
            <v>345/n</v>
          </cell>
          <cell r="C215">
            <v>36454</v>
          </cell>
          <cell r="D215">
            <v>36483</v>
          </cell>
          <cell r="E215">
            <v>28</v>
          </cell>
          <cell r="F215">
            <v>98.82</v>
          </cell>
          <cell r="G215">
            <v>98.82</v>
          </cell>
          <cell r="H215">
            <v>15.5231734466708</v>
          </cell>
          <cell r="I215">
            <v>200000000</v>
          </cell>
          <cell r="J215">
            <v>17878634</v>
          </cell>
          <cell r="K215">
            <v>1766109185.5699999</v>
          </cell>
          <cell r="L215">
            <v>11858868</v>
          </cell>
          <cell r="M215">
            <v>1171893335.76</v>
          </cell>
          <cell r="N215">
            <v>883.05459278499995</v>
          </cell>
          <cell r="O215">
            <v>8</v>
          </cell>
          <cell r="P215">
            <v>100</v>
          </cell>
          <cell r="Q215">
            <v>80</v>
          </cell>
          <cell r="R215">
            <v>30</v>
          </cell>
          <cell r="S215">
            <v>60</v>
          </cell>
          <cell r="T215" t="str">
            <v>Ноты-28</v>
          </cell>
        </row>
        <row r="216">
          <cell r="A216" t="str">
            <v>KZ8EK0511995</v>
          </cell>
          <cell r="B216" t="str">
            <v>14/$n</v>
          </cell>
          <cell r="C216">
            <v>36455</v>
          </cell>
          <cell r="D216">
            <v>36469</v>
          </cell>
          <cell r="E216">
            <v>14</v>
          </cell>
          <cell r="F216">
            <v>99.73</v>
          </cell>
          <cell r="G216">
            <v>99.73</v>
          </cell>
          <cell r="H216">
            <v>7.03900531434864</v>
          </cell>
          <cell r="I216">
            <v>2000000</v>
          </cell>
          <cell r="J216">
            <v>132567</v>
          </cell>
          <cell r="K216">
            <v>13219282.24</v>
          </cell>
          <cell r="L216">
            <v>71145</v>
          </cell>
          <cell r="M216">
            <v>7095290.8499999996</v>
          </cell>
          <cell r="N216">
            <v>660.964112</v>
          </cell>
          <cell r="O216">
            <v>0</v>
          </cell>
          <cell r="P216">
            <v>100</v>
          </cell>
          <cell r="Q216">
            <v>141</v>
          </cell>
          <cell r="R216">
            <v>140.4</v>
          </cell>
          <cell r="S216">
            <v>60</v>
          </cell>
          <cell r="T216" t="str">
            <v>ВНоты-14</v>
          </cell>
        </row>
        <row r="217">
          <cell r="A217" t="str">
            <v>KZ46L2704A09</v>
          </cell>
          <cell r="B217" t="str">
            <v>19/6B</v>
          </cell>
          <cell r="C217">
            <v>36459</v>
          </cell>
          <cell r="D217">
            <v>36643</v>
          </cell>
          <cell r="E217">
            <v>184</v>
          </cell>
          <cell r="F217">
            <v>95.67</v>
          </cell>
          <cell r="G217">
            <v>95.67</v>
          </cell>
          <cell r="H217">
            <v>9.0519494094282393</v>
          </cell>
          <cell r="I217">
            <v>3000000</v>
          </cell>
          <cell r="J217">
            <v>62854</v>
          </cell>
          <cell r="K217">
            <v>5991143.8300000001</v>
          </cell>
          <cell r="L217">
            <v>59814</v>
          </cell>
          <cell r="M217">
            <v>5722405.3799999999</v>
          </cell>
          <cell r="N217">
            <v>199.70479433333301</v>
          </cell>
          <cell r="O217">
            <v>9</v>
          </cell>
          <cell r="P217">
            <v>100</v>
          </cell>
          <cell r="Q217">
            <v>140.80000000000001</v>
          </cell>
          <cell r="R217">
            <v>142.15</v>
          </cell>
          <cell r="S217">
            <v>50</v>
          </cell>
          <cell r="T217" t="str">
            <v>ГКВО-6</v>
          </cell>
        </row>
        <row r="218">
          <cell r="A218" t="str">
            <v>KZ8SK2511993</v>
          </cell>
          <cell r="B218" t="str">
            <v>346/n</v>
          </cell>
          <cell r="C218">
            <v>36460</v>
          </cell>
          <cell r="D218">
            <v>36489</v>
          </cell>
          <cell r="E218">
            <v>28</v>
          </cell>
          <cell r="F218">
            <v>98.85</v>
          </cell>
          <cell r="G218">
            <v>98.85</v>
          </cell>
          <cell r="H218">
            <v>15.1239251390997</v>
          </cell>
          <cell r="I218">
            <v>200000000</v>
          </cell>
          <cell r="J218">
            <v>5242575</v>
          </cell>
          <cell r="K218">
            <v>518023053.39999998</v>
          </cell>
          <cell r="L218">
            <v>4587002</v>
          </cell>
          <cell r="M218">
            <v>453425147.69999999</v>
          </cell>
          <cell r="N218">
            <v>259.01152669999999</v>
          </cell>
          <cell r="O218">
            <v>6</v>
          </cell>
          <cell r="P218">
            <v>100</v>
          </cell>
          <cell r="S218">
            <v>60</v>
          </cell>
          <cell r="T218" t="str">
            <v>Ноты-28</v>
          </cell>
        </row>
        <row r="219">
          <cell r="A219" t="str">
            <v>KZ31L3101A03</v>
          </cell>
          <cell r="B219" t="str">
            <v>5/3i</v>
          </cell>
          <cell r="C219">
            <v>36461</v>
          </cell>
          <cell r="D219">
            <v>36556</v>
          </cell>
          <cell r="E219">
            <v>91</v>
          </cell>
          <cell r="F219">
            <v>87.81</v>
          </cell>
          <cell r="G219">
            <v>87.72</v>
          </cell>
          <cell r="H219">
            <v>9.75</v>
          </cell>
          <cell r="I219">
            <v>300000000</v>
          </cell>
          <cell r="J219">
            <v>120000</v>
          </cell>
          <cell r="K219">
            <v>120000000</v>
          </cell>
          <cell r="L219">
            <v>100000</v>
          </cell>
          <cell r="M219">
            <v>100000000</v>
          </cell>
          <cell r="N219">
            <v>40</v>
          </cell>
          <cell r="O219">
            <v>4</v>
          </cell>
          <cell r="P219">
            <v>1000</v>
          </cell>
          <cell r="Q219">
            <v>50</v>
          </cell>
          <cell r="R219">
            <v>30</v>
          </cell>
          <cell r="S219">
            <v>50</v>
          </cell>
          <cell r="T219" t="str">
            <v>ГИКО-3</v>
          </cell>
        </row>
        <row r="220">
          <cell r="A220" t="str">
            <v>KZ95K0312993</v>
          </cell>
          <cell r="B220" t="str">
            <v>15/$n</v>
          </cell>
          <cell r="C220">
            <v>36462</v>
          </cell>
          <cell r="D220">
            <v>36497</v>
          </cell>
          <cell r="E220">
            <v>35</v>
          </cell>
          <cell r="F220">
            <v>99.33</v>
          </cell>
          <cell r="G220">
            <v>99.33</v>
          </cell>
          <cell r="H220">
            <v>7.0150005033726197</v>
          </cell>
          <cell r="I220">
            <v>2000000</v>
          </cell>
          <cell r="J220">
            <v>6303</v>
          </cell>
          <cell r="K220">
            <v>617259.11</v>
          </cell>
          <cell r="L220">
            <v>4702</v>
          </cell>
          <cell r="M220">
            <v>467049.66</v>
          </cell>
          <cell r="N220">
            <v>30.862955500000002</v>
          </cell>
          <cell r="O220" t="str">
            <v>н/д</v>
          </cell>
          <cell r="P220">
            <v>100</v>
          </cell>
          <cell r="Q220">
            <v>140.80000000000001</v>
          </cell>
          <cell r="R220">
            <v>138</v>
          </cell>
          <cell r="S220">
            <v>60</v>
          </cell>
          <cell r="T220" t="str">
            <v>ВНоты-35</v>
          </cell>
        </row>
        <row r="221">
          <cell r="A221" t="str">
            <v>KZ43L0302A02</v>
          </cell>
          <cell r="B221" t="str">
            <v>246/3</v>
          </cell>
          <cell r="C221">
            <v>36465</v>
          </cell>
          <cell r="D221">
            <v>36559</v>
          </cell>
          <cell r="E221">
            <v>94</v>
          </cell>
          <cell r="F221">
            <v>96.23</v>
          </cell>
          <cell r="G221">
            <v>96.15</v>
          </cell>
          <cell r="H221">
            <v>15.670788735321601</v>
          </cell>
          <cell r="I221">
            <v>400000000</v>
          </cell>
          <cell r="J221">
            <v>1972672</v>
          </cell>
          <cell r="K221">
            <v>188867180.69999999</v>
          </cell>
          <cell r="L221">
            <v>1558822</v>
          </cell>
          <cell r="M221">
            <v>150000054.69999999</v>
          </cell>
          <cell r="N221">
            <v>47.216795175000001</v>
          </cell>
          <cell r="O221">
            <v>5</v>
          </cell>
          <cell r="P221">
            <v>100</v>
          </cell>
          <cell r="S221">
            <v>50</v>
          </cell>
          <cell r="T221" t="str">
            <v>ГКО-3</v>
          </cell>
        </row>
        <row r="222">
          <cell r="A222" t="str">
            <v>KZ46L0405A05</v>
          </cell>
          <cell r="B222" t="str">
            <v>20/6B</v>
          </cell>
          <cell r="C222">
            <v>36466</v>
          </cell>
          <cell r="D222">
            <v>36650</v>
          </cell>
          <cell r="E222">
            <v>184</v>
          </cell>
          <cell r="F222">
            <v>95.67</v>
          </cell>
          <cell r="G222">
            <v>95.67</v>
          </cell>
          <cell r="H222">
            <v>9.0519494094282393</v>
          </cell>
          <cell r="I222">
            <v>3000000</v>
          </cell>
          <cell r="J222">
            <v>67185</v>
          </cell>
          <cell r="K222">
            <v>6402594.7800000003</v>
          </cell>
          <cell r="L222">
            <v>58740</v>
          </cell>
          <cell r="M222">
            <v>5619655.7999999998</v>
          </cell>
          <cell r="N222">
            <v>213.419826</v>
          </cell>
          <cell r="O222">
            <v>9</v>
          </cell>
          <cell r="P222">
            <v>100</v>
          </cell>
          <cell r="Q222">
            <v>140.4</v>
          </cell>
          <cell r="R222">
            <v>142.1</v>
          </cell>
          <cell r="S222">
            <v>50</v>
          </cell>
          <cell r="T222" t="str">
            <v>ГКВО-6</v>
          </cell>
        </row>
        <row r="223">
          <cell r="A223" t="str">
            <v>KZ95K0912990</v>
          </cell>
          <cell r="B223" t="str">
            <v>347/n</v>
          </cell>
          <cell r="C223">
            <v>36467</v>
          </cell>
          <cell r="D223">
            <v>36503</v>
          </cell>
          <cell r="E223">
            <v>35</v>
          </cell>
          <cell r="F223">
            <v>98.58</v>
          </cell>
          <cell r="G223">
            <v>98.58</v>
          </cell>
          <cell r="H223">
            <v>14.9807263136539</v>
          </cell>
          <cell r="I223">
            <v>200000000</v>
          </cell>
          <cell r="J223">
            <v>23611478</v>
          </cell>
          <cell r="K223">
            <v>2324817336.5999999</v>
          </cell>
          <cell r="L223">
            <v>17268809</v>
          </cell>
          <cell r="M223">
            <v>1702359191.22</v>
          </cell>
          <cell r="N223">
            <v>1162.4086683</v>
          </cell>
          <cell r="O223">
            <v>0</v>
          </cell>
          <cell r="P223">
            <v>100</v>
          </cell>
          <cell r="Q223">
            <v>30</v>
          </cell>
          <cell r="R223">
            <v>15</v>
          </cell>
          <cell r="S223">
            <v>60</v>
          </cell>
          <cell r="T223" t="str">
            <v>Ноты-35</v>
          </cell>
        </row>
        <row r="224">
          <cell r="A224" t="str">
            <v>KZ96K1712991</v>
          </cell>
          <cell r="B224" t="str">
            <v>348/n</v>
          </cell>
          <cell r="C224">
            <v>36468</v>
          </cell>
          <cell r="D224">
            <v>36511</v>
          </cell>
          <cell r="E224">
            <v>42</v>
          </cell>
          <cell r="F224">
            <v>98.32</v>
          </cell>
          <cell r="G224">
            <v>98.32</v>
          </cell>
          <cell r="H224">
            <v>14.808787632221399</v>
          </cell>
          <cell r="I224">
            <v>200000000</v>
          </cell>
          <cell r="J224">
            <v>7627172</v>
          </cell>
          <cell r="K224">
            <v>748028363.40999997</v>
          </cell>
          <cell r="L224">
            <v>4068349</v>
          </cell>
          <cell r="M224">
            <v>400000073.68000001</v>
          </cell>
          <cell r="N224">
            <v>374.014181705</v>
          </cell>
          <cell r="O224" t="str">
            <v>н/д</v>
          </cell>
          <cell r="P224">
            <v>100</v>
          </cell>
          <cell r="S224">
            <v>60</v>
          </cell>
          <cell r="T224" t="str">
            <v>Ноты-42</v>
          </cell>
        </row>
        <row r="225">
          <cell r="A225" t="str">
            <v>KZ8LK2611996</v>
          </cell>
          <cell r="B225" t="str">
            <v>16/$n</v>
          </cell>
          <cell r="C225">
            <v>36469</v>
          </cell>
          <cell r="D225">
            <v>36490</v>
          </cell>
          <cell r="E225">
            <v>21</v>
          </cell>
          <cell r="F225">
            <v>99.59</v>
          </cell>
          <cell r="G225">
            <v>99.59</v>
          </cell>
          <cell r="H225">
            <v>7.13592395488162</v>
          </cell>
          <cell r="I225">
            <v>2000000</v>
          </cell>
          <cell r="J225">
            <v>131398</v>
          </cell>
          <cell r="K225">
            <v>13084330.17</v>
          </cell>
          <cell r="L225">
            <v>50092</v>
          </cell>
          <cell r="M225">
            <v>4988662.28</v>
          </cell>
          <cell r="N225">
            <v>654.21650850000003</v>
          </cell>
          <cell r="O225" t="str">
            <v>н/д</v>
          </cell>
          <cell r="P225">
            <v>100</v>
          </cell>
          <cell r="Q225">
            <v>140.4</v>
          </cell>
          <cell r="R225">
            <v>138.19999999999999</v>
          </cell>
          <cell r="S225">
            <v>60</v>
          </cell>
          <cell r="T225" t="str">
            <v>ВНоты-21</v>
          </cell>
        </row>
        <row r="226">
          <cell r="A226" t="str">
            <v>KZ43L1002A03</v>
          </cell>
          <cell r="B226" t="str">
            <v>247/3</v>
          </cell>
          <cell r="C226">
            <v>36472</v>
          </cell>
          <cell r="D226">
            <v>36566</v>
          </cell>
          <cell r="E226">
            <v>94</v>
          </cell>
          <cell r="F226">
            <v>96.23</v>
          </cell>
          <cell r="G226">
            <v>96.23</v>
          </cell>
          <cell r="H226">
            <v>15.670788735321601</v>
          </cell>
          <cell r="I226">
            <v>400000000</v>
          </cell>
          <cell r="J226">
            <v>2930177</v>
          </cell>
          <cell r="K226">
            <v>279480492.70999998</v>
          </cell>
          <cell r="L226">
            <v>1876177</v>
          </cell>
          <cell r="M226">
            <v>180544512.71000001</v>
          </cell>
          <cell r="N226">
            <v>69.870123177500005</v>
          </cell>
          <cell r="O226">
            <v>6</v>
          </cell>
          <cell r="P226">
            <v>100</v>
          </cell>
          <cell r="Q226">
            <v>30</v>
          </cell>
          <cell r="R226">
            <v>30</v>
          </cell>
          <cell r="S226">
            <v>50</v>
          </cell>
          <cell r="T226" t="str">
            <v>ГКО-3</v>
          </cell>
        </row>
        <row r="227">
          <cell r="A227" t="str">
            <v>KZ46L1105A06</v>
          </cell>
          <cell r="B227" t="str">
            <v>21/6B</v>
          </cell>
          <cell r="C227">
            <v>36473</v>
          </cell>
          <cell r="D227">
            <v>36657</v>
          </cell>
          <cell r="E227">
            <v>184</v>
          </cell>
          <cell r="F227">
            <v>95.67</v>
          </cell>
          <cell r="G227">
            <v>95.67</v>
          </cell>
          <cell r="H227">
            <v>9.0519494094282393</v>
          </cell>
          <cell r="I227">
            <v>3000000</v>
          </cell>
          <cell r="J227">
            <v>207841</v>
          </cell>
          <cell r="K227">
            <v>18945000.710000001</v>
          </cell>
          <cell r="L227">
            <v>56869</v>
          </cell>
          <cell r="M227">
            <v>5440579.1100000003</v>
          </cell>
          <cell r="N227">
            <v>631.50002366666695</v>
          </cell>
          <cell r="O227">
            <v>10</v>
          </cell>
          <cell r="P227">
            <v>100</v>
          </cell>
          <cell r="Q227">
            <v>140.19999999999999</v>
          </cell>
          <cell r="R227">
            <v>142.1</v>
          </cell>
          <cell r="S227">
            <v>50</v>
          </cell>
          <cell r="T227" t="str">
            <v>ГКВО-6</v>
          </cell>
        </row>
        <row r="228">
          <cell r="A228" t="str">
            <v>KZ97K3012992</v>
          </cell>
          <cell r="B228" t="str">
            <v>349/n</v>
          </cell>
          <cell r="C228">
            <v>36474</v>
          </cell>
          <cell r="D228">
            <v>36524</v>
          </cell>
          <cell r="E228">
            <v>49</v>
          </cell>
          <cell r="F228">
            <v>98.16</v>
          </cell>
          <cell r="G228">
            <v>98.16</v>
          </cell>
          <cell r="H228">
            <v>13.924787518919601</v>
          </cell>
          <cell r="I228">
            <v>200000000</v>
          </cell>
          <cell r="J228">
            <v>5994613</v>
          </cell>
          <cell r="K228">
            <v>587669374.24000001</v>
          </cell>
          <cell r="L228">
            <v>5574303</v>
          </cell>
          <cell r="M228">
            <v>547173582.48000002</v>
          </cell>
          <cell r="N228">
            <v>293.83468712000001</v>
          </cell>
          <cell r="O228">
            <v>7</v>
          </cell>
          <cell r="P228">
            <v>100</v>
          </cell>
          <cell r="S228">
            <v>60</v>
          </cell>
          <cell r="T228" t="str">
            <v>Ноты-49</v>
          </cell>
        </row>
        <row r="229">
          <cell r="A229" t="str">
            <v>KZ8LK0312993</v>
          </cell>
          <cell r="B229" t="str">
            <v>17/$n</v>
          </cell>
          <cell r="C229">
            <v>36475</v>
          </cell>
          <cell r="D229">
            <v>36497</v>
          </cell>
          <cell r="E229">
            <v>21</v>
          </cell>
          <cell r="F229">
            <v>98.97</v>
          </cell>
          <cell r="G229">
            <v>98.83</v>
          </cell>
          <cell r="H229">
            <v>29.14</v>
          </cell>
          <cell r="I229">
            <v>2000000</v>
          </cell>
          <cell r="J229">
            <v>17755548</v>
          </cell>
          <cell r="K229">
            <v>1753972058.4000001</v>
          </cell>
          <cell r="L229">
            <v>11151364</v>
          </cell>
          <cell r="M229">
            <v>1103636110.9000001</v>
          </cell>
          <cell r="N229">
            <v>175.4</v>
          </cell>
          <cell r="O229">
            <v>12</v>
          </cell>
          <cell r="P229">
            <v>100</v>
          </cell>
          <cell r="S229">
            <v>60</v>
          </cell>
          <cell r="T229" t="str">
            <v>ВНоты-28</v>
          </cell>
        </row>
        <row r="230">
          <cell r="A230" t="str">
            <v>KZ8SK1012993</v>
          </cell>
          <cell r="B230" t="str">
            <v>350/n</v>
          </cell>
          <cell r="C230">
            <v>36476</v>
          </cell>
          <cell r="D230">
            <v>36504</v>
          </cell>
          <cell r="E230">
            <v>28</v>
          </cell>
          <cell r="F230">
            <v>98.99</v>
          </cell>
          <cell r="G230">
            <v>98.99</v>
          </cell>
          <cell r="H230">
            <v>13.263966057177599</v>
          </cell>
          <cell r="I230">
            <v>200000000</v>
          </cell>
          <cell r="J230">
            <v>13958197</v>
          </cell>
          <cell r="K230">
            <v>1381613466.6800001</v>
          </cell>
          <cell r="L230">
            <v>12945047</v>
          </cell>
          <cell r="M230">
            <v>1281430202.53</v>
          </cell>
          <cell r="N230">
            <v>690.80673334000005</v>
          </cell>
          <cell r="O230">
            <v>7</v>
          </cell>
          <cell r="P230">
            <v>100</v>
          </cell>
          <cell r="Q230">
            <v>50</v>
          </cell>
          <cell r="R230">
            <v>30</v>
          </cell>
          <cell r="S230">
            <v>60</v>
          </cell>
          <cell r="T230" t="str">
            <v>Ноты-28</v>
          </cell>
        </row>
        <row r="231">
          <cell r="A231" t="str">
            <v>KZ43L1702A06</v>
          </cell>
          <cell r="B231" t="str">
            <v>248/3</v>
          </cell>
          <cell r="C231">
            <v>36479</v>
          </cell>
          <cell r="D231">
            <v>36573</v>
          </cell>
          <cell r="E231">
            <v>94</v>
          </cell>
          <cell r="F231">
            <v>96.23</v>
          </cell>
          <cell r="G231">
            <v>96.22</v>
          </cell>
          <cell r="H231">
            <v>15.670788735321601</v>
          </cell>
          <cell r="I231">
            <v>400000000</v>
          </cell>
          <cell r="J231">
            <v>4718240</v>
          </cell>
          <cell r="K231">
            <v>451304938.10000002</v>
          </cell>
          <cell r="L231">
            <v>2637130</v>
          </cell>
          <cell r="M231">
            <v>253768941.40000001</v>
          </cell>
          <cell r="N231">
            <v>112.826234525</v>
          </cell>
          <cell r="O231">
            <v>7</v>
          </cell>
          <cell r="P231">
            <v>100</v>
          </cell>
          <cell r="Q231">
            <v>50</v>
          </cell>
          <cell r="R231">
            <v>30</v>
          </cell>
          <cell r="S231">
            <v>50</v>
          </cell>
          <cell r="T231" t="str">
            <v>ГКО-3</v>
          </cell>
        </row>
        <row r="232">
          <cell r="A232" t="str">
            <v>KZ46L1805A09</v>
          </cell>
          <cell r="B232" t="str">
            <v>22/6B</v>
          </cell>
          <cell r="C232">
            <v>36480</v>
          </cell>
          <cell r="D232">
            <v>36664</v>
          </cell>
          <cell r="E232">
            <v>184</v>
          </cell>
          <cell r="F232">
            <v>95.67</v>
          </cell>
          <cell r="G232">
            <v>95.67</v>
          </cell>
          <cell r="H232">
            <v>9.0519494094282393</v>
          </cell>
          <cell r="I232">
            <v>3000000</v>
          </cell>
          <cell r="J232">
            <v>62944</v>
          </cell>
          <cell r="K232">
            <v>6007647.5199999996</v>
          </cell>
          <cell r="L232">
            <v>35014</v>
          </cell>
          <cell r="M232">
            <v>3349789.38</v>
          </cell>
          <cell r="N232">
            <v>200.254917333333</v>
          </cell>
          <cell r="O232">
            <v>8</v>
          </cell>
          <cell r="P232">
            <v>100</v>
          </cell>
          <cell r="Q232">
            <v>139.80000000000001</v>
          </cell>
          <cell r="R232">
            <v>142.4</v>
          </cell>
          <cell r="S232">
            <v>50</v>
          </cell>
          <cell r="T232" t="str">
            <v>ГКВО-6</v>
          </cell>
        </row>
        <row r="233">
          <cell r="A233" t="str">
            <v>KZ95K2312991</v>
          </cell>
          <cell r="B233" t="str">
            <v>351/n</v>
          </cell>
          <cell r="C233">
            <v>36481</v>
          </cell>
          <cell r="D233">
            <v>36517</v>
          </cell>
          <cell r="E233">
            <v>35</v>
          </cell>
          <cell r="F233">
            <v>98.73</v>
          </cell>
          <cell r="G233">
            <v>98.69</v>
          </cell>
          <cell r="H233">
            <v>13.3778993213815</v>
          </cell>
          <cell r="I233">
            <v>200000000</v>
          </cell>
          <cell r="J233">
            <v>7975309</v>
          </cell>
          <cell r="K233">
            <v>786629274.15999997</v>
          </cell>
          <cell r="L233">
            <v>6766491</v>
          </cell>
          <cell r="M233">
            <v>668041624.21000004</v>
          </cell>
          <cell r="N233">
            <v>393.31463708000001</v>
          </cell>
          <cell r="O233" t="str">
            <v>н/д</v>
          </cell>
          <cell r="P233">
            <v>100</v>
          </cell>
          <cell r="S233">
            <v>60</v>
          </cell>
          <cell r="T233" t="str">
            <v>Ноты-35</v>
          </cell>
        </row>
        <row r="234">
          <cell r="A234" t="str">
            <v>KZ43L1802A05</v>
          </cell>
          <cell r="B234" t="str">
            <v>249/3</v>
          </cell>
          <cell r="C234">
            <v>36482</v>
          </cell>
          <cell r="D234">
            <v>36574</v>
          </cell>
          <cell r="E234">
            <v>92</v>
          </cell>
          <cell r="F234">
            <v>96.23</v>
          </cell>
          <cell r="G234">
            <v>96.2</v>
          </cell>
          <cell r="H234">
            <v>15.670788735321601</v>
          </cell>
          <cell r="I234">
            <v>500000000</v>
          </cell>
          <cell r="J234">
            <v>16950023</v>
          </cell>
          <cell r="K234">
            <v>1625544008.5899999</v>
          </cell>
          <cell r="L234">
            <v>11687823</v>
          </cell>
          <cell r="M234">
            <v>1124690664.5899999</v>
          </cell>
          <cell r="N234">
            <v>325.108801718</v>
          </cell>
          <cell r="O234">
            <v>9</v>
          </cell>
          <cell r="P234">
            <v>100</v>
          </cell>
          <cell r="Q234">
            <v>30</v>
          </cell>
          <cell r="R234">
            <v>30</v>
          </cell>
          <cell r="S234">
            <v>50</v>
          </cell>
          <cell r="T234" t="str">
            <v>ГКО-3</v>
          </cell>
        </row>
        <row r="235">
          <cell r="A235" t="str">
            <v>KZ46L1905A08</v>
          </cell>
          <cell r="B235" t="str">
            <v>110/6</v>
          </cell>
          <cell r="C235">
            <v>36483</v>
          </cell>
          <cell r="D235">
            <v>36665</v>
          </cell>
          <cell r="E235">
            <v>182</v>
          </cell>
          <cell r="F235">
            <v>92.38</v>
          </cell>
          <cell r="G235">
            <v>92.38</v>
          </cell>
          <cell r="H235">
            <v>16.497077289456598</v>
          </cell>
          <cell r="I235">
            <v>500000000</v>
          </cell>
          <cell r="J235">
            <v>5390942</v>
          </cell>
          <cell r="K235">
            <v>493936561.95999998</v>
          </cell>
          <cell r="L235">
            <v>4380942</v>
          </cell>
          <cell r="M235">
            <v>404711421.95999998</v>
          </cell>
          <cell r="N235">
            <v>98.787312392000004</v>
          </cell>
          <cell r="O235">
            <v>5</v>
          </cell>
          <cell r="P235">
            <v>100</v>
          </cell>
          <cell r="Q235">
            <v>50</v>
          </cell>
          <cell r="R235">
            <v>15</v>
          </cell>
          <cell r="S235">
            <v>50</v>
          </cell>
          <cell r="T235" t="str">
            <v>ГКО-6</v>
          </cell>
        </row>
        <row r="236">
          <cell r="A236" t="str">
            <v>KZ46L2505A00</v>
          </cell>
          <cell r="B236" t="str">
            <v>23/6B</v>
          </cell>
          <cell r="C236">
            <v>36486</v>
          </cell>
          <cell r="D236">
            <v>36671</v>
          </cell>
          <cell r="E236">
            <v>185</v>
          </cell>
          <cell r="F236">
            <v>95.67</v>
          </cell>
          <cell r="G236">
            <v>95.67</v>
          </cell>
          <cell r="H236">
            <v>9.0024852050051294</v>
          </cell>
          <cell r="I236">
            <v>3000000</v>
          </cell>
          <cell r="J236">
            <v>86115</v>
          </cell>
          <cell r="K236">
            <v>8212873.9000000004</v>
          </cell>
          <cell r="L236">
            <v>55270</v>
          </cell>
          <cell r="M236">
            <v>5287680.9000000004</v>
          </cell>
          <cell r="N236">
            <v>273.76246333333302</v>
          </cell>
          <cell r="O236">
            <v>7</v>
          </cell>
          <cell r="P236">
            <v>100</v>
          </cell>
          <cell r="Q236">
            <v>138.19999999999999</v>
          </cell>
          <cell r="R236">
            <v>142.4</v>
          </cell>
          <cell r="S236">
            <v>50</v>
          </cell>
          <cell r="T236" t="str">
            <v>ГКВО-6</v>
          </cell>
        </row>
        <row r="237">
          <cell r="A237" t="str">
            <v>KZ49L2408A05</v>
          </cell>
          <cell r="B237" t="str">
            <v>1/9B</v>
          </cell>
          <cell r="C237">
            <v>36487</v>
          </cell>
          <cell r="D237">
            <v>36762</v>
          </cell>
          <cell r="E237">
            <v>275</v>
          </cell>
          <cell r="F237">
            <v>93.22</v>
          </cell>
          <cell r="G237">
            <v>93.22</v>
          </cell>
          <cell r="H237">
            <v>9.6974898090538506</v>
          </cell>
          <cell r="I237">
            <v>2000000</v>
          </cell>
          <cell r="J237">
            <v>84557</v>
          </cell>
          <cell r="K237">
            <v>7816283.8300000001</v>
          </cell>
          <cell r="L237">
            <v>63752</v>
          </cell>
          <cell r="M237">
            <v>5942961.4400000004</v>
          </cell>
          <cell r="N237">
            <v>390.81419149999999</v>
          </cell>
          <cell r="O237">
            <v>5</v>
          </cell>
          <cell r="P237">
            <v>100</v>
          </cell>
          <cell r="Q237">
            <v>138.19999999999999</v>
          </cell>
          <cell r="R237">
            <v>142.65</v>
          </cell>
          <cell r="S237">
            <v>50</v>
          </cell>
          <cell r="T237" t="str">
            <v>ГКВО-9</v>
          </cell>
        </row>
        <row r="238">
          <cell r="A238" t="str">
            <v>KZ97K1301A07</v>
          </cell>
          <cell r="B238" t="str">
            <v>352/n</v>
          </cell>
          <cell r="C238">
            <v>36488</v>
          </cell>
          <cell r="D238">
            <v>36538</v>
          </cell>
          <cell r="E238">
            <v>49</v>
          </cell>
          <cell r="F238">
            <v>98.2</v>
          </cell>
          <cell r="G238">
            <v>98.18</v>
          </cell>
          <cell r="H238">
            <v>13.6165260401513</v>
          </cell>
          <cell r="I238">
            <v>300000000</v>
          </cell>
          <cell r="J238">
            <v>21891372</v>
          </cell>
          <cell r="K238">
            <v>2149252254.2800002</v>
          </cell>
          <cell r="L238">
            <v>15025417</v>
          </cell>
          <cell r="M238">
            <v>1475483199.3699999</v>
          </cell>
          <cell r="N238">
            <v>716.41741809333303</v>
          </cell>
          <cell r="O238">
            <v>0</v>
          </cell>
          <cell r="P238">
            <v>100</v>
          </cell>
          <cell r="Q238">
            <v>50</v>
          </cell>
          <cell r="R238">
            <v>15</v>
          </cell>
          <cell r="S238">
            <v>60</v>
          </cell>
          <cell r="T238" t="str">
            <v>Ноты-49</v>
          </cell>
        </row>
        <row r="239">
          <cell r="A239" t="str">
            <v>KZ43L2502A06</v>
          </cell>
          <cell r="B239" t="str">
            <v>250/3</v>
          </cell>
          <cell r="C239">
            <v>36489</v>
          </cell>
          <cell r="D239">
            <v>36581</v>
          </cell>
          <cell r="E239">
            <v>92</v>
          </cell>
          <cell r="F239">
            <v>96.24</v>
          </cell>
          <cell r="G239">
            <v>96.23</v>
          </cell>
          <cell r="H239">
            <v>15.6275976724855</v>
          </cell>
          <cell r="I239">
            <v>500000000</v>
          </cell>
          <cell r="J239">
            <v>26602838</v>
          </cell>
          <cell r="K239">
            <v>2555693106.5700002</v>
          </cell>
          <cell r="L239">
            <v>16642838</v>
          </cell>
          <cell r="M239">
            <v>1601707466.5699999</v>
          </cell>
          <cell r="N239">
            <v>511.13862131399998</v>
          </cell>
          <cell r="O239">
            <v>10</v>
          </cell>
          <cell r="P239">
            <v>100</v>
          </cell>
          <cell r="S239">
            <v>50</v>
          </cell>
          <cell r="T239" t="str">
            <v>ГКО-3</v>
          </cell>
        </row>
        <row r="240">
          <cell r="A240" t="str">
            <v>KZ32L3105A08</v>
          </cell>
          <cell r="B240" t="str">
            <v>2/6i</v>
          </cell>
          <cell r="C240">
            <v>36490</v>
          </cell>
          <cell r="D240">
            <v>36677</v>
          </cell>
          <cell r="E240">
            <v>182</v>
          </cell>
          <cell r="F240">
            <v>98.88</v>
          </cell>
          <cell r="G240">
            <v>98.77</v>
          </cell>
          <cell r="H240">
            <v>31.71521036</v>
          </cell>
          <cell r="I240">
            <v>400000000</v>
          </cell>
          <cell r="J240">
            <v>8743200</v>
          </cell>
          <cell r="K240">
            <v>864215047.60000002</v>
          </cell>
          <cell r="L240">
            <v>6898531</v>
          </cell>
          <cell r="M240">
            <v>682112699.29999995</v>
          </cell>
          <cell r="N240">
            <v>115.228673</v>
          </cell>
          <cell r="O240">
            <v>11</v>
          </cell>
          <cell r="P240">
            <v>1000</v>
          </cell>
          <cell r="S240">
            <v>50</v>
          </cell>
          <cell r="T240" t="str">
            <v>ГИКО-6</v>
          </cell>
        </row>
        <row r="241">
          <cell r="A241" t="str">
            <v>KZ46L3005A03</v>
          </cell>
          <cell r="B241" t="str">
            <v>24/6B</v>
          </cell>
          <cell r="C241">
            <v>36493</v>
          </cell>
          <cell r="D241">
            <v>36676</v>
          </cell>
          <cell r="E241">
            <v>183</v>
          </cell>
          <cell r="F241">
            <v>95.35</v>
          </cell>
          <cell r="G241">
            <v>95.35</v>
          </cell>
          <cell r="H241">
            <v>9.7535395909806102</v>
          </cell>
          <cell r="I241">
            <v>3000000</v>
          </cell>
          <cell r="J241">
            <v>57635</v>
          </cell>
          <cell r="K241">
            <v>5483174.0999999996</v>
          </cell>
          <cell r="L241">
            <v>55035</v>
          </cell>
          <cell r="M241">
            <v>5247587.25</v>
          </cell>
          <cell r="N241">
            <v>182.77247</v>
          </cell>
          <cell r="O241">
            <v>7</v>
          </cell>
          <cell r="P241">
            <v>100</v>
          </cell>
          <cell r="Q241">
            <v>138</v>
          </cell>
          <cell r="R241">
            <v>142.35</v>
          </cell>
          <cell r="S241">
            <v>50</v>
          </cell>
          <cell r="T241" t="str">
            <v>ГКВО-6</v>
          </cell>
        </row>
        <row r="242">
          <cell r="A242" t="str">
            <v>KZ43L2902A02</v>
          </cell>
          <cell r="B242" t="str">
            <v>251/3</v>
          </cell>
          <cell r="C242">
            <v>36494</v>
          </cell>
          <cell r="D242">
            <v>36585</v>
          </cell>
          <cell r="E242">
            <v>91</v>
          </cell>
          <cell r="F242">
            <v>96.24</v>
          </cell>
          <cell r="G242">
            <v>96.22</v>
          </cell>
          <cell r="H242">
            <v>15.6275976724855</v>
          </cell>
          <cell r="I242">
            <v>500000000</v>
          </cell>
          <cell r="J242">
            <v>11068726</v>
          </cell>
          <cell r="K242">
            <v>1065000737.29</v>
          </cell>
          <cell r="L242">
            <v>7866692</v>
          </cell>
          <cell r="M242">
            <v>757078160.85000002</v>
          </cell>
          <cell r="N242">
            <v>213.00014745799999</v>
          </cell>
          <cell r="O242">
            <v>11</v>
          </cell>
          <cell r="P242">
            <v>100</v>
          </cell>
          <cell r="S242">
            <v>50</v>
          </cell>
          <cell r="T242" t="str">
            <v>ГКО-3</v>
          </cell>
        </row>
        <row r="243">
          <cell r="A243" t="str">
            <v>KZ97K2001A08</v>
          </cell>
          <cell r="B243" t="str">
            <v>353/n</v>
          </cell>
          <cell r="C243">
            <v>36495</v>
          </cell>
          <cell r="D243">
            <v>36545</v>
          </cell>
          <cell r="E243">
            <v>49</v>
          </cell>
          <cell r="F243">
            <v>98.21</v>
          </cell>
          <cell r="G243">
            <v>98.21</v>
          </cell>
          <cell r="H243">
            <v>13.5394999054505</v>
          </cell>
          <cell r="I243">
            <v>300000000</v>
          </cell>
          <cell r="J243">
            <v>13330778</v>
          </cell>
          <cell r="K243">
            <v>1308542981.8599999</v>
          </cell>
          <cell r="L243">
            <v>3965185</v>
          </cell>
          <cell r="M243">
            <v>389420818.5</v>
          </cell>
          <cell r="N243">
            <v>436.18099395333297</v>
          </cell>
          <cell r="O243" t="str">
            <v>н/д</v>
          </cell>
          <cell r="P243">
            <v>100</v>
          </cell>
          <cell r="Q243">
            <v>50</v>
          </cell>
          <cell r="R243">
            <v>15</v>
          </cell>
          <cell r="S243">
            <v>60</v>
          </cell>
          <cell r="T243" t="str">
            <v>Ноты-49</v>
          </cell>
        </row>
        <row r="244">
          <cell r="A244" t="str">
            <v>KZ43L0303A01</v>
          </cell>
          <cell r="B244" t="str">
            <v>252/3</v>
          </cell>
          <cell r="C244">
            <v>36496</v>
          </cell>
          <cell r="D244">
            <v>36588</v>
          </cell>
          <cell r="E244">
            <v>92</v>
          </cell>
          <cell r="F244">
            <v>96.24</v>
          </cell>
          <cell r="G244">
            <v>96.21</v>
          </cell>
          <cell r="H244">
            <v>15.6275976724855</v>
          </cell>
          <cell r="I244">
            <v>500000000</v>
          </cell>
          <cell r="J244">
            <v>26412011</v>
          </cell>
          <cell r="K244">
            <v>2541190754.8000002</v>
          </cell>
          <cell r="L244">
            <v>19013954</v>
          </cell>
          <cell r="M244">
            <v>1829873695.6400001</v>
          </cell>
          <cell r="N244">
            <v>508.23815095999998</v>
          </cell>
          <cell r="O244" t="str">
            <v>н/д</v>
          </cell>
          <cell r="P244">
            <v>100</v>
          </cell>
          <cell r="S244">
            <v>50</v>
          </cell>
          <cell r="T244" t="str">
            <v>ГКО-3</v>
          </cell>
        </row>
        <row r="245">
          <cell r="A245" t="str">
            <v>KZ46L0206A06</v>
          </cell>
          <cell r="B245" t="str">
            <v>111/6</v>
          </cell>
          <cell r="C245">
            <v>36497</v>
          </cell>
          <cell r="D245">
            <v>36679</v>
          </cell>
          <cell r="E245">
            <v>182</v>
          </cell>
          <cell r="F245">
            <v>92.38</v>
          </cell>
          <cell r="G245">
            <v>92.38</v>
          </cell>
          <cell r="H245">
            <v>16.497077289456598</v>
          </cell>
          <cell r="I245">
            <v>500000000</v>
          </cell>
          <cell r="J245">
            <v>10025616</v>
          </cell>
          <cell r="K245">
            <v>925626731.08000004</v>
          </cell>
          <cell r="L245">
            <v>8965616</v>
          </cell>
          <cell r="M245">
            <v>828243606.08000004</v>
          </cell>
          <cell r="N245">
            <v>185.125346216</v>
          </cell>
          <cell r="O245">
            <v>6</v>
          </cell>
          <cell r="P245">
            <v>100</v>
          </cell>
          <cell r="S245">
            <v>50</v>
          </cell>
          <cell r="T245" t="str">
            <v>ГКО-6</v>
          </cell>
        </row>
        <row r="246">
          <cell r="A246" t="str">
            <v>KZ46L0806A00</v>
          </cell>
          <cell r="B246" t="str">
            <v>25/6B</v>
          </cell>
          <cell r="C246">
            <v>36500</v>
          </cell>
          <cell r="D246">
            <v>36685</v>
          </cell>
          <cell r="E246">
            <v>185</v>
          </cell>
          <cell r="F246">
            <v>95.35</v>
          </cell>
          <cell r="G246">
            <v>95.35</v>
          </cell>
          <cell r="H246">
            <v>9.7535395909806102</v>
          </cell>
          <cell r="I246">
            <v>3000000</v>
          </cell>
          <cell r="J246">
            <v>34589</v>
          </cell>
          <cell r="K246">
            <v>3287675.66</v>
          </cell>
          <cell r="L246">
            <v>27568</v>
          </cell>
          <cell r="M246">
            <v>2628637.2799999998</v>
          </cell>
          <cell r="N246">
            <v>109.589188666667</v>
          </cell>
          <cell r="O246">
            <v>6</v>
          </cell>
          <cell r="P246">
            <v>100</v>
          </cell>
          <cell r="Q246">
            <v>138.35</v>
          </cell>
          <cell r="R246">
            <v>142.44999999999999</v>
          </cell>
          <cell r="S246">
            <v>50</v>
          </cell>
          <cell r="T246" t="str">
            <v>ГКВО-6</v>
          </cell>
        </row>
        <row r="247">
          <cell r="A247" t="str">
            <v>KZ43L0903A05</v>
          </cell>
          <cell r="B247" t="str">
            <v>253/3</v>
          </cell>
          <cell r="C247">
            <v>36501</v>
          </cell>
          <cell r="D247">
            <v>36594</v>
          </cell>
          <cell r="E247">
            <v>92</v>
          </cell>
          <cell r="F247">
            <v>96.24</v>
          </cell>
          <cell r="G247">
            <v>96.23</v>
          </cell>
          <cell r="H247">
            <v>15.6275976724855</v>
          </cell>
          <cell r="I247">
            <v>500000000</v>
          </cell>
          <cell r="J247">
            <v>13303546</v>
          </cell>
          <cell r="K247">
            <v>1278895037.1600001</v>
          </cell>
          <cell r="L247">
            <v>10772414</v>
          </cell>
          <cell r="M247">
            <v>1036771073.36</v>
          </cell>
          <cell r="N247">
            <v>255.77900743199999</v>
          </cell>
          <cell r="O247">
            <v>8</v>
          </cell>
          <cell r="P247">
            <v>100</v>
          </cell>
          <cell r="Q247">
            <v>50</v>
          </cell>
          <cell r="R247">
            <v>15</v>
          </cell>
          <cell r="S247">
            <v>50</v>
          </cell>
          <cell r="T247" t="str">
            <v>ГКО-3</v>
          </cell>
        </row>
        <row r="248">
          <cell r="A248" t="str">
            <v>KZ95K1301A09</v>
          </cell>
          <cell r="B248" t="str">
            <v>354/n</v>
          </cell>
          <cell r="C248">
            <v>36502</v>
          </cell>
          <cell r="D248">
            <v>36538</v>
          </cell>
          <cell r="E248">
            <v>35</v>
          </cell>
          <cell r="F248">
            <v>98.73</v>
          </cell>
          <cell r="G248">
            <v>98.7</v>
          </cell>
          <cell r="H248">
            <v>13.3778993213815</v>
          </cell>
          <cell r="I248">
            <v>300000000</v>
          </cell>
          <cell r="J248">
            <v>6326586</v>
          </cell>
          <cell r="K248">
            <v>624132444.96000004</v>
          </cell>
          <cell r="L248">
            <v>5402404</v>
          </cell>
          <cell r="M248">
            <v>533374136.06</v>
          </cell>
          <cell r="N248">
            <v>208.04414832000001</v>
          </cell>
          <cell r="O248" t="str">
            <v>н/д</v>
          </cell>
          <cell r="P248">
            <v>100</v>
          </cell>
          <cell r="S248">
            <v>60</v>
          </cell>
          <cell r="T248" t="str">
            <v>Ноты-35</v>
          </cell>
        </row>
        <row r="249">
          <cell r="A249" t="str">
            <v>KZ43L1003A02</v>
          </cell>
          <cell r="B249" t="str">
            <v>254/3</v>
          </cell>
          <cell r="C249">
            <v>36503</v>
          </cell>
          <cell r="D249">
            <v>36595</v>
          </cell>
          <cell r="E249">
            <v>92</v>
          </cell>
          <cell r="F249">
            <v>96.24</v>
          </cell>
          <cell r="G249">
            <v>96.24</v>
          </cell>
          <cell r="H249">
            <v>15.6275976724855</v>
          </cell>
          <cell r="I249">
            <v>500000000</v>
          </cell>
          <cell r="J249">
            <v>23987182</v>
          </cell>
          <cell r="K249">
            <v>2307145125.6700001</v>
          </cell>
          <cell r="L249">
            <v>9841765</v>
          </cell>
          <cell r="M249">
            <v>947171463.60000002</v>
          </cell>
          <cell r="N249">
            <v>461.42902513400003</v>
          </cell>
          <cell r="O249">
            <v>11</v>
          </cell>
          <cell r="P249">
            <v>100</v>
          </cell>
          <cell r="S249">
            <v>50</v>
          </cell>
          <cell r="T249" t="str">
            <v>ГКО-3</v>
          </cell>
        </row>
        <row r="250">
          <cell r="A250" t="str">
            <v>KZ46L0906A09</v>
          </cell>
          <cell r="B250" t="str">
            <v>112/6</v>
          </cell>
          <cell r="C250">
            <v>36504</v>
          </cell>
          <cell r="D250">
            <v>36553</v>
          </cell>
          <cell r="E250">
            <v>49</v>
          </cell>
          <cell r="F250">
            <v>92.38</v>
          </cell>
          <cell r="G250">
            <v>92.38</v>
          </cell>
          <cell r="H250">
            <v>16.5007886679245</v>
          </cell>
          <cell r="I250">
            <v>500000000</v>
          </cell>
          <cell r="J250">
            <v>20947846</v>
          </cell>
          <cell r="K250">
            <v>1934939113.48</v>
          </cell>
          <cell r="L250">
            <v>20837846</v>
          </cell>
          <cell r="M250">
            <v>1925000213.48</v>
          </cell>
          <cell r="N250">
            <v>386.98782269600002</v>
          </cell>
          <cell r="O250">
            <v>4</v>
          </cell>
          <cell r="P250">
            <v>94.432000000000002</v>
          </cell>
          <cell r="Q250">
            <v>30</v>
          </cell>
          <cell r="R250">
            <v>30</v>
          </cell>
          <cell r="S250">
            <v>50</v>
          </cell>
          <cell r="T250" t="str">
            <v>ГКО-6</v>
          </cell>
        </row>
        <row r="251">
          <cell r="A251" t="str">
            <v>KZ46L1406A02</v>
          </cell>
          <cell r="B251" t="str">
            <v>26/6B</v>
          </cell>
          <cell r="C251">
            <v>36507</v>
          </cell>
          <cell r="D251">
            <v>36691</v>
          </cell>
          <cell r="E251">
            <v>184</v>
          </cell>
          <cell r="F251">
            <v>94.76</v>
          </cell>
          <cell r="G251">
            <v>94.57</v>
          </cell>
          <cell r="H251">
            <v>22.11903757</v>
          </cell>
          <cell r="I251">
            <v>4000000</v>
          </cell>
          <cell r="J251">
            <v>12698101</v>
          </cell>
          <cell r="K251">
            <v>1198663360</v>
          </cell>
          <cell r="L251">
            <v>5276625</v>
          </cell>
          <cell r="M251">
            <v>500000013.39999998</v>
          </cell>
          <cell r="N251">
            <v>239.73267200000001</v>
          </cell>
          <cell r="O251">
            <v>7</v>
          </cell>
          <cell r="P251">
            <v>100</v>
          </cell>
          <cell r="Q251">
            <v>50</v>
          </cell>
          <cell r="R251">
            <v>15</v>
          </cell>
          <cell r="S251">
            <v>50</v>
          </cell>
          <cell r="T251" t="str">
            <v>ГКВО-6</v>
          </cell>
        </row>
        <row r="252">
          <cell r="A252" t="str">
            <v>KZ46L1306A03</v>
          </cell>
          <cell r="B252" t="str">
            <v>113/6</v>
          </cell>
          <cell r="C252">
            <v>36508</v>
          </cell>
          <cell r="D252">
            <v>36690</v>
          </cell>
          <cell r="E252">
            <v>182</v>
          </cell>
          <cell r="F252">
            <v>92.37</v>
          </cell>
          <cell r="G252">
            <v>92.36</v>
          </cell>
          <cell r="H252">
            <v>16.520515318826401</v>
          </cell>
          <cell r="I252">
            <v>500000000</v>
          </cell>
          <cell r="J252">
            <v>10789914</v>
          </cell>
          <cell r="K252">
            <v>992431871.10000002</v>
          </cell>
          <cell r="L252">
            <v>6830414</v>
          </cell>
          <cell r="M252">
            <v>630900014.17999995</v>
          </cell>
          <cell r="N252">
            <v>198.48637421999999</v>
          </cell>
          <cell r="O252">
            <v>7</v>
          </cell>
          <cell r="P252">
            <v>100</v>
          </cell>
          <cell r="S252">
            <v>50</v>
          </cell>
          <cell r="T252" t="str">
            <v>ГКО-6</v>
          </cell>
        </row>
        <row r="253">
          <cell r="A253" t="str">
            <v>KZ43L1503A07</v>
          </cell>
          <cell r="B253" t="str">
            <v>255/3</v>
          </cell>
          <cell r="C253">
            <v>36509</v>
          </cell>
          <cell r="D253">
            <v>36600</v>
          </cell>
          <cell r="E253">
            <v>91</v>
          </cell>
          <cell r="F253">
            <v>96.24</v>
          </cell>
          <cell r="G253">
            <v>96.23</v>
          </cell>
          <cell r="H253">
            <v>15.6275976724855</v>
          </cell>
          <cell r="I253">
            <v>500000000</v>
          </cell>
          <cell r="J253">
            <v>3429434</v>
          </cell>
          <cell r="K253">
            <v>329851351.95999998</v>
          </cell>
          <cell r="L253">
            <v>1976804</v>
          </cell>
          <cell r="M253">
            <v>190251201.96000001</v>
          </cell>
          <cell r="N253">
            <v>65.970270392000003</v>
          </cell>
          <cell r="O253">
            <v>8</v>
          </cell>
          <cell r="P253">
            <v>100</v>
          </cell>
          <cell r="S253">
            <v>50</v>
          </cell>
          <cell r="T253" t="str">
            <v>ГКО-3</v>
          </cell>
        </row>
        <row r="254">
          <cell r="A254" t="str">
            <v>KZ46L2206A02</v>
          </cell>
          <cell r="B254" t="str">
            <v>114/6</v>
          </cell>
          <cell r="C254">
            <v>36514</v>
          </cell>
          <cell r="D254">
            <v>36573</v>
          </cell>
          <cell r="E254">
            <v>59</v>
          </cell>
          <cell r="F254">
            <v>92.37</v>
          </cell>
          <cell r="G254">
            <v>92.37</v>
          </cell>
          <cell r="H254">
            <v>16.536754357475299</v>
          </cell>
          <cell r="I254">
            <v>500000000</v>
          </cell>
          <cell r="J254">
            <v>37493078</v>
          </cell>
          <cell r="K254">
            <v>3461358164.8600001</v>
          </cell>
          <cell r="L254">
            <v>36578078</v>
          </cell>
          <cell r="M254">
            <v>3378717064.8600001</v>
          </cell>
          <cell r="N254">
            <v>692.27163297200002</v>
          </cell>
          <cell r="O254">
            <v>8</v>
          </cell>
          <cell r="P254">
            <v>94.72</v>
          </cell>
          <cell r="Q254">
            <v>50</v>
          </cell>
          <cell r="R254">
            <v>15</v>
          </cell>
          <cell r="S254">
            <v>50</v>
          </cell>
          <cell r="T254" t="str">
            <v>ГКО-6</v>
          </cell>
        </row>
        <row r="255">
          <cell r="A255" t="str">
            <v>KZ43L2303A07</v>
          </cell>
          <cell r="B255" t="str">
            <v>256/3</v>
          </cell>
          <cell r="C255">
            <v>36515</v>
          </cell>
          <cell r="D255">
            <v>36608</v>
          </cell>
          <cell r="E255">
            <v>92</v>
          </cell>
          <cell r="F255">
            <v>96.24</v>
          </cell>
          <cell r="G255">
            <v>96.24</v>
          </cell>
          <cell r="H255">
            <v>15.6275976724855</v>
          </cell>
          <cell r="I255">
            <v>500000000</v>
          </cell>
          <cell r="J255">
            <v>20633226</v>
          </cell>
          <cell r="K255">
            <v>1985490884.8800001</v>
          </cell>
          <cell r="L255">
            <v>17137690</v>
          </cell>
          <cell r="M255">
            <v>1649334285.5999999</v>
          </cell>
          <cell r="N255">
            <v>397.09817697599999</v>
          </cell>
          <cell r="O255">
            <v>10</v>
          </cell>
          <cell r="P255">
            <v>100</v>
          </cell>
          <cell r="S255">
            <v>50</v>
          </cell>
          <cell r="T255" t="str">
            <v>ГКО-3</v>
          </cell>
        </row>
        <row r="256">
          <cell r="A256" t="str">
            <v>KZ46L2106A03</v>
          </cell>
          <cell r="B256" t="str">
            <v>115/6</v>
          </cell>
          <cell r="C256">
            <v>36516</v>
          </cell>
          <cell r="D256">
            <v>36573</v>
          </cell>
          <cell r="E256">
            <v>57</v>
          </cell>
          <cell r="F256">
            <v>92.37</v>
          </cell>
          <cell r="G256">
            <v>92.36</v>
          </cell>
          <cell r="H256">
            <v>16.523174342698798</v>
          </cell>
          <cell r="I256">
            <v>500000000</v>
          </cell>
          <cell r="J256">
            <v>33583013</v>
          </cell>
          <cell r="K256">
            <v>3100103710.8099999</v>
          </cell>
          <cell r="L256">
            <v>32983013</v>
          </cell>
          <cell r="M256">
            <v>3046535210.8099999</v>
          </cell>
          <cell r="N256">
            <v>620.02074216200003</v>
          </cell>
          <cell r="O256">
            <v>6</v>
          </cell>
          <cell r="P256">
            <v>94.76</v>
          </cell>
          <cell r="S256">
            <v>50</v>
          </cell>
          <cell r="T256" t="str">
            <v>ГКО-6</v>
          </cell>
        </row>
        <row r="257">
          <cell r="A257" t="str">
            <v>KZ4CL2212A09</v>
          </cell>
          <cell r="B257" t="str">
            <v>29/12</v>
          </cell>
          <cell r="C257">
            <v>36516</v>
          </cell>
          <cell r="D257">
            <v>36882</v>
          </cell>
          <cell r="E257">
            <v>366</v>
          </cell>
          <cell r="F257">
            <v>84.74</v>
          </cell>
          <cell r="G257">
            <v>84.73</v>
          </cell>
          <cell r="H257">
            <v>18.008024545669102</v>
          </cell>
          <cell r="I257">
            <v>500000000</v>
          </cell>
          <cell r="J257">
            <v>32647947</v>
          </cell>
          <cell r="K257">
            <v>2755530458.7800002</v>
          </cell>
          <cell r="L257">
            <v>31370897</v>
          </cell>
          <cell r="M257">
            <v>2658369811.7800002</v>
          </cell>
          <cell r="N257">
            <v>551.10609175599996</v>
          </cell>
          <cell r="O257">
            <v>6</v>
          </cell>
          <cell r="P257">
            <v>100</v>
          </cell>
          <cell r="Q257">
            <v>30</v>
          </cell>
          <cell r="R257">
            <v>30</v>
          </cell>
          <cell r="S257">
            <v>50</v>
          </cell>
          <cell r="T257" t="str">
            <v>ГКО-12</v>
          </cell>
        </row>
        <row r="258">
          <cell r="A258" t="str">
            <v>KZ97K1002A09</v>
          </cell>
          <cell r="B258" t="str">
            <v>355/n</v>
          </cell>
          <cell r="C258">
            <v>36516</v>
          </cell>
          <cell r="D258">
            <v>36566</v>
          </cell>
          <cell r="E258">
            <v>49</v>
          </cell>
          <cell r="F258">
            <v>95.23</v>
          </cell>
          <cell r="G258">
            <v>95.06</v>
          </cell>
          <cell r="H258">
            <v>20.035703030000001</v>
          </cell>
          <cell r="I258">
            <v>300000000</v>
          </cell>
          <cell r="J258">
            <v>13229002</v>
          </cell>
          <cell r="K258">
            <v>1255528531</v>
          </cell>
          <cell r="L258">
            <v>6300572</v>
          </cell>
          <cell r="M258">
            <v>599999970.39999998</v>
          </cell>
          <cell r="N258">
            <v>209.25475520000001</v>
          </cell>
          <cell r="O258">
            <v>11</v>
          </cell>
          <cell r="P258">
            <v>100</v>
          </cell>
          <cell r="Q258">
            <v>50</v>
          </cell>
          <cell r="R258">
            <v>15</v>
          </cell>
          <cell r="S258">
            <v>60</v>
          </cell>
          <cell r="T258" t="str">
            <v>Ноты-49</v>
          </cell>
        </row>
        <row r="259">
          <cell r="A259" t="str">
            <v>KZ71K2512A00</v>
          </cell>
          <cell r="B259" t="str">
            <v>1/12ALU</v>
          </cell>
          <cell r="C259">
            <v>36518</v>
          </cell>
          <cell r="D259">
            <v>36885</v>
          </cell>
          <cell r="E259">
            <v>367</v>
          </cell>
          <cell r="F259">
            <v>88.494023726533399</v>
          </cell>
          <cell r="G259">
            <v>88.49</v>
          </cell>
          <cell r="H259">
            <v>13.0019811383226</v>
          </cell>
          <cell r="I259">
            <v>400000000</v>
          </cell>
          <cell r="J259">
            <v>73725</v>
          </cell>
          <cell r="K259">
            <v>6499628.9199999999</v>
          </cell>
          <cell r="L259">
            <v>32706</v>
          </cell>
          <cell r="M259">
            <v>2894285.54</v>
          </cell>
          <cell r="N259">
            <v>224.64342454749999</v>
          </cell>
          <cell r="O259">
            <v>7</v>
          </cell>
          <cell r="P259">
            <v>100</v>
          </cell>
          <cell r="Q259">
            <v>138.19999999999999</v>
          </cell>
          <cell r="R259">
            <v>144.4</v>
          </cell>
          <cell r="S259">
            <v>0</v>
          </cell>
          <cell r="T259" t="str">
            <v>ALU012.001</v>
          </cell>
        </row>
        <row r="260">
          <cell r="A260" t="str">
            <v>KZ46L2306A01</v>
          </cell>
          <cell r="B260" t="str">
            <v>27/6B</v>
          </cell>
          <cell r="C260">
            <v>36518</v>
          </cell>
          <cell r="D260">
            <v>36700</v>
          </cell>
          <cell r="E260">
            <v>182</v>
          </cell>
          <cell r="F260">
            <v>95.35</v>
          </cell>
          <cell r="G260">
            <v>95.35</v>
          </cell>
          <cell r="H260">
            <v>9.7535395909806102</v>
          </cell>
          <cell r="I260">
            <v>4000000</v>
          </cell>
          <cell r="J260">
            <v>309561</v>
          </cell>
          <cell r="K260">
            <v>29061902.57</v>
          </cell>
          <cell r="L260">
            <v>206298</v>
          </cell>
          <cell r="M260">
            <v>19670805.18</v>
          </cell>
          <cell r="N260">
            <v>726.54756425000005</v>
          </cell>
          <cell r="O260">
            <v>8</v>
          </cell>
          <cell r="P260">
            <v>100</v>
          </cell>
          <cell r="Q260">
            <v>138.25</v>
          </cell>
          <cell r="R260">
            <v>142.5</v>
          </cell>
          <cell r="S260">
            <v>50</v>
          </cell>
          <cell r="T260" t="str">
            <v>ГКВО-6</v>
          </cell>
        </row>
        <row r="261">
          <cell r="A261" t="str">
            <v>KZ97K1102A08</v>
          </cell>
          <cell r="B261" t="str">
            <v>356/n</v>
          </cell>
          <cell r="C261">
            <v>36518</v>
          </cell>
          <cell r="D261">
            <v>36567</v>
          </cell>
          <cell r="E261">
            <v>49</v>
          </cell>
          <cell r="F261">
            <v>98.22</v>
          </cell>
          <cell r="G261">
            <v>98.21</v>
          </cell>
          <cell r="H261">
            <v>13.462489455159</v>
          </cell>
          <cell r="I261">
            <v>300000000</v>
          </cell>
          <cell r="J261">
            <v>5211190</v>
          </cell>
          <cell r="K261">
            <v>511525829.60000002</v>
          </cell>
          <cell r="L261">
            <v>4409790</v>
          </cell>
          <cell r="M261">
            <v>433124343.39999998</v>
          </cell>
          <cell r="N261">
            <v>170.508609866667</v>
          </cell>
          <cell r="O261">
            <v>0</v>
          </cell>
          <cell r="P261">
            <v>100</v>
          </cell>
          <cell r="S261">
            <v>60</v>
          </cell>
          <cell r="T261" t="str">
            <v>Ноты-49</v>
          </cell>
        </row>
        <row r="262">
          <cell r="A262" t="str">
            <v>KZ71L2612A08</v>
          </cell>
          <cell r="B262" t="str">
            <v>1/12ASU</v>
          </cell>
          <cell r="C262">
            <v>36521</v>
          </cell>
          <cell r="D262">
            <v>36886</v>
          </cell>
          <cell r="E262">
            <v>365</v>
          </cell>
          <cell r="F262">
            <v>99.36</v>
          </cell>
          <cell r="G262">
            <v>99.33</v>
          </cell>
          <cell r="H262">
            <v>13</v>
          </cell>
          <cell r="I262">
            <v>150000000</v>
          </cell>
          <cell r="J262">
            <v>18026</v>
          </cell>
          <cell r="K262">
            <v>1802600</v>
          </cell>
          <cell r="L262">
            <v>10853</v>
          </cell>
          <cell r="M262">
            <v>1085300</v>
          </cell>
          <cell r="N262">
            <v>166.079546666667</v>
          </cell>
          <cell r="O262">
            <v>4</v>
          </cell>
          <cell r="P262">
            <v>100</v>
          </cell>
          <cell r="Q262">
            <v>138.19999999999999</v>
          </cell>
          <cell r="R262">
            <v>144.5</v>
          </cell>
          <cell r="S262">
            <v>0</v>
          </cell>
          <cell r="T262" t="str">
            <v>ASU012.001</v>
          </cell>
        </row>
        <row r="263">
          <cell r="A263" t="str">
            <v>KZ4CL2612A05</v>
          </cell>
          <cell r="B263" t="str">
            <v>1/12B</v>
          </cell>
          <cell r="C263">
            <v>36521</v>
          </cell>
          <cell r="D263">
            <v>36886</v>
          </cell>
          <cell r="E263">
            <v>365</v>
          </cell>
          <cell r="F263">
            <v>90.88</v>
          </cell>
          <cell r="G263">
            <v>90.87</v>
          </cell>
          <cell r="H263">
            <v>10.0077175381054</v>
          </cell>
          <cell r="I263">
            <v>7000000</v>
          </cell>
          <cell r="J263">
            <v>120474</v>
          </cell>
          <cell r="K263">
            <v>10933008.1</v>
          </cell>
          <cell r="L263">
            <v>119424</v>
          </cell>
          <cell r="M263">
            <v>10853841.6</v>
          </cell>
          <cell r="N263">
            <v>156.18583000000001</v>
          </cell>
          <cell r="O263">
            <v>3</v>
          </cell>
          <cell r="P263">
            <v>100</v>
          </cell>
          <cell r="Q263">
            <v>138.19999999999999</v>
          </cell>
          <cell r="R263">
            <v>144.5</v>
          </cell>
          <cell r="S263">
            <v>50</v>
          </cell>
          <cell r="T263" t="str">
            <v>ГКВО-12</v>
          </cell>
        </row>
        <row r="264">
          <cell r="A264" t="str">
            <v>KZ8SK2501A08</v>
          </cell>
          <cell r="B264" t="str">
            <v>357/n</v>
          </cell>
          <cell r="C264">
            <v>36521</v>
          </cell>
          <cell r="D264">
            <v>36550</v>
          </cell>
          <cell r="E264">
            <v>28</v>
          </cell>
          <cell r="F264">
            <v>98.99</v>
          </cell>
          <cell r="G264">
            <v>98.97</v>
          </cell>
          <cell r="H264">
            <v>13.263966057177599</v>
          </cell>
          <cell r="I264">
            <v>300000000</v>
          </cell>
          <cell r="J264">
            <v>22595618</v>
          </cell>
          <cell r="K264">
            <v>2236468246.2199998</v>
          </cell>
          <cell r="L264">
            <v>17594518</v>
          </cell>
          <cell r="M264">
            <v>1741639336.8199999</v>
          </cell>
          <cell r="N264">
            <v>745.48941540666704</v>
          </cell>
          <cell r="O264">
            <v>0</v>
          </cell>
          <cell r="P264">
            <v>100</v>
          </cell>
          <cell r="Q264">
            <v>50</v>
          </cell>
          <cell r="R264">
            <v>25</v>
          </cell>
          <cell r="S264">
            <v>60</v>
          </cell>
          <cell r="T264" t="str">
            <v>Ноты-28</v>
          </cell>
        </row>
        <row r="265">
          <cell r="A265" t="str">
            <v>KZ49L2609A02</v>
          </cell>
          <cell r="B265" t="str">
            <v>2/9B</v>
          </cell>
          <cell r="C265">
            <v>36522</v>
          </cell>
          <cell r="D265">
            <v>36795</v>
          </cell>
          <cell r="E265">
            <v>273</v>
          </cell>
          <cell r="F265">
            <v>93.1</v>
          </cell>
          <cell r="G265">
            <v>93.09</v>
          </cell>
          <cell r="H265">
            <v>9.8818474758324495</v>
          </cell>
          <cell r="I265">
            <v>7000000</v>
          </cell>
          <cell r="J265">
            <v>38631</v>
          </cell>
          <cell r="K265">
            <v>3569923.39</v>
          </cell>
          <cell r="L265">
            <v>34531</v>
          </cell>
          <cell r="M265">
            <v>3214851.71</v>
          </cell>
          <cell r="N265">
            <v>50.998905571428601</v>
          </cell>
          <cell r="O265">
            <v>7</v>
          </cell>
          <cell r="P265">
            <v>100</v>
          </cell>
          <cell r="Q265">
            <v>138.19999999999999</v>
          </cell>
          <cell r="R265">
            <v>142.75</v>
          </cell>
          <cell r="S265">
            <v>50</v>
          </cell>
          <cell r="T265" t="str">
            <v>ГКВО-9</v>
          </cell>
        </row>
        <row r="266">
          <cell r="A266" t="str">
            <v>KZ97K1502A04</v>
          </cell>
          <cell r="B266" t="str">
            <v>358/n</v>
          </cell>
          <cell r="C266">
            <v>36522</v>
          </cell>
          <cell r="D266">
            <v>36571</v>
          </cell>
          <cell r="E266">
            <v>49</v>
          </cell>
          <cell r="F266">
            <v>98.21</v>
          </cell>
          <cell r="G266">
            <v>98.21</v>
          </cell>
          <cell r="H266">
            <v>13.5394999054505</v>
          </cell>
          <cell r="I266">
            <v>300000000</v>
          </cell>
          <cell r="J266">
            <v>7456111</v>
          </cell>
          <cell r="K266">
            <v>732019907.80999994</v>
          </cell>
          <cell r="L266">
            <v>5915345</v>
          </cell>
          <cell r="M266">
            <v>580950742.45000005</v>
          </cell>
          <cell r="N266">
            <v>244.00663593666701</v>
          </cell>
          <cell r="O266" t="str">
            <v>н/д</v>
          </cell>
          <cell r="P266">
            <v>100</v>
          </cell>
          <cell r="S266">
            <v>60</v>
          </cell>
          <cell r="T266" t="str">
            <v>Ноты-49</v>
          </cell>
        </row>
        <row r="267">
          <cell r="A267" t="str">
            <v>KZ46L0607A01</v>
          </cell>
          <cell r="B267" t="str">
            <v>116/6</v>
          </cell>
          <cell r="C267">
            <v>36528</v>
          </cell>
          <cell r="D267">
            <v>36713</v>
          </cell>
          <cell r="E267">
            <v>185</v>
          </cell>
          <cell r="F267">
            <v>96.48</v>
          </cell>
          <cell r="G267">
            <v>96.34</v>
          </cell>
          <cell r="H267">
            <v>14.593698180000001</v>
          </cell>
          <cell r="I267">
            <v>500000000</v>
          </cell>
          <cell r="J267">
            <v>27208619</v>
          </cell>
          <cell r="K267">
            <v>2608192181</v>
          </cell>
          <cell r="L267">
            <v>6965300</v>
          </cell>
          <cell r="M267">
            <v>671983380.70000005</v>
          </cell>
          <cell r="N267">
            <v>401.26033560000002</v>
          </cell>
          <cell r="O267">
            <v>11</v>
          </cell>
          <cell r="P267">
            <v>100</v>
          </cell>
          <cell r="Q267">
            <v>50</v>
          </cell>
          <cell r="R267">
            <v>25</v>
          </cell>
          <cell r="S267">
            <v>50</v>
          </cell>
          <cell r="T267" t="str">
            <v>ГКО-6</v>
          </cell>
        </row>
        <row r="268">
          <cell r="A268" t="str">
            <v>KZ43L0604A07</v>
          </cell>
          <cell r="B268" t="str">
            <v>257/3</v>
          </cell>
          <cell r="C268">
            <v>36529</v>
          </cell>
          <cell r="D268">
            <v>36622</v>
          </cell>
          <cell r="E268">
            <v>93</v>
          </cell>
          <cell r="F268">
            <v>96.24</v>
          </cell>
          <cell r="G268">
            <v>96.24</v>
          </cell>
          <cell r="H268">
            <v>15.6275976724855</v>
          </cell>
          <cell r="I268">
            <v>500000000</v>
          </cell>
          <cell r="J268">
            <v>12109396</v>
          </cell>
          <cell r="K268">
            <v>1164849656.6400001</v>
          </cell>
          <cell r="L268">
            <v>9956276</v>
          </cell>
          <cell r="M268">
            <v>958192002.24000001</v>
          </cell>
          <cell r="N268">
            <v>232.969931328</v>
          </cell>
          <cell r="O268">
            <v>5</v>
          </cell>
          <cell r="P268">
            <v>100</v>
          </cell>
          <cell r="S268">
            <v>50</v>
          </cell>
          <cell r="T268" t="str">
            <v>ГКО-3</v>
          </cell>
        </row>
        <row r="269">
          <cell r="A269" t="str">
            <v>KZ95K1002A01</v>
          </cell>
          <cell r="B269" t="str">
            <v>359/n</v>
          </cell>
          <cell r="C269">
            <v>36530</v>
          </cell>
          <cell r="D269">
            <v>36566</v>
          </cell>
          <cell r="E269">
            <v>35</v>
          </cell>
          <cell r="F269">
            <v>98.73</v>
          </cell>
          <cell r="G269">
            <v>98.72</v>
          </cell>
          <cell r="H269">
            <v>13.3778993213815</v>
          </cell>
          <cell r="I269">
            <v>300000000</v>
          </cell>
          <cell r="J269">
            <v>18179417</v>
          </cell>
          <cell r="K269">
            <v>1794643627.21</v>
          </cell>
          <cell r="L269">
            <v>15005117</v>
          </cell>
          <cell r="M269">
            <v>1481432873.21</v>
          </cell>
          <cell r="N269">
            <v>598.21454240333298</v>
          </cell>
          <cell r="O269">
            <v>11</v>
          </cell>
          <cell r="P269">
            <v>100</v>
          </cell>
          <cell r="S269">
            <v>60</v>
          </cell>
          <cell r="T269" t="str">
            <v>Ноты-35</v>
          </cell>
        </row>
        <row r="270">
          <cell r="A270" t="str">
            <v>KZ46L0707A00</v>
          </cell>
          <cell r="B270" t="str">
            <v>117/6</v>
          </cell>
          <cell r="C270">
            <v>36531</v>
          </cell>
          <cell r="D270">
            <v>36714</v>
          </cell>
          <cell r="E270">
            <v>183</v>
          </cell>
          <cell r="F270">
            <v>92.49</v>
          </cell>
          <cell r="G270">
            <v>92.17</v>
          </cell>
          <cell r="H270">
            <v>16.239593469999999</v>
          </cell>
          <cell r="I270">
            <v>500000000</v>
          </cell>
          <cell r="J270">
            <v>30862425</v>
          </cell>
          <cell r="K270">
            <v>2828213201</v>
          </cell>
          <cell r="L270">
            <v>8564885</v>
          </cell>
          <cell r="M270">
            <v>792065258.79999995</v>
          </cell>
          <cell r="N270">
            <v>377.09509350000002</v>
          </cell>
          <cell r="O270">
            <v>11</v>
          </cell>
          <cell r="P270">
            <v>100</v>
          </cell>
          <cell r="Q270">
            <v>30</v>
          </cell>
          <cell r="R270">
            <v>50</v>
          </cell>
          <cell r="S270">
            <v>50</v>
          </cell>
          <cell r="T270" t="str">
            <v>ГКО-6</v>
          </cell>
        </row>
        <row r="271">
          <cell r="A271" t="str">
            <v>KZ8EK2101A08</v>
          </cell>
          <cell r="B271" t="str">
            <v>360/n</v>
          </cell>
          <cell r="C271">
            <v>36531</v>
          </cell>
          <cell r="D271">
            <v>36546</v>
          </cell>
          <cell r="E271">
            <v>14</v>
          </cell>
          <cell r="F271">
            <v>99.51</v>
          </cell>
          <cell r="G271">
            <v>99.49</v>
          </cell>
          <cell r="H271">
            <v>12.8027333936286</v>
          </cell>
          <cell r="I271">
            <v>300000000</v>
          </cell>
          <cell r="J271">
            <v>24251207</v>
          </cell>
          <cell r="K271">
            <v>2413146916.5700002</v>
          </cell>
          <cell r="L271">
            <v>22351007</v>
          </cell>
          <cell r="M271">
            <v>2224127030.5700002</v>
          </cell>
          <cell r="N271">
            <v>804.382305523333</v>
          </cell>
          <cell r="O271">
            <v>5</v>
          </cell>
          <cell r="P271">
            <v>100</v>
          </cell>
          <cell r="Q271">
            <v>50</v>
          </cell>
          <cell r="R271">
            <v>25</v>
          </cell>
          <cell r="S271">
            <v>60</v>
          </cell>
          <cell r="T271" t="str">
            <v>Ноты-14</v>
          </cell>
        </row>
        <row r="272">
          <cell r="A272" t="str">
            <v>KZ43L0704A06</v>
          </cell>
          <cell r="B272" t="str">
            <v>258/3</v>
          </cell>
          <cell r="C272">
            <v>36532</v>
          </cell>
          <cell r="D272">
            <v>36623</v>
          </cell>
          <cell r="E272">
            <v>91</v>
          </cell>
          <cell r="F272">
            <v>96.24</v>
          </cell>
          <cell r="G272">
            <v>96.24</v>
          </cell>
          <cell r="H272">
            <v>15.6275976724855</v>
          </cell>
          <cell r="I272">
            <v>500000000</v>
          </cell>
          <cell r="J272">
            <v>13966100</v>
          </cell>
          <cell r="K272">
            <v>1343371682</v>
          </cell>
          <cell r="L272">
            <v>12450700</v>
          </cell>
          <cell r="M272">
            <v>1198255368</v>
          </cell>
          <cell r="N272">
            <v>268.67433640000002</v>
          </cell>
          <cell r="O272">
            <v>5</v>
          </cell>
          <cell r="P272">
            <v>100</v>
          </cell>
          <cell r="S272">
            <v>50</v>
          </cell>
          <cell r="T272" t="str">
            <v>ГКО-3</v>
          </cell>
        </row>
        <row r="273">
          <cell r="A273" t="str">
            <v>KZ46L1307A02</v>
          </cell>
          <cell r="B273" t="str">
            <v>118/6</v>
          </cell>
          <cell r="C273">
            <v>36535</v>
          </cell>
          <cell r="D273">
            <v>36720</v>
          </cell>
          <cell r="E273">
            <v>185</v>
          </cell>
          <cell r="F273">
            <v>86.4</v>
          </cell>
          <cell r="G273">
            <v>85.82</v>
          </cell>
          <cell r="H273">
            <v>15.74074074</v>
          </cell>
          <cell r="I273">
            <v>500000000</v>
          </cell>
          <cell r="J273">
            <v>29778947</v>
          </cell>
          <cell r="K273">
            <v>2525163161</v>
          </cell>
          <cell r="L273">
            <v>5321774</v>
          </cell>
          <cell r="M273">
            <v>459744822.19999999</v>
          </cell>
          <cell r="N273">
            <v>561.14736900000003</v>
          </cell>
          <cell r="O273">
            <v>9</v>
          </cell>
          <cell r="P273">
            <v>100</v>
          </cell>
          <cell r="Q273">
            <v>50</v>
          </cell>
          <cell r="R273">
            <v>50</v>
          </cell>
          <cell r="S273">
            <v>50</v>
          </cell>
          <cell r="T273" t="str">
            <v>ГКО-6</v>
          </cell>
        </row>
        <row r="274">
          <cell r="A274" t="str">
            <v>KZ43L1304A08</v>
          </cell>
          <cell r="B274" t="str">
            <v>259/3</v>
          </cell>
          <cell r="C274">
            <v>36536</v>
          </cell>
          <cell r="D274">
            <v>36629</v>
          </cell>
          <cell r="E274">
            <v>93</v>
          </cell>
          <cell r="F274">
            <v>96.22</v>
          </cell>
          <cell r="G274">
            <v>96.12</v>
          </cell>
          <cell r="H274">
            <v>15.713988775722299</v>
          </cell>
          <cell r="I274">
            <v>500000000</v>
          </cell>
          <cell r="J274">
            <v>14906043</v>
          </cell>
          <cell r="K274">
            <v>1433645162.6199999</v>
          </cell>
          <cell r="L274">
            <v>14496043</v>
          </cell>
          <cell r="M274">
            <v>1394837692.6199999</v>
          </cell>
          <cell r="N274">
            <v>286.72903252399999</v>
          </cell>
          <cell r="O274">
            <v>9</v>
          </cell>
          <cell r="P274">
            <v>100</v>
          </cell>
          <cell r="Q274">
            <v>50</v>
          </cell>
          <cell r="R274">
            <v>25</v>
          </cell>
          <cell r="S274">
            <v>50</v>
          </cell>
          <cell r="T274" t="str">
            <v>ГКО-3</v>
          </cell>
        </row>
        <row r="275">
          <cell r="A275" t="str">
            <v>KZ95K1702A04</v>
          </cell>
          <cell r="B275" t="str">
            <v>361/n</v>
          </cell>
          <cell r="C275">
            <v>36537</v>
          </cell>
          <cell r="D275">
            <v>36573</v>
          </cell>
          <cell r="E275">
            <v>35</v>
          </cell>
          <cell r="F275">
            <v>98.71</v>
          </cell>
          <cell r="G275">
            <v>98.67</v>
          </cell>
          <cell r="H275">
            <v>13.5913281329147</v>
          </cell>
          <cell r="I275">
            <v>600000000</v>
          </cell>
          <cell r="J275">
            <v>25959766</v>
          </cell>
          <cell r="K275">
            <v>2561612755.8800001</v>
          </cell>
          <cell r="L275">
            <v>17425608</v>
          </cell>
          <cell r="M275">
            <v>1720070687.6800001</v>
          </cell>
          <cell r="N275">
            <v>426.93545931333301</v>
          </cell>
          <cell r="O275">
            <v>12</v>
          </cell>
          <cell r="P275">
            <v>100</v>
          </cell>
          <cell r="S275">
            <v>60</v>
          </cell>
          <cell r="T275" t="str">
            <v>Ноты-35</v>
          </cell>
        </row>
        <row r="276">
          <cell r="A276" t="str">
            <v>KZ97K0303A07</v>
          </cell>
          <cell r="B276" t="str">
            <v>362/n</v>
          </cell>
          <cell r="C276">
            <v>36538</v>
          </cell>
          <cell r="D276">
            <v>36588</v>
          </cell>
          <cell r="E276">
            <v>49</v>
          </cell>
          <cell r="F276">
            <v>98.18</v>
          </cell>
          <cell r="G276">
            <v>98.16</v>
          </cell>
          <cell r="H276">
            <v>13.770625381951501</v>
          </cell>
          <cell r="I276">
            <v>300000000</v>
          </cell>
          <cell r="J276">
            <v>7122524</v>
          </cell>
          <cell r="K276">
            <v>698718447.87</v>
          </cell>
          <cell r="L276">
            <v>3293957</v>
          </cell>
          <cell r="M276">
            <v>323398293.66000003</v>
          </cell>
          <cell r="N276">
            <v>232.90614929</v>
          </cell>
          <cell r="O276">
            <v>8</v>
          </cell>
          <cell r="P276">
            <v>100</v>
          </cell>
          <cell r="S276">
            <v>60</v>
          </cell>
          <cell r="T276" t="str">
            <v>Ноты-49</v>
          </cell>
        </row>
        <row r="277">
          <cell r="A277" t="str">
            <v>KZ46L1407A01</v>
          </cell>
          <cell r="B277" t="str">
            <v>119/6</v>
          </cell>
          <cell r="C277">
            <v>36539</v>
          </cell>
          <cell r="D277">
            <v>36721</v>
          </cell>
          <cell r="E277">
            <v>182</v>
          </cell>
          <cell r="F277">
            <v>92.15</v>
          </cell>
          <cell r="G277">
            <v>92.15</v>
          </cell>
          <cell r="H277">
            <v>17.037438958220299</v>
          </cell>
          <cell r="I277">
            <v>500000000</v>
          </cell>
          <cell r="J277">
            <v>3834000</v>
          </cell>
          <cell r="K277">
            <v>351496140</v>
          </cell>
          <cell r="L277">
            <v>1543000</v>
          </cell>
          <cell r="M277">
            <v>142187450</v>
          </cell>
          <cell r="N277">
            <v>70.299227999999999</v>
          </cell>
          <cell r="O277">
            <v>6</v>
          </cell>
          <cell r="P277">
            <v>100</v>
          </cell>
          <cell r="Q277">
            <v>30</v>
          </cell>
          <cell r="R277">
            <v>50</v>
          </cell>
          <cell r="S277">
            <v>50</v>
          </cell>
          <cell r="T277" t="str">
            <v>ГКО-6</v>
          </cell>
        </row>
        <row r="278">
          <cell r="A278" t="str">
            <v>KZ46L2007A03</v>
          </cell>
          <cell r="B278" t="str">
            <v>120/6</v>
          </cell>
          <cell r="C278">
            <v>36542</v>
          </cell>
          <cell r="D278">
            <v>36727</v>
          </cell>
          <cell r="E278">
            <v>185</v>
          </cell>
          <cell r="F278">
            <v>97.41</v>
          </cell>
          <cell r="G278">
            <v>97.13</v>
          </cell>
          <cell r="H278">
            <v>10.63545837</v>
          </cell>
          <cell r="I278">
            <v>500000000</v>
          </cell>
          <cell r="J278">
            <v>16051478</v>
          </cell>
          <cell r="K278">
            <v>1552344141</v>
          </cell>
          <cell r="L278">
            <v>6203244</v>
          </cell>
          <cell r="M278">
            <v>604258335.5</v>
          </cell>
          <cell r="N278">
            <v>258.72402340000002</v>
          </cell>
          <cell r="O278">
            <v>9</v>
          </cell>
          <cell r="P278">
            <v>100</v>
          </cell>
          <cell r="Q278">
            <v>50</v>
          </cell>
          <cell r="R278">
            <v>25</v>
          </cell>
          <cell r="S278">
            <v>50</v>
          </cell>
          <cell r="T278" t="str">
            <v>ГКО-6</v>
          </cell>
        </row>
        <row r="279">
          <cell r="A279" t="str">
            <v>KZ49L1910A08</v>
          </cell>
          <cell r="B279" t="str">
            <v>3/9B</v>
          </cell>
          <cell r="C279">
            <v>36543</v>
          </cell>
          <cell r="D279">
            <v>36818</v>
          </cell>
          <cell r="E279">
            <v>275</v>
          </cell>
          <cell r="F279">
            <v>93.1</v>
          </cell>
          <cell r="G279">
            <v>93.09</v>
          </cell>
          <cell r="H279">
            <v>9.8818474758324495</v>
          </cell>
          <cell r="I279">
            <v>4000000</v>
          </cell>
          <cell r="J279">
            <v>218177</v>
          </cell>
          <cell r="K279">
            <v>20291434.719999999</v>
          </cell>
          <cell r="L279">
            <v>154645</v>
          </cell>
          <cell r="M279">
            <v>14397419.5</v>
          </cell>
          <cell r="N279">
            <v>507.28586799999999</v>
          </cell>
          <cell r="O279">
            <v>9</v>
          </cell>
          <cell r="P279">
            <v>100</v>
          </cell>
          <cell r="Q279">
            <v>139.4</v>
          </cell>
          <cell r="R279">
            <v>142.65</v>
          </cell>
          <cell r="S279">
            <v>50</v>
          </cell>
          <cell r="T279" t="str">
            <v>ГКВО-9</v>
          </cell>
        </row>
        <row r="280">
          <cell r="A280" t="str">
            <v>KZ97K0903A01</v>
          </cell>
          <cell r="B280" t="str">
            <v>363/n</v>
          </cell>
          <cell r="C280">
            <v>36544</v>
          </cell>
          <cell r="D280">
            <v>36594</v>
          </cell>
          <cell r="E280">
            <v>49</v>
          </cell>
          <cell r="F280">
            <v>98.18</v>
          </cell>
          <cell r="G280">
            <v>98.18</v>
          </cell>
          <cell r="H280">
            <v>13.770625381951501</v>
          </cell>
          <cell r="I280">
            <v>500000000</v>
          </cell>
          <cell r="J280">
            <v>4309211</v>
          </cell>
          <cell r="K280">
            <v>422909035.69</v>
          </cell>
          <cell r="L280">
            <v>3835504</v>
          </cell>
          <cell r="M280">
            <v>376569782.72000003</v>
          </cell>
          <cell r="N280">
            <v>84.581807138000002</v>
          </cell>
          <cell r="O280">
            <v>4</v>
          </cell>
          <cell r="P280">
            <v>100</v>
          </cell>
          <cell r="S280">
            <v>60</v>
          </cell>
          <cell r="T280" t="str">
            <v>Ноты-49</v>
          </cell>
        </row>
        <row r="281">
          <cell r="A281" t="str">
            <v>KZ8LK1102A00</v>
          </cell>
          <cell r="B281" t="str">
            <v>364/n</v>
          </cell>
          <cell r="C281">
            <v>36545</v>
          </cell>
          <cell r="D281">
            <v>36567</v>
          </cell>
          <cell r="E281">
            <v>21</v>
          </cell>
          <cell r="F281">
            <v>99.25</v>
          </cell>
          <cell r="G281">
            <v>99.25</v>
          </cell>
          <cell r="H281">
            <v>13.0982367758186</v>
          </cell>
          <cell r="I281">
            <v>500000000</v>
          </cell>
          <cell r="J281">
            <v>18090997</v>
          </cell>
          <cell r="K281">
            <v>1795236631.51</v>
          </cell>
          <cell r="L281">
            <v>15608893</v>
          </cell>
          <cell r="M281">
            <v>1549182630.25</v>
          </cell>
          <cell r="N281">
            <v>359.04732630199999</v>
          </cell>
          <cell r="O281">
            <v>10</v>
          </cell>
          <cell r="P281">
            <v>100</v>
          </cell>
          <cell r="Q281">
            <v>50</v>
          </cell>
          <cell r="R281">
            <v>25</v>
          </cell>
          <cell r="S281">
            <v>60</v>
          </cell>
          <cell r="T281" t="str">
            <v>Ноты-21</v>
          </cell>
        </row>
        <row r="282">
          <cell r="A282" t="str">
            <v>KZ4CL2501A17</v>
          </cell>
          <cell r="B282" t="str">
            <v>2/12B</v>
          </cell>
          <cell r="C282">
            <v>36549</v>
          </cell>
          <cell r="D282">
            <v>36916</v>
          </cell>
          <cell r="E282">
            <v>365</v>
          </cell>
          <cell r="F282">
            <v>90.85</v>
          </cell>
          <cell r="G282">
            <v>90.85</v>
          </cell>
          <cell r="H282">
            <v>10.071546505228399</v>
          </cell>
          <cell r="I282">
            <v>4000000</v>
          </cell>
          <cell r="J282">
            <v>33550</v>
          </cell>
          <cell r="K282">
            <v>2985315</v>
          </cell>
          <cell r="L282">
            <v>19550</v>
          </cell>
          <cell r="M282">
            <v>1776117.5</v>
          </cell>
          <cell r="N282">
            <v>74.632874999999999</v>
          </cell>
          <cell r="O282">
            <v>5</v>
          </cell>
          <cell r="P282">
            <v>100</v>
          </cell>
          <cell r="Q282">
            <v>139.5</v>
          </cell>
          <cell r="R282">
            <v>145.1</v>
          </cell>
          <cell r="S282">
            <v>50</v>
          </cell>
          <cell r="T282" t="str">
            <v>ГКВО-12</v>
          </cell>
        </row>
        <row r="283">
          <cell r="A283" t="str">
            <v>KZ46L2707A06</v>
          </cell>
          <cell r="B283" t="str">
            <v>121/6</v>
          </cell>
          <cell r="C283">
            <v>36550</v>
          </cell>
          <cell r="D283">
            <v>36734</v>
          </cell>
          <cell r="E283">
            <v>185</v>
          </cell>
          <cell r="F283">
            <v>92.16</v>
          </cell>
          <cell r="G283">
            <v>92.16</v>
          </cell>
          <cell r="H283">
            <v>17.0138888888889</v>
          </cell>
          <cell r="I283">
            <v>500000000</v>
          </cell>
          <cell r="J283">
            <v>10635250</v>
          </cell>
          <cell r="K283">
            <v>978022942.5</v>
          </cell>
          <cell r="L283">
            <v>7920000</v>
          </cell>
          <cell r="M283">
            <v>729907200</v>
          </cell>
          <cell r="N283">
            <v>195.60458850000001</v>
          </cell>
          <cell r="O283">
            <v>10</v>
          </cell>
          <cell r="P283">
            <v>100</v>
          </cell>
          <cell r="S283">
            <v>50</v>
          </cell>
          <cell r="T283" t="str">
            <v>ГКО-6</v>
          </cell>
        </row>
        <row r="284">
          <cell r="A284" t="str">
            <v>KZ8SK2402A08</v>
          </cell>
          <cell r="B284" t="str">
            <v>365/n</v>
          </cell>
          <cell r="C284">
            <v>36551</v>
          </cell>
          <cell r="D284">
            <v>36580</v>
          </cell>
          <cell r="E284">
            <v>28</v>
          </cell>
          <cell r="F284">
            <v>99.01</v>
          </cell>
          <cell r="G284">
            <v>99.01</v>
          </cell>
          <cell r="H284">
            <v>12.9986870013129</v>
          </cell>
          <cell r="I284">
            <v>150000000</v>
          </cell>
          <cell r="J284">
            <v>14684514</v>
          </cell>
          <cell r="K284">
            <v>1453062690</v>
          </cell>
          <cell r="L284">
            <v>6516304</v>
          </cell>
          <cell r="M284">
            <v>645179259.03999996</v>
          </cell>
          <cell r="N284">
            <v>968.70845999999995</v>
          </cell>
          <cell r="O284">
            <v>13</v>
          </cell>
          <cell r="P284">
            <v>100</v>
          </cell>
          <cell r="Q284">
            <v>30</v>
          </cell>
          <cell r="R284">
            <v>50</v>
          </cell>
          <cell r="S284">
            <v>60</v>
          </cell>
          <cell r="T284" t="str">
            <v>Ноты-28</v>
          </cell>
        </row>
        <row r="285">
          <cell r="A285" t="str">
            <v>KZ96K1003A09</v>
          </cell>
          <cell r="B285" t="str">
            <v>366/n</v>
          </cell>
          <cell r="C285">
            <v>36552</v>
          </cell>
          <cell r="D285">
            <v>36595</v>
          </cell>
          <cell r="E285">
            <v>42</v>
          </cell>
          <cell r="F285">
            <v>98.5</v>
          </cell>
          <cell r="G285">
            <v>98.5</v>
          </cell>
          <cell r="H285">
            <v>13.197969543147201</v>
          </cell>
          <cell r="I285">
            <v>150000000</v>
          </cell>
          <cell r="J285">
            <v>4955847</v>
          </cell>
          <cell r="K285">
            <v>487608586.32999998</v>
          </cell>
          <cell r="L285">
            <v>2365847</v>
          </cell>
          <cell r="M285">
            <v>233037829.5</v>
          </cell>
          <cell r="N285">
            <v>325.07239088666699</v>
          </cell>
          <cell r="O285">
            <v>9</v>
          </cell>
          <cell r="P285">
            <v>100</v>
          </cell>
          <cell r="Q285">
            <v>50</v>
          </cell>
          <cell r="R285">
            <v>25</v>
          </cell>
          <cell r="S285">
            <v>60</v>
          </cell>
          <cell r="T285" t="str">
            <v>Ноты-42</v>
          </cell>
        </row>
        <row r="286">
          <cell r="A286" t="str">
            <v>KZ46L2807A05</v>
          </cell>
          <cell r="B286" t="str">
            <v>28/6B</v>
          </cell>
          <cell r="C286">
            <v>36553</v>
          </cell>
          <cell r="D286">
            <v>36735</v>
          </cell>
          <cell r="E286">
            <v>182</v>
          </cell>
          <cell r="F286">
            <v>95.35</v>
          </cell>
          <cell r="G286">
            <v>95.35</v>
          </cell>
          <cell r="H286">
            <v>9.7535395909806102</v>
          </cell>
          <cell r="I286">
            <v>4000000</v>
          </cell>
          <cell r="J286">
            <v>197215</v>
          </cell>
          <cell r="K286">
            <v>18798075.059999999</v>
          </cell>
          <cell r="L286">
            <v>192215</v>
          </cell>
          <cell r="M286">
            <v>18327700.25</v>
          </cell>
          <cell r="N286">
            <v>469.95187650000003</v>
          </cell>
          <cell r="O286">
            <v>8</v>
          </cell>
          <cell r="P286">
            <v>100</v>
          </cell>
          <cell r="Q286">
            <v>139.5</v>
          </cell>
          <cell r="R286">
            <v>142.69999999999999</v>
          </cell>
          <cell r="S286">
            <v>50</v>
          </cell>
          <cell r="T286" t="str">
            <v>ГКВО-6</v>
          </cell>
        </row>
        <row r="287">
          <cell r="A287" t="str">
            <v>KZ4CL0102A14</v>
          </cell>
          <cell r="B287" t="str">
            <v>3/12B</v>
          </cell>
          <cell r="C287">
            <v>36556</v>
          </cell>
          <cell r="D287">
            <v>36923</v>
          </cell>
          <cell r="E287">
            <v>365</v>
          </cell>
          <cell r="H287">
            <v>20.99</v>
          </cell>
          <cell r="I287">
            <v>4000000</v>
          </cell>
          <cell r="J287">
            <v>1712586</v>
          </cell>
          <cell r="K287">
            <v>1712586000</v>
          </cell>
          <cell r="L287">
            <v>200000</v>
          </cell>
          <cell r="M287">
            <v>200000000</v>
          </cell>
          <cell r="N287">
            <v>856.29300000000001</v>
          </cell>
          <cell r="O287">
            <v>12</v>
          </cell>
          <cell r="P287">
            <v>100</v>
          </cell>
          <cell r="Q287">
            <v>70</v>
          </cell>
          <cell r="R287">
            <v>70</v>
          </cell>
          <cell r="S287">
            <v>50</v>
          </cell>
          <cell r="T287" t="str">
            <v>ГКВО-12</v>
          </cell>
        </row>
        <row r="288">
          <cell r="A288" t="str">
            <v>KZ46L0308A03</v>
          </cell>
          <cell r="B288" t="str">
            <v>122/6</v>
          </cell>
          <cell r="C288">
            <v>36557</v>
          </cell>
          <cell r="D288">
            <v>36741</v>
          </cell>
          <cell r="E288">
            <v>185</v>
          </cell>
          <cell r="F288">
            <v>92.16</v>
          </cell>
          <cell r="G288">
            <v>92.16</v>
          </cell>
          <cell r="H288">
            <v>17.0138888888889</v>
          </cell>
          <cell r="I288">
            <v>500000000</v>
          </cell>
          <cell r="J288">
            <v>6602630</v>
          </cell>
          <cell r="K288">
            <v>606788235.08000004</v>
          </cell>
          <cell r="L288">
            <v>3919430</v>
          </cell>
          <cell r="M288">
            <v>361214668.80000001</v>
          </cell>
          <cell r="N288">
            <v>121.357647016</v>
          </cell>
          <cell r="O288">
            <v>7</v>
          </cell>
          <cell r="P288">
            <v>100</v>
          </cell>
          <cell r="Q288">
            <v>50</v>
          </cell>
          <cell r="R288">
            <v>25</v>
          </cell>
          <cell r="S288">
            <v>50</v>
          </cell>
          <cell r="T288" t="str">
            <v>ГКО-6</v>
          </cell>
        </row>
        <row r="289">
          <cell r="A289" t="str">
            <v>KZ8SK0203A03</v>
          </cell>
          <cell r="B289" t="str">
            <v>367/n</v>
          </cell>
          <cell r="C289">
            <v>36558</v>
          </cell>
          <cell r="D289">
            <v>36587</v>
          </cell>
          <cell r="E289">
            <v>28</v>
          </cell>
          <cell r="F289">
            <v>99.02</v>
          </cell>
          <cell r="G289">
            <v>99.02</v>
          </cell>
          <cell r="H289">
            <v>12.866087659058801</v>
          </cell>
          <cell r="I289">
            <v>300000000</v>
          </cell>
          <cell r="J289">
            <v>16652607</v>
          </cell>
          <cell r="K289">
            <v>1646649642.3299999</v>
          </cell>
          <cell r="L289">
            <v>6921131</v>
          </cell>
          <cell r="M289">
            <v>685330391.62</v>
          </cell>
          <cell r="N289">
            <v>548.88321411000004</v>
          </cell>
          <cell r="O289">
            <v>10</v>
          </cell>
          <cell r="P289">
            <v>100</v>
          </cell>
          <cell r="S289">
            <v>60</v>
          </cell>
          <cell r="T289" t="str">
            <v>Ноты-28</v>
          </cell>
        </row>
        <row r="290">
          <cell r="A290" t="str">
            <v>KZ97K2403A02</v>
          </cell>
          <cell r="B290" t="str">
            <v>368/n</v>
          </cell>
          <cell r="C290">
            <v>36560</v>
          </cell>
          <cell r="D290">
            <v>36609</v>
          </cell>
          <cell r="E290">
            <v>49</v>
          </cell>
          <cell r="F290">
            <v>98.24</v>
          </cell>
          <cell r="G290">
            <v>98.23</v>
          </cell>
          <cell r="H290">
            <v>13.3085155886459</v>
          </cell>
          <cell r="I290">
            <v>300000000</v>
          </cell>
          <cell r="J290">
            <v>24877700</v>
          </cell>
          <cell r="K290">
            <v>2442983677.77</v>
          </cell>
          <cell r="L290">
            <v>8370457</v>
          </cell>
          <cell r="M290">
            <v>822310695.67999995</v>
          </cell>
          <cell r="N290">
            <v>814.32789259000003</v>
          </cell>
          <cell r="O290">
            <v>13</v>
          </cell>
          <cell r="P290">
            <v>100</v>
          </cell>
          <cell r="S290">
            <v>60</v>
          </cell>
          <cell r="T290" t="str">
            <v>Ноты-49</v>
          </cell>
        </row>
        <row r="291">
          <cell r="A291" t="str">
            <v>KZ4CL0802A17</v>
          </cell>
          <cell r="B291" t="str">
            <v>30/12</v>
          </cell>
          <cell r="C291">
            <v>36563</v>
          </cell>
          <cell r="D291">
            <v>36930</v>
          </cell>
          <cell r="E291">
            <v>366</v>
          </cell>
          <cell r="F291">
            <v>93.11</v>
          </cell>
          <cell r="G291">
            <v>92.96</v>
          </cell>
          <cell r="H291">
            <v>14.799699280421001</v>
          </cell>
          <cell r="I291">
            <v>500000000</v>
          </cell>
          <cell r="J291">
            <v>21361607</v>
          </cell>
          <cell r="K291">
            <v>1974980021.52</v>
          </cell>
          <cell r="L291">
            <v>6510421</v>
          </cell>
          <cell r="M291">
            <v>606174784.02999997</v>
          </cell>
          <cell r="N291">
            <v>329.16333692000001</v>
          </cell>
          <cell r="O291">
            <v>10</v>
          </cell>
          <cell r="P291">
            <v>100</v>
          </cell>
          <cell r="Q291">
            <v>30</v>
          </cell>
          <cell r="R291">
            <v>50</v>
          </cell>
          <cell r="S291">
            <v>50</v>
          </cell>
          <cell r="T291" t="str">
            <v>ГКО-12</v>
          </cell>
        </row>
        <row r="292">
          <cell r="A292" t="str">
            <v>KZ46L1008A04</v>
          </cell>
          <cell r="B292" t="str">
            <v>123/6</v>
          </cell>
          <cell r="C292">
            <v>36564</v>
          </cell>
          <cell r="D292">
            <v>36748</v>
          </cell>
          <cell r="E292">
            <v>185</v>
          </cell>
          <cell r="F292">
            <v>92.16</v>
          </cell>
          <cell r="G292">
            <v>92.15</v>
          </cell>
          <cell r="H292">
            <v>17.0138888888889</v>
          </cell>
          <cell r="I292">
            <v>500000000</v>
          </cell>
          <cell r="J292">
            <v>7710000</v>
          </cell>
          <cell r="K292">
            <v>707619100</v>
          </cell>
          <cell r="L292">
            <v>5000000</v>
          </cell>
          <cell r="M292">
            <v>460796000</v>
          </cell>
          <cell r="N292">
            <v>141.52382</v>
          </cell>
          <cell r="O292">
            <v>6</v>
          </cell>
          <cell r="P292">
            <v>100</v>
          </cell>
          <cell r="Q292">
            <v>50</v>
          </cell>
          <cell r="R292">
            <v>25</v>
          </cell>
          <cell r="S292">
            <v>50</v>
          </cell>
          <cell r="T292" t="str">
            <v>ГКО-6</v>
          </cell>
        </row>
        <row r="293">
          <cell r="A293" t="str">
            <v>KZ97K3003A04</v>
          </cell>
          <cell r="B293" t="str">
            <v>369/n</v>
          </cell>
          <cell r="C293">
            <v>36565</v>
          </cell>
          <cell r="D293">
            <v>36615</v>
          </cell>
          <cell r="E293">
            <v>49</v>
          </cell>
          <cell r="F293">
            <v>98.24</v>
          </cell>
          <cell r="G293">
            <v>98.23</v>
          </cell>
          <cell r="H293">
            <v>13.3085155886459</v>
          </cell>
          <cell r="I293">
            <v>300000000</v>
          </cell>
          <cell r="J293">
            <v>23303295</v>
          </cell>
          <cell r="K293">
            <v>2288981380.02</v>
          </cell>
          <cell r="L293">
            <v>16623052</v>
          </cell>
          <cell r="M293">
            <v>1633015228.48</v>
          </cell>
          <cell r="N293">
            <v>762.99379334000002</v>
          </cell>
          <cell r="O293">
            <v>11</v>
          </cell>
          <cell r="P293">
            <v>100</v>
          </cell>
          <cell r="S293">
            <v>60</v>
          </cell>
          <cell r="T293" t="str">
            <v>Ноты-49</v>
          </cell>
        </row>
        <row r="294">
          <cell r="A294" t="str">
            <v>KZ4CL0902A16</v>
          </cell>
          <cell r="B294" t="str">
            <v>4/12B</v>
          </cell>
          <cell r="C294">
            <v>36566</v>
          </cell>
          <cell r="D294">
            <v>36931</v>
          </cell>
          <cell r="E294">
            <v>365</v>
          </cell>
          <cell r="F294">
            <v>90.85</v>
          </cell>
          <cell r="G294">
            <v>90.85</v>
          </cell>
          <cell r="H294">
            <v>10.071546505228399</v>
          </cell>
          <cell r="I294">
            <v>4000000</v>
          </cell>
          <cell r="J294">
            <v>148092</v>
          </cell>
          <cell r="K294">
            <v>13452981.18</v>
          </cell>
          <cell r="L294">
            <v>110052</v>
          </cell>
          <cell r="M294">
            <v>9998362.0999999996</v>
          </cell>
          <cell r="N294">
            <v>336.32452949999998</v>
          </cell>
          <cell r="O294">
            <v>9</v>
          </cell>
          <cell r="P294">
            <v>100</v>
          </cell>
          <cell r="Q294">
            <v>139.65</v>
          </cell>
          <cell r="R294">
            <v>145.15</v>
          </cell>
          <cell r="S294">
            <v>50</v>
          </cell>
          <cell r="T294" t="str">
            <v>ГКВО-12</v>
          </cell>
        </row>
        <row r="295">
          <cell r="A295" t="str">
            <v>KZ95K1703A03</v>
          </cell>
          <cell r="B295" t="str">
            <v>370/n</v>
          </cell>
          <cell r="C295">
            <v>36567</v>
          </cell>
          <cell r="D295">
            <v>36602</v>
          </cell>
          <cell r="E295">
            <v>35</v>
          </cell>
          <cell r="F295">
            <v>98.76</v>
          </cell>
          <cell r="G295">
            <v>98.76</v>
          </cell>
          <cell r="H295">
            <v>13.0579181855001</v>
          </cell>
          <cell r="I295">
            <v>300000000</v>
          </cell>
          <cell r="J295">
            <v>14206125</v>
          </cell>
          <cell r="K295">
            <v>1402831987.77</v>
          </cell>
          <cell r="L295">
            <v>9016391</v>
          </cell>
          <cell r="M295">
            <v>890458775.15999997</v>
          </cell>
          <cell r="N295">
            <v>467.61066259</v>
          </cell>
          <cell r="O295">
            <v>6</v>
          </cell>
          <cell r="P295">
            <v>100</v>
          </cell>
          <cell r="Q295">
            <v>30</v>
          </cell>
          <cell r="R295">
            <v>50</v>
          </cell>
          <cell r="S295">
            <v>60</v>
          </cell>
          <cell r="T295" t="str">
            <v>Ноты-35</v>
          </cell>
        </row>
        <row r="296">
          <cell r="A296" t="str">
            <v>KZ49L1011A06</v>
          </cell>
          <cell r="B296" t="str">
            <v>4/9B</v>
          </cell>
          <cell r="C296">
            <v>36567</v>
          </cell>
          <cell r="D296">
            <v>36840</v>
          </cell>
          <cell r="E296">
            <v>275</v>
          </cell>
          <cell r="F296">
            <v>93.16</v>
          </cell>
          <cell r="G296">
            <v>93.16</v>
          </cell>
          <cell r="H296">
            <v>9.7896092743666898</v>
          </cell>
          <cell r="I296">
            <v>4000000</v>
          </cell>
          <cell r="J296">
            <v>320522</v>
          </cell>
          <cell r="K296">
            <v>29841871.98</v>
          </cell>
          <cell r="L296">
            <v>126080</v>
          </cell>
          <cell r="M296">
            <v>11745612.800000001</v>
          </cell>
          <cell r="N296">
            <v>746.04679950000002</v>
          </cell>
          <cell r="O296">
            <v>11</v>
          </cell>
          <cell r="P296">
            <v>100</v>
          </cell>
          <cell r="Q296">
            <v>139.65</v>
          </cell>
          <cell r="R296">
            <v>142.69999999999999</v>
          </cell>
          <cell r="S296">
            <v>50</v>
          </cell>
          <cell r="T296" t="str">
            <v>ГКВО-9</v>
          </cell>
        </row>
        <row r="297">
          <cell r="A297" t="str">
            <v>KZ4CL1402A19</v>
          </cell>
          <cell r="B297" t="str">
            <v>31/12</v>
          </cell>
          <cell r="C297">
            <v>36570</v>
          </cell>
          <cell r="D297">
            <v>36936</v>
          </cell>
          <cell r="E297">
            <v>364</v>
          </cell>
          <cell r="F297">
            <v>98.78</v>
          </cell>
          <cell r="G297">
            <v>98.11</v>
          </cell>
          <cell r="H297">
            <v>16.055881757440801</v>
          </cell>
          <cell r="I297">
            <v>500000000</v>
          </cell>
          <cell r="J297">
            <v>6848571</v>
          </cell>
          <cell r="K297">
            <v>676482093.23000002</v>
          </cell>
          <cell r="L297">
            <v>6848571</v>
          </cell>
          <cell r="M297">
            <v>676482093.23000002</v>
          </cell>
          <cell r="N297">
            <v>90.197612430666695</v>
          </cell>
          <cell r="O297">
            <v>7</v>
          </cell>
          <cell r="P297">
            <v>100</v>
          </cell>
          <cell r="S297">
            <v>50</v>
          </cell>
          <cell r="T297" t="str">
            <v>ГКО-12</v>
          </cell>
        </row>
        <row r="298">
          <cell r="A298" t="str">
            <v>KZ4CL1502A18</v>
          </cell>
          <cell r="B298" t="str">
            <v>5/12B</v>
          </cell>
          <cell r="C298">
            <v>36571</v>
          </cell>
          <cell r="D298">
            <v>36937</v>
          </cell>
          <cell r="E298">
            <v>366</v>
          </cell>
          <cell r="F298">
            <v>90.85</v>
          </cell>
          <cell r="G298">
            <v>90.85</v>
          </cell>
          <cell r="H298">
            <v>10.071546505228399</v>
          </cell>
          <cell r="I298">
            <v>4000000</v>
          </cell>
          <cell r="J298">
            <v>141791</v>
          </cell>
          <cell r="K298">
            <v>12831604.6</v>
          </cell>
          <cell r="L298">
            <v>86566</v>
          </cell>
          <cell r="M298">
            <v>7864521.0999999996</v>
          </cell>
          <cell r="N298">
            <v>320.79011500000001</v>
          </cell>
          <cell r="O298">
            <v>12</v>
          </cell>
          <cell r="P298">
            <v>100</v>
          </cell>
          <cell r="Q298">
            <v>139.85</v>
          </cell>
          <cell r="R298">
            <v>145.25</v>
          </cell>
          <cell r="S298">
            <v>50</v>
          </cell>
          <cell r="T298" t="str">
            <v>ГКВО-12</v>
          </cell>
        </row>
        <row r="299">
          <cell r="A299" t="str">
            <v>KZ43L1905A01</v>
          </cell>
          <cell r="B299" t="str">
            <v>260/3</v>
          </cell>
          <cell r="C299">
            <v>36573</v>
          </cell>
          <cell r="D299">
            <v>36665</v>
          </cell>
          <cell r="E299">
            <v>92</v>
          </cell>
          <cell r="F299">
            <v>96.28</v>
          </cell>
          <cell r="G299">
            <v>96.28</v>
          </cell>
          <cell r="H299">
            <v>15.454923140839201</v>
          </cell>
          <cell r="I299">
            <v>200000000</v>
          </cell>
          <cell r="J299">
            <v>17258493</v>
          </cell>
          <cell r="K299">
            <v>1660260826.5599999</v>
          </cell>
          <cell r="L299">
            <v>2077274</v>
          </cell>
          <cell r="M299">
            <v>199999940.72</v>
          </cell>
          <cell r="N299">
            <v>830.13041327999997</v>
          </cell>
          <cell r="O299">
            <v>14</v>
          </cell>
          <cell r="P299">
            <v>100</v>
          </cell>
          <cell r="Q299">
            <v>30</v>
          </cell>
          <cell r="R299">
            <v>50</v>
          </cell>
          <cell r="S299">
            <v>50</v>
          </cell>
          <cell r="T299" t="str">
            <v>ГКО-3</v>
          </cell>
        </row>
        <row r="300">
          <cell r="A300" t="str">
            <v>KZ97K0704A02</v>
          </cell>
          <cell r="B300" t="str">
            <v>371/n</v>
          </cell>
          <cell r="C300">
            <v>36573</v>
          </cell>
          <cell r="D300">
            <v>36623</v>
          </cell>
          <cell r="E300">
            <v>49</v>
          </cell>
          <cell r="F300">
            <v>98.25</v>
          </cell>
          <cell r="G300">
            <v>98.25</v>
          </cell>
          <cell r="H300">
            <v>13.2315521628499</v>
          </cell>
          <cell r="I300">
            <v>300000000</v>
          </cell>
          <cell r="J300">
            <v>7149623</v>
          </cell>
          <cell r="K300">
            <v>702168398.88999999</v>
          </cell>
          <cell r="L300">
            <v>4639380</v>
          </cell>
          <cell r="M300">
            <v>455819085</v>
          </cell>
          <cell r="N300">
            <v>234.056132963333</v>
          </cell>
          <cell r="O300">
            <v>12</v>
          </cell>
          <cell r="P300">
            <v>100</v>
          </cell>
          <cell r="Q300">
            <v>50</v>
          </cell>
          <cell r="R300">
            <v>25</v>
          </cell>
          <cell r="S300">
            <v>60</v>
          </cell>
          <cell r="T300" t="str">
            <v>Ноты-49</v>
          </cell>
        </row>
        <row r="301">
          <cell r="A301" t="str">
            <v>KZ46L2408A08</v>
          </cell>
          <cell r="B301" t="str">
            <v>124/6</v>
          </cell>
          <cell r="C301">
            <v>36577</v>
          </cell>
          <cell r="D301">
            <v>36762</v>
          </cell>
          <cell r="E301">
            <v>185</v>
          </cell>
          <cell r="F301">
            <v>92.23</v>
          </cell>
          <cell r="G301">
            <v>92.23</v>
          </cell>
          <cell r="H301">
            <v>16.849181394340199</v>
          </cell>
          <cell r="I301">
            <v>500000000</v>
          </cell>
          <cell r="J301">
            <v>13552352</v>
          </cell>
          <cell r="K301">
            <v>1248435295.5599999</v>
          </cell>
          <cell r="L301">
            <v>7788927</v>
          </cell>
          <cell r="M301">
            <v>718372737.21000004</v>
          </cell>
          <cell r="N301">
            <v>249.68705911199999</v>
          </cell>
          <cell r="O301">
            <v>12</v>
          </cell>
          <cell r="P301">
            <v>100</v>
          </cell>
          <cell r="S301">
            <v>50</v>
          </cell>
          <cell r="T301" t="str">
            <v>ГКО-6</v>
          </cell>
        </row>
        <row r="302">
          <cell r="A302" t="str">
            <v>KZ4CL2202A19</v>
          </cell>
          <cell r="B302" t="str">
            <v>32/12</v>
          </cell>
          <cell r="C302">
            <v>36578</v>
          </cell>
          <cell r="D302">
            <v>36944</v>
          </cell>
          <cell r="E302">
            <v>366</v>
          </cell>
          <cell r="F302">
            <v>84.76</v>
          </cell>
          <cell r="G302">
            <v>84.75</v>
          </cell>
          <cell r="H302">
            <v>17.980179329872598</v>
          </cell>
          <cell r="I302">
            <v>500000000</v>
          </cell>
          <cell r="J302">
            <v>2767826</v>
          </cell>
          <cell r="K302">
            <v>232622595.00999999</v>
          </cell>
          <cell r="L302">
            <v>1717801</v>
          </cell>
          <cell r="M302">
            <v>145598312.75999999</v>
          </cell>
          <cell r="N302">
            <v>46.524519001999998</v>
          </cell>
          <cell r="O302">
            <v>8</v>
          </cell>
          <cell r="P302">
            <v>100</v>
          </cell>
          <cell r="S302">
            <v>50</v>
          </cell>
          <cell r="T302" t="str">
            <v>ГКО-12</v>
          </cell>
        </row>
        <row r="303">
          <cell r="A303" t="str">
            <v>KZ4CL2302A18</v>
          </cell>
          <cell r="B303" t="str">
            <v>33/12</v>
          </cell>
          <cell r="C303">
            <v>36580</v>
          </cell>
          <cell r="D303">
            <v>36973</v>
          </cell>
          <cell r="E303">
            <v>364</v>
          </cell>
          <cell r="F303">
            <v>86.51</v>
          </cell>
          <cell r="G303">
            <v>86.25</v>
          </cell>
          <cell r="H303">
            <v>15.593572997341299</v>
          </cell>
          <cell r="I303">
            <v>500000000</v>
          </cell>
          <cell r="J303">
            <v>14121506</v>
          </cell>
          <cell r="K303">
            <v>1202873129.22</v>
          </cell>
          <cell r="L303">
            <v>6935441</v>
          </cell>
          <cell r="M303">
            <v>599999979.63999999</v>
          </cell>
          <cell r="N303">
            <v>200.47885486999999</v>
          </cell>
          <cell r="O303">
            <v>10</v>
          </cell>
          <cell r="P303">
            <v>100</v>
          </cell>
          <cell r="Q303">
            <v>50</v>
          </cell>
          <cell r="R303">
            <v>50</v>
          </cell>
          <cell r="S303">
            <v>50</v>
          </cell>
          <cell r="T303" t="str">
            <v>ГКО-12</v>
          </cell>
        </row>
        <row r="304">
          <cell r="A304" t="str">
            <v>KZ98K2104A03</v>
          </cell>
          <cell r="B304" t="str">
            <v>372/n</v>
          </cell>
          <cell r="C304">
            <v>36580</v>
          </cell>
          <cell r="D304">
            <v>36637</v>
          </cell>
          <cell r="E304">
            <v>56</v>
          </cell>
          <cell r="F304">
            <v>98.02</v>
          </cell>
          <cell r="G304">
            <v>98.02</v>
          </cell>
          <cell r="H304">
            <v>13.129973474801099</v>
          </cell>
          <cell r="I304">
            <v>300000000</v>
          </cell>
          <cell r="J304">
            <v>9019245</v>
          </cell>
          <cell r="K304">
            <v>883002351.58000004</v>
          </cell>
          <cell r="L304">
            <v>3192745</v>
          </cell>
          <cell r="M304">
            <v>312952864.89999998</v>
          </cell>
          <cell r="N304">
            <v>294.33411719333299</v>
          </cell>
          <cell r="O304">
            <v>12</v>
          </cell>
          <cell r="P304">
            <v>100</v>
          </cell>
          <cell r="Q304">
            <v>50</v>
          </cell>
          <cell r="R304">
            <v>25</v>
          </cell>
          <cell r="S304">
            <v>60</v>
          </cell>
          <cell r="T304" t="str">
            <v>Ноты-56</v>
          </cell>
        </row>
        <row r="305">
          <cell r="A305" t="str">
            <v>KZ33L3011A00</v>
          </cell>
          <cell r="B305" t="str">
            <v>1/9i</v>
          </cell>
          <cell r="C305">
            <v>36584</v>
          </cell>
          <cell r="D305">
            <v>36860</v>
          </cell>
          <cell r="E305">
            <v>273</v>
          </cell>
          <cell r="F305">
            <v>97.98</v>
          </cell>
          <cell r="G305">
            <v>97.95</v>
          </cell>
          <cell r="H305">
            <v>10.75</v>
          </cell>
          <cell r="I305">
            <v>300000000</v>
          </cell>
          <cell r="J305">
            <v>200500</v>
          </cell>
          <cell r="K305">
            <v>200500000</v>
          </cell>
          <cell r="L305">
            <v>30000</v>
          </cell>
          <cell r="M305">
            <v>30000000</v>
          </cell>
          <cell r="N305">
            <v>66.8333333333333</v>
          </cell>
          <cell r="O305">
            <v>5</v>
          </cell>
          <cell r="P305">
            <v>1000</v>
          </cell>
          <cell r="S305">
            <v>50</v>
          </cell>
          <cell r="T305" t="str">
            <v>ГИКО-9</v>
          </cell>
        </row>
        <row r="306">
          <cell r="A306" t="str">
            <v>KZ4CL0103A13</v>
          </cell>
          <cell r="B306" t="str">
            <v>34/12</v>
          </cell>
          <cell r="C306">
            <v>36585</v>
          </cell>
          <cell r="D306">
            <v>36951</v>
          </cell>
          <cell r="E306">
            <v>366</v>
          </cell>
          <cell r="F306">
            <v>84.76</v>
          </cell>
          <cell r="G306">
            <v>84.76</v>
          </cell>
          <cell r="H306">
            <v>17.980179329872598</v>
          </cell>
          <cell r="I306">
            <v>500000000</v>
          </cell>
          <cell r="J306">
            <v>3544757</v>
          </cell>
          <cell r="K306">
            <v>298922365.19</v>
          </cell>
          <cell r="L306">
            <v>1268000</v>
          </cell>
          <cell r="M306">
            <v>107475680</v>
          </cell>
          <cell r="N306">
            <v>59.784473038000002</v>
          </cell>
          <cell r="O306">
            <v>12</v>
          </cell>
          <cell r="P306">
            <v>100</v>
          </cell>
          <cell r="Q306">
            <v>30</v>
          </cell>
          <cell r="R306">
            <v>50</v>
          </cell>
          <cell r="S306">
            <v>50</v>
          </cell>
          <cell r="T306" t="str">
            <v>ГКО-12</v>
          </cell>
        </row>
        <row r="307">
          <cell r="A307" t="str">
            <v>KZ46L0109A04</v>
          </cell>
          <cell r="B307" t="str">
            <v>125/6</v>
          </cell>
          <cell r="C307">
            <v>36587</v>
          </cell>
          <cell r="D307">
            <v>36770</v>
          </cell>
          <cell r="E307">
            <v>183</v>
          </cell>
          <cell r="F307">
            <v>92.24</v>
          </cell>
          <cell r="G307">
            <v>92.24</v>
          </cell>
          <cell r="H307">
            <v>16.8256721595837</v>
          </cell>
          <cell r="I307">
            <v>500000000</v>
          </cell>
          <cell r="J307">
            <v>4260000</v>
          </cell>
          <cell r="K307">
            <v>391751600</v>
          </cell>
          <cell r="L307">
            <v>2900000</v>
          </cell>
          <cell r="M307">
            <v>267496000</v>
          </cell>
          <cell r="N307">
            <v>78.350319999999996</v>
          </cell>
          <cell r="O307">
            <v>7</v>
          </cell>
          <cell r="P307">
            <v>100</v>
          </cell>
          <cell r="Q307">
            <v>50</v>
          </cell>
          <cell r="R307">
            <v>25</v>
          </cell>
          <cell r="S307">
            <v>50</v>
          </cell>
          <cell r="T307" t="str">
            <v>ГКО-6</v>
          </cell>
        </row>
        <row r="308">
          <cell r="A308" t="str">
            <v>KZ96K1404A04</v>
          </cell>
          <cell r="B308" t="str">
            <v>373/n</v>
          </cell>
          <cell r="C308">
            <v>36587</v>
          </cell>
          <cell r="D308">
            <v>36630</v>
          </cell>
          <cell r="E308">
            <v>42</v>
          </cell>
          <cell r="F308">
            <v>98.52</v>
          </cell>
          <cell r="G308">
            <v>98.52</v>
          </cell>
          <cell r="H308">
            <v>13.019353092434701</v>
          </cell>
          <cell r="I308">
            <v>300000000</v>
          </cell>
          <cell r="J308">
            <v>18109328</v>
          </cell>
          <cell r="K308">
            <v>1783754751.79</v>
          </cell>
          <cell r="L308">
            <v>10962821</v>
          </cell>
          <cell r="M308">
            <v>1080057124.9200001</v>
          </cell>
          <cell r="N308">
            <v>594.58491726333295</v>
          </cell>
          <cell r="O308">
            <v>12</v>
          </cell>
          <cell r="P308">
            <v>100</v>
          </cell>
          <cell r="S308">
            <v>60</v>
          </cell>
          <cell r="T308" t="str">
            <v>Ноты-42</v>
          </cell>
        </row>
        <row r="309">
          <cell r="A309" t="str">
            <v>KZ97K2104A04</v>
          </cell>
          <cell r="B309" t="str">
            <v>374/n</v>
          </cell>
          <cell r="C309">
            <v>36588</v>
          </cell>
          <cell r="D309">
            <v>36637</v>
          </cell>
          <cell r="E309">
            <v>49</v>
          </cell>
          <cell r="F309">
            <v>98.26</v>
          </cell>
          <cell r="G309">
            <v>98.26</v>
          </cell>
          <cell r="H309">
            <v>13.154604402314501</v>
          </cell>
          <cell r="I309">
            <v>300000000</v>
          </cell>
          <cell r="J309">
            <v>3885333</v>
          </cell>
          <cell r="K309">
            <v>381685150.57999998</v>
          </cell>
          <cell r="L309">
            <v>2593333</v>
          </cell>
          <cell r="M309">
            <v>254820900.58000001</v>
          </cell>
          <cell r="N309">
            <v>127.228383526667</v>
          </cell>
          <cell r="O309">
            <v>9</v>
          </cell>
          <cell r="P309">
            <v>100</v>
          </cell>
          <cell r="S309">
            <v>60</v>
          </cell>
          <cell r="T309" t="str">
            <v>Ноты-49</v>
          </cell>
        </row>
        <row r="310">
          <cell r="A310" t="str">
            <v>KZ4CL0203A12</v>
          </cell>
          <cell r="B310" t="str">
            <v>6/12B</v>
          </cell>
          <cell r="C310">
            <v>36588</v>
          </cell>
          <cell r="D310">
            <v>36952</v>
          </cell>
          <cell r="E310">
            <v>366</v>
          </cell>
          <cell r="F310">
            <v>90.91</v>
          </cell>
          <cell r="G310">
            <v>90.91</v>
          </cell>
          <cell r="H310">
            <v>9.9989000109998898</v>
          </cell>
          <cell r="I310">
            <v>4000000</v>
          </cell>
          <cell r="J310">
            <v>278697</v>
          </cell>
          <cell r="K310">
            <v>25314062.09</v>
          </cell>
          <cell r="L310">
            <v>95828</v>
          </cell>
          <cell r="M310">
            <v>8711723.4800000004</v>
          </cell>
          <cell r="N310">
            <v>632.85155225000005</v>
          </cell>
          <cell r="O310">
            <v>13</v>
          </cell>
          <cell r="P310">
            <v>100</v>
          </cell>
          <cell r="Q310">
            <v>140.5</v>
          </cell>
          <cell r="R310">
            <v>145.30000000000001</v>
          </cell>
          <cell r="S310">
            <v>50</v>
          </cell>
          <cell r="T310" t="str">
            <v>ГКВО-12</v>
          </cell>
        </row>
        <row r="311">
          <cell r="A311" t="str">
            <v>KZ46L0709A08</v>
          </cell>
          <cell r="B311" t="str">
            <v>126/6</v>
          </cell>
          <cell r="C311">
            <v>36591</v>
          </cell>
          <cell r="D311">
            <v>36776</v>
          </cell>
          <cell r="E311">
            <v>185</v>
          </cell>
          <cell r="F311">
            <v>92.24</v>
          </cell>
          <cell r="G311">
            <v>92.24</v>
          </cell>
          <cell r="H311">
            <v>16.8256721595837</v>
          </cell>
          <cell r="I311">
            <v>500000000</v>
          </cell>
          <cell r="J311">
            <v>3764050</v>
          </cell>
          <cell r="K311">
            <v>346148842.5</v>
          </cell>
          <cell r="L311">
            <v>2050000</v>
          </cell>
          <cell r="M311">
            <v>189092000</v>
          </cell>
          <cell r="N311">
            <v>69.229768500000006</v>
          </cell>
          <cell r="O311">
            <v>8</v>
          </cell>
          <cell r="P311">
            <v>100</v>
          </cell>
          <cell r="Q311">
            <v>50</v>
          </cell>
          <cell r="R311">
            <v>25</v>
          </cell>
          <cell r="S311">
            <v>50</v>
          </cell>
          <cell r="T311" t="str">
            <v>ГКО-6</v>
          </cell>
        </row>
        <row r="312">
          <cell r="A312" t="str">
            <v>KZ4CL0803A16</v>
          </cell>
          <cell r="B312" t="str">
            <v>35/12</v>
          </cell>
          <cell r="C312">
            <v>36592</v>
          </cell>
          <cell r="D312">
            <v>36958</v>
          </cell>
          <cell r="E312">
            <v>366</v>
          </cell>
          <cell r="F312">
            <v>84.76</v>
          </cell>
          <cell r="G312">
            <v>84.76</v>
          </cell>
          <cell r="H312">
            <v>17.980179329872598</v>
          </cell>
          <cell r="I312">
            <v>500000000</v>
          </cell>
          <cell r="J312">
            <v>3397010</v>
          </cell>
          <cell r="K312">
            <v>285721530.30000001</v>
          </cell>
          <cell r="L312">
            <v>2270000</v>
          </cell>
          <cell r="M312">
            <v>192405200</v>
          </cell>
          <cell r="N312">
            <v>57.144306059999998</v>
          </cell>
          <cell r="O312">
            <v>5</v>
          </cell>
          <cell r="P312">
            <v>100</v>
          </cell>
          <cell r="S312">
            <v>50</v>
          </cell>
          <cell r="T312" t="str">
            <v>ГКО-12</v>
          </cell>
        </row>
        <row r="313">
          <cell r="A313" t="str">
            <v>KZ96K2004A06</v>
          </cell>
          <cell r="B313" t="str">
            <v>375/n</v>
          </cell>
          <cell r="C313">
            <v>36592</v>
          </cell>
          <cell r="D313">
            <v>36636</v>
          </cell>
          <cell r="E313">
            <v>42</v>
          </cell>
          <cell r="F313">
            <v>98.52</v>
          </cell>
          <cell r="G313">
            <v>98.52</v>
          </cell>
          <cell r="H313">
            <v>13.019353092434701</v>
          </cell>
          <cell r="I313">
            <v>300000000</v>
          </cell>
          <cell r="J313">
            <v>5211807</v>
          </cell>
          <cell r="K313">
            <v>513207407.79000002</v>
          </cell>
          <cell r="L313">
            <v>2791400</v>
          </cell>
          <cell r="M313">
            <v>275008722</v>
          </cell>
          <cell r="N313">
            <v>171.06913592999999</v>
          </cell>
          <cell r="O313">
            <v>8</v>
          </cell>
          <cell r="P313">
            <v>100</v>
          </cell>
          <cell r="Q313">
            <v>30</v>
          </cell>
          <cell r="R313">
            <v>50</v>
          </cell>
          <cell r="S313">
            <v>60</v>
          </cell>
          <cell r="T313" t="str">
            <v>Ноты-42</v>
          </cell>
        </row>
        <row r="314">
          <cell r="A314" t="str">
            <v>KZ99K1205A02</v>
          </cell>
          <cell r="B314" t="str">
            <v>376/n</v>
          </cell>
          <cell r="C314">
            <v>36594</v>
          </cell>
          <cell r="D314">
            <v>36658</v>
          </cell>
          <cell r="E314">
            <v>63</v>
          </cell>
          <cell r="F314">
            <v>97.77</v>
          </cell>
          <cell r="G314">
            <v>97.76</v>
          </cell>
          <cell r="H314">
            <v>13.178321002807101</v>
          </cell>
          <cell r="I314">
            <v>300000000</v>
          </cell>
          <cell r="J314">
            <v>7992140</v>
          </cell>
          <cell r="K314">
            <v>780669824.91999996</v>
          </cell>
          <cell r="L314">
            <v>5759829</v>
          </cell>
          <cell r="M314">
            <v>563133881.33000004</v>
          </cell>
          <cell r="N314">
            <v>260.22327497333299</v>
          </cell>
          <cell r="O314">
            <v>11</v>
          </cell>
          <cell r="P314">
            <v>100</v>
          </cell>
          <cell r="Q314">
            <v>50</v>
          </cell>
          <cell r="R314">
            <v>25</v>
          </cell>
          <cell r="S314">
            <v>60</v>
          </cell>
          <cell r="T314" t="str">
            <v>Ноты-63</v>
          </cell>
        </row>
        <row r="315">
          <cell r="A315" t="str">
            <v>KZ4CL0903A15</v>
          </cell>
          <cell r="B315" t="str">
            <v>7/12B</v>
          </cell>
          <cell r="C315">
            <v>36594</v>
          </cell>
          <cell r="D315">
            <v>36959</v>
          </cell>
          <cell r="E315">
            <v>365</v>
          </cell>
          <cell r="F315">
            <v>90.97</v>
          </cell>
          <cell r="G315">
            <v>90.97</v>
          </cell>
          <cell r="H315">
            <v>9.9263493459382204</v>
          </cell>
          <cell r="I315">
            <v>4000000</v>
          </cell>
          <cell r="J315">
            <v>203404</v>
          </cell>
          <cell r="K315">
            <v>18472834.879999999</v>
          </cell>
          <cell r="L315">
            <v>122404</v>
          </cell>
          <cell r="M315">
            <v>11135091.880000001</v>
          </cell>
          <cell r="N315">
            <v>461.82087200000001</v>
          </cell>
          <cell r="O315">
            <v>12</v>
          </cell>
          <cell r="P315">
            <v>100</v>
          </cell>
          <cell r="Q315">
            <v>141.05000000000001</v>
          </cell>
          <cell r="R315">
            <v>145.35</v>
          </cell>
          <cell r="S315">
            <v>50</v>
          </cell>
          <cell r="T315" t="str">
            <v>ГКВО-12</v>
          </cell>
        </row>
        <row r="316">
          <cell r="A316" t="str">
            <v>KZ46L0809A07</v>
          </cell>
          <cell r="B316" t="str">
            <v>127/6</v>
          </cell>
          <cell r="C316">
            <v>36595</v>
          </cell>
          <cell r="D316">
            <v>36777</v>
          </cell>
          <cell r="E316">
            <v>185</v>
          </cell>
          <cell r="F316">
            <v>98.1</v>
          </cell>
          <cell r="G316">
            <v>97.97</v>
          </cell>
          <cell r="H316">
            <v>12.5891946992865</v>
          </cell>
          <cell r="I316">
            <v>500000000</v>
          </cell>
          <cell r="J316">
            <v>16193671</v>
          </cell>
          <cell r="K316">
            <v>1581801439.3900001</v>
          </cell>
          <cell r="L316">
            <v>7715093</v>
          </cell>
          <cell r="M316">
            <v>756866422.58000004</v>
          </cell>
          <cell r="N316">
            <v>263.63357323166701</v>
          </cell>
          <cell r="O316">
            <v>10</v>
          </cell>
          <cell r="P316">
            <v>100</v>
          </cell>
          <cell r="S316">
            <v>50</v>
          </cell>
          <cell r="T316" t="str">
            <v>ГКО-6</v>
          </cell>
        </row>
        <row r="317">
          <cell r="A317" t="str">
            <v>KZ97K2804A07</v>
          </cell>
          <cell r="B317" t="str">
            <v>377/n</v>
          </cell>
          <cell r="C317">
            <v>36595</v>
          </cell>
          <cell r="D317">
            <v>36644</v>
          </cell>
          <cell r="E317">
            <v>49</v>
          </cell>
          <cell r="F317">
            <v>98.27</v>
          </cell>
          <cell r="G317">
            <v>98.27</v>
          </cell>
          <cell r="H317">
            <v>13.077672302257699</v>
          </cell>
          <cell r="I317">
            <v>300000000</v>
          </cell>
          <cell r="J317">
            <v>10821967</v>
          </cell>
          <cell r="K317">
            <v>1053329872.67</v>
          </cell>
          <cell r="L317">
            <v>5846344</v>
          </cell>
          <cell r="M317">
            <v>574520434.27999997</v>
          </cell>
          <cell r="N317">
            <v>351.10995755666698</v>
          </cell>
          <cell r="O317">
            <v>14</v>
          </cell>
          <cell r="P317">
            <v>100</v>
          </cell>
          <cell r="Q317">
            <v>50</v>
          </cell>
          <cell r="R317">
            <v>50</v>
          </cell>
          <cell r="S317">
            <v>60</v>
          </cell>
          <cell r="T317" t="str">
            <v>Ноты-49</v>
          </cell>
        </row>
        <row r="318">
          <cell r="A318" t="str">
            <v>KZ46L1409A09</v>
          </cell>
          <cell r="B318" t="str">
            <v>128/6</v>
          </cell>
          <cell r="C318">
            <v>36598</v>
          </cell>
          <cell r="D318">
            <v>36783</v>
          </cell>
          <cell r="E318">
            <v>185</v>
          </cell>
          <cell r="F318">
            <v>92.24</v>
          </cell>
          <cell r="G318">
            <v>92.24</v>
          </cell>
          <cell r="H318">
            <v>16.8256721595837</v>
          </cell>
          <cell r="I318">
            <v>500000000</v>
          </cell>
          <cell r="J318">
            <v>4198149</v>
          </cell>
          <cell r="K318">
            <v>386553221.25999999</v>
          </cell>
          <cell r="L318">
            <v>2006644</v>
          </cell>
          <cell r="M318">
            <v>185092842.56</v>
          </cell>
          <cell r="N318">
            <v>77.310644252000003</v>
          </cell>
          <cell r="O318">
            <v>11</v>
          </cell>
          <cell r="P318">
            <v>100</v>
          </cell>
          <cell r="Q318">
            <v>50</v>
          </cell>
          <cell r="R318">
            <v>25</v>
          </cell>
          <cell r="S318">
            <v>50</v>
          </cell>
          <cell r="T318" t="str">
            <v>ГКО-6</v>
          </cell>
        </row>
        <row r="319">
          <cell r="A319" t="str">
            <v>KZ4CL1503A17</v>
          </cell>
          <cell r="B319" t="str">
            <v>36/12</v>
          </cell>
          <cell r="C319">
            <v>36599</v>
          </cell>
          <cell r="D319">
            <v>36965</v>
          </cell>
          <cell r="E319">
            <v>366</v>
          </cell>
          <cell r="F319">
            <v>98.16</v>
          </cell>
          <cell r="G319">
            <v>98.12</v>
          </cell>
          <cell r="H319">
            <v>12.184189079054599</v>
          </cell>
          <cell r="I319">
            <v>500000000</v>
          </cell>
          <cell r="J319">
            <v>15736309</v>
          </cell>
          <cell r="K319">
            <v>1541639210.25</v>
          </cell>
          <cell r="L319">
            <v>4074872</v>
          </cell>
          <cell r="M319">
            <v>400000023.16000003</v>
          </cell>
          <cell r="N319">
            <v>385.40980256249998</v>
          </cell>
          <cell r="O319">
            <v>12</v>
          </cell>
          <cell r="P319">
            <v>100</v>
          </cell>
          <cell r="S319">
            <v>50</v>
          </cell>
          <cell r="T319" t="str">
            <v>ГКО-12</v>
          </cell>
        </row>
        <row r="320">
          <cell r="A320" t="str">
            <v>KZ97K0405A04</v>
          </cell>
          <cell r="B320" t="str">
            <v>378/n</v>
          </cell>
          <cell r="C320">
            <v>36599</v>
          </cell>
          <cell r="D320">
            <v>36650</v>
          </cell>
          <cell r="E320">
            <v>49</v>
          </cell>
          <cell r="F320">
            <v>98.27</v>
          </cell>
          <cell r="G320">
            <v>98.27</v>
          </cell>
          <cell r="H320">
            <v>13.077672302257699</v>
          </cell>
          <cell r="I320">
            <v>300000000</v>
          </cell>
          <cell r="J320">
            <v>3015243</v>
          </cell>
          <cell r="K320">
            <v>296003674.07999998</v>
          </cell>
          <cell r="L320">
            <v>2595000</v>
          </cell>
          <cell r="M320">
            <v>255010650</v>
          </cell>
          <cell r="N320">
            <v>98.667891359999999</v>
          </cell>
          <cell r="O320">
            <v>7</v>
          </cell>
          <cell r="P320">
            <v>100</v>
          </cell>
          <cell r="S320">
            <v>60</v>
          </cell>
          <cell r="T320" t="str">
            <v>Ноты-49</v>
          </cell>
        </row>
        <row r="321">
          <cell r="A321" t="str">
            <v>KZ96K2704A09</v>
          </cell>
          <cell r="B321" t="str">
            <v>379/n</v>
          </cell>
          <cell r="C321">
            <v>36600</v>
          </cell>
          <cell r="D321">
            <v>36643</v>
          </cell>
          <cell r="E321">
            <v>42</v>
          </cell>
          <cell r="F321">
            <v>98.53</v>
          </cell>
          <cell r="G321">
            <v>98.53</v>
          </cell>
          <cell r="H321">
            <v>12.9300720592713</v>
          </cell>
          <cell r="I321">
            <v>300000000</v>
          </cell>
          <cell r="J321">
            <v>5062461</v>
          </cell>
          <cell r="K321">
            <v>498451096.25</v>
          </cell>
          <cell r="L321">
            <v>2502218</v>
          </cell>
          <cell r="M321">
            <v>246543539.53999999</v>
          </cell>
          <cell r="N321">
            <v>166.150365416667</v>
          </cell>
          <cell r="O321">
            <v>11</v>
          </cell>
          <cell r="P321">
            <v>100</v>
          </cell>
          <cell r="Q321">
            <v>30</v>
          </cell>
          <cell r="R321">
            <v>50</v>
          </cell>
          <cell r="S321">
            <v>60</v>
          </cell>
          <cell r="T321" t="str">
            <v>Ноты-42</v>
          </cell>
        </row>
        <row r="322">
          <cell r="A322" t="str">
            <v>KZ43L1606A03</v>
          </cell>
          <cell r="B322" t="str">
            <v>261/3</v>
          </cell>
          <cell r="C322">
            <v>36601</v>
          </cell>
          <cell r="D322">
            <v>36693</v>
          </cell>
          <cell r="E322">
            <v>92</v>
          </cell>
          <cell r="F322">
            <v>96.36</v>
          </cell>
          <cell r="G322">
            <v>96.36</v>
          </cell>
          <cell r="H322">
            <v>15.1100041511</v>
          </cell>
          <cell r="I322">
            <v>300000000</v>
          </cell>
          <cell r="J322">
            <v>8005456</v>
          </cell>
          <cell r="K322">
            <v>770621950.15999997</v>
          </cell>
          <cell r="L322">
            <v>4189356</v>
          </cell>
          <cell r="M322">
            <v>403686344.16000003</v>
          </cell>
          <cell r="N322">
            <v>256.87398338666702</v>
          </cell>
          <cell r="O322">
            <v>12</v>
          </cell>
          <cell r="P322">
            <v>100</v>
          </cell>
          <cell r="Q322">
            <v>50</v>
          </cell>
          <cell r="R322">
            <v>25</v>
          </cell>
          <cell r="S322">
            <v>60</v>
          </cell>
          <cell r="T322" t="str">
            <v>ГКО-3</v>
          </cell>
        </row>
        <row r="323">
          <cell r="A323" t="str">
            <v>KZ46L1509A08</v>
          </cell>
          <cell r="B323" t="str">
            <v>129/6</v>
          </cell>
          <cell r="C323">
            <v>36602</v>
          </cell>
          <cell r="D323">
            <v>36784</v>
          </cell>
          <cell r="E323">
            <v>182</v>
          </cell>
          <cell r="F323">
            <v>98.2</v>
          </cell>
          <cell r="G323">
            <v>98.11</v>
          </cell>
          <cell r="H323">
            <v>11.9144602851324</v>
          </cell>
          <cell r="I323">
            <v>500000000</v>
          </cell>
          <cell r="J323">
            <v>12223658</v>
          </cell>
          <cell r="K323">
            <v>1198043551.0999999</v>
          </cell>
          <cell r="L323">
            <v>6113062</v>
          </cell>
          <cell r="M323">
            <v>600290168.09000003</v>
          </cell>
          <cell r="N323">
            <v>599.02177555000003</v>
          </cell>
          <cell r="O323">
            <v>10</v>
          </cell>
          <cell r="P323">
            <v>100</v>
          </cell>
          <cell r="S323">
            <v>60</v>
          </cell>
          <cell r="T323" t="str">
            <v>ГКО-6</v>
          </cell>
        </row>
        <row r="324">
          <cell r="A324" t="str">
            <v>KZ99K1905A05</v>
          </cell>
          <cell r="B324" t="str">
            <v>380/n</v>
          </cell>
          <cell r="C324">
            <v>36602</v>
          </cell>
          <cell r="D324">
            <v>36665</v>
          </cell>
          <cell r="E324">
            <v>63</v>
          </cell>
          <cell r="F324">
            <v>97.77</v>
          </cell>
          <cell r="G324">
            <v>97.77</v>
          </cell>
          <cell r="H324">
            <v>13.178321002807101</v>
          </cell>
          <cell r="I324">
            <v>300000000</v>
          </cell>
          <cell r="J324">
            <v>1216619</v>
          </cell>
          <cell r="K324">
            <v>118738253.98999999</v>
          </cell>
          <cell r="L324">
            <v>1036308</v>
          </cell>
          <cell r="M324">
            <v>101319833.16</v>
          </cell>
          <cell r="N324">
            <v>39.579417996666699</v>
          </cell>
          <cell r="O324">
            <v>9</v>
          </cell>
          <cell r="P324">
            <v>100</v>
          </cell>
          <cell r="S324">
            <v>60</v>
          </cell>
          <cell r="T324" t="str">
            <v>Ноты-63</v>
          </cell>
        </row>
        <row r="325">
          <cell r="A325" t="str">
            <v>KZ46L2109A00</v>
          </cell>
          <cell r="B325" t="str">
            <v>130/6</v>
          </cell>
          <cell r="C325">
            <v>36605</v>
          </cell>
          <cell r="D325">
            <v>36790</v>
          </cell>
          <cell r="E325">
            <v>185</v>
          </cell>
          <cell r="F325">
            <v>92.24</v>
          </cell>
          <cell r="G325">
            <v>92.24</v>
          </cell>
          <cell r="H325">
            <v>16.8256721595837</v>
          </cell>
          <cell r="I325">
            <v>500000000</v>
          </cell>
          <cell r="J325">
            <v>3645200</v>
          </cell>
          <cell r="K325">
            <v>331643345.5</v>
          </cell>
          <cell r="L325">
            <v>1284130</v>
          </cell>
          <cell r="M325">
            <v>118453571.84999999</v>
          </cell>
          <cell r="N325">
            <v>66.328669099999999</v>
          </cell>
          <cell r="O325">
            <v>8</v>
          </cell>
          <cell r="P325">
            <v>100</v>
          </cell>
          <cell r="Q325">
            <v>50</v>
          </cell>
          <cell r="R325">
            <v>100</v>
          </cell>
          <cell r="S325">
            <v>50</v>
          </cell>
          <cell r="T325" t="str">
            <v>ГКО-6</v>
          </cell>
        </row>
        <row r="326">
          <cell r="A326" t="str">
            <v>KZ4CL2203A18</v>
          </cell>
          <cell r="B326" t="str">
            <v>37/12</v>
          </cell>
          <cell r="C326">
            <v>36606</v>
          </cell>
          <cell r="D326">
            <v>36972</v>
          </cell>
          <cell r="E326">
            <v>366</v>
          </cell>
          <cell r="F326">
            <v>97.03</v>
          </cell>
          <cell r="G326">
            <v>96.98</v>
          </cell>
          <cell r="H326">
            <v>12.2436359888694</v>
          </cell>
          <cell r="I326">
            <v>500000000</v>
          </cell>
          <cell r="J326">
            <v>22206510</v>
          </cell>
          <cell r="K326">
            <v>2149281617.71</v>
          </cell>
          <cell r="L326">
            <v>7729493</v>
          </cell>
          <cell r="M326">
            <v>750000106.42999995</v>
          </cell>
          <cell r="N326">
            <v>286.57088236133302</v>
          </cell>
          <cell r="O326">
            <v>10</v>
          </cell>
          <cell r="P326">
            <v>100</v>
          </cell>
          <cell r="Q326">
            <v>50</v>
          </cell>
          <cell r="R326">
            <v>100</v>
          </cell>
          <cell r="S326">
            <v>50</v>
          </cell>
          <cell r="T326" t="str">
            <v>ГКО-12</v>
          </cell>
        </row>
        <row r="327">
          <cell r="A327" t="str">
            <v>KZ95K2704A00</v>
          </cell>
          <cell r="B327" t="str">
            <v>381/n</v>
          </cell>
          <cell r="C327">
            <v>36606</v>
          </cell>
          <cell r="D327">
            <v>36643</v>
          </cell>
          <cell r="E327">
            <v>35</v>
          </cell>
          <cell r="F327">
            <v>98.88</v>
          </cell>
          <cell r="G327">
            <v>98.85</v>
          </cell>
          <cell r="H327">
            <v>11.779935275081</v>
          </cell>
          <cell r="I327">
            <v>300000000</v>
          </cell>
          <cell r="J327">
            <v>14141084</v>
          </cell>
          <cell r="K327">
            <v>1396400160.6099999</v>
          </cell>
          <cell r="L327">
            <v>2550299</v>
          </cell>
          <cell r="M327">
            <v>252164051.25</v>
          </cell>
          <cell r="N327">
            <v>698.20008030500003</v>
          </cell>
          <cell r="O327">
            <v>10</v>
          </cell>
          <cell r="P327">
            <v>100</v>
          </cell>
          <cell r="S327">
            <v>60</v>
          </cell>
          <cell r="T327" t="str">
            <v>Ноты-35</v>
          </cell>
        </row>
        <row r="328">
          <cell r="A328" t="str">
            <v>KZ46L2209A09</v>
          </cell>
          <cell r="B328" t="str">
            <v>131/6</v>
          </cell>
          <cell r="C328">
            <v>36609</v>
          </cell>
          <cell r="D328">
            <v>36791</v>
          </cell>
          <cell r="E328">
            <v>182</v>
          </cell>
          <cell r="F328">
            <v>92.24</v>
          </cell>
          <cell r="G328">
            <v>92.24</v>
          </cell>
          <cell r="H328">
            <v>16.8256721595837</v>
          </cell>
          <cell r="I328">
            <v>500000000</v>
          </cell>
          <cell r="J328">
            <v>3315000</v>
          </cell>
          <cell r="K328">
            <v>299540360</v>
          </cell>
          <cell r="L328">
            <v>2105000</v>
          </cell>
          <cell r="M328">
            <v>194165200</v>
          </cell>
          <cell r="N328">
            <v>59.908071999999997</v>
          </cell>
          <cell r="O328">
            <v>10</v>
          </cell>
          <cell r="P328">
            <v>100</v>
          </cell>
          <cell r="S328">
            <v>50</v>
          </cell>
          <cell r="T328" t="str">
            <v>ГКО-6</v>
          </cell>
        </row>
        <row r="329">
          <cell r="A329" t="str">
            <v>KZ96K0505A04</v>
          </cell>
          <cell r="B329" t="str">
            <v>382/n</v>
          </cell>
          <cell r="C329">
            <v>36609</v>
          </cell>
          <cell r="D329">
            <v>36651</v>
          </cell>
          <cell r="E329">
            <v>42</v>
          </cell>
          <cell r="F329">
            <v>98.53</v>
          </cell>
          <cell r="G329">
            <v>98.53</v>
          </cell>
          <cell r="H329">
            <v>12.9300720592713</v>
          </cell>
          <cell r="I329">
            <v>300000000</v>
          </cell>
          <cell r="J329">
            <v>8455971</v>
          </cell>
          <cell r="K329">
            <v>833022448.02999997</v>
          </cell>
          <cell r="L329">
            <v>6775971</v>
          </cell>
          <cell r="M329">
            <v>667636422.63</v>
          </cell>
          <cell r="N329">
            <v>277.674149343333</v>
          </cell>
          <cell r="O329">
            <v>11</v>
          </cell>
          <cell r="P329">
            <v>100</v>
          </cell>
          <cell r="Q329">
            <v>30</v>
          </cell>
          <cell r="R329">
            <v>100</v>
          </cell>
          <cell r="S329">
            <v>60</v>
          </cell>
          <cell r="T329" t="str">
            <v>Ноты-42</v>
          </cell>
        </row>
        <row r="330">
          <cell r="A330" t="str">
            <v>KZ46L2809A03</v>
          </cell>
          <cell r="B330" t="str">
            <v>132/6</v>
          </cell>
          <cell r="C330">
            <v>36612</v>
          </cell>
          <cell r="D330">
            <v>36797</v>
          </cell>
          <cell r="E330">
            <v>185</v>
          </cell>
          <cell r="F330">
            <v>92.24</v>
          </cell>
          <cell r="G330">
            <v>92.24</v>
          </cell>
          <cell r="H330">
            <v>16.8256721595837</v>
          </cell>
          <cell r="I330">
            <v>500000000</v>
          </cell>
          <cell r="J330">
            <v>3616796</v>
          </cell>
          <cell r="K330">
            <v>333322549.68000001</v>
          </cell>
          <cell r="L330">
            <v>3096796</v>
          </cell>
          <cell r="M330">
            <v>285648463.04000002</v>
          </cell>
          <cell r="N330">
            <v>66.664509936000002</v>
          </cell>
          <cell r="O330">
            <v>11</v>
          </cell>
          <cell r="P330">
            <v>100</v>
          </cell>
          <cell r="Q330">
            <v>50</v>
          </cell>
          <cell r="R330">
            <v>100</v>
          </cell>
          <cell r="S330">
            <v>50</v>
          </cell>
          <cell r="T330" t="str">
            <v>ГКО-6</v>
          </cell>
        </row>
        <row r="331">
          <cell r="A331" t="str">
            <v>KZ4CL2903A11</v>
          </cell>
          <cell r="B331" t="str">
            <v>38/12</v>
          </cell>
          <cell r="C331">
            <v>36613</v>
          </cell>
          <cell r="D331">
            <v>36979</v>
          </cell>
          <cell r="E331">
            <v>366</v>
          </cell>
          <cell r="F331">
            <v>99.09</v>
          </cell>
          <cell r="G331">
            <v>99.07</v>
          </cell>
          <cell r="H331">
            <v>11.938641638914101</v>
          </cell>
          <cell r="I331">
            <v>500000000</v>
          </cell>
          <cell r="J331">
            <v>7953407</v>
          </cell>
          <cell r="K331">
            <v>787765277.75999999</v>
          </cell>
          <cell r="L331">
            <v>2785577</v>
          </cell>
          <cell r="M331">
            <v>276022373.66000003</v>
          </cell>
          <cell r="N331">
            <v>157.55305555199999</v>
          </cell>
          <cell r="O331">
            <v>8</v>
          </cell>
          <cell r="P331">
            <v>100</v>
          </cell>
          <cell r="S331">
            <v>50</v>
          </cell>
          <cell r="T331" t="str">
            <v>ГКО-12</v>
          </cell>
        </row>
        <row r="332">
          <cell r="A332" t="str">
            <v>KZ96K1105A06</v>
          </cell>
          <cell r="B332" t="str">
            <v>383/n</v>
          </cell>
          <cell r="C332">
            <v>36614</v>
          </cell>
          <cell r="D332">
            <v>36657</v>
          </cell>
          <cell r="E332">
            <v>42</v>
          </cell>
          <cell r="F332">
            <v>99.35</v>
          </cell>
          <cell r="G332">
            <v>99.33</v>
          </cell>
          <cell r="H332">
            <v>11.3403791310184</v>
          </cell>
          <cell r="I332">
            <v>300000000</v>
          </cell>
          <cell r="J332">
            <v>10559951</v>
          </cell>
          <cell r="K332">
            <v>1048252585.02</v>
          </cell>
          <cell r="L332">
            <v>1400003</v>
          </cell>
          <cell r="M332">
            <v>139089534.55000001</v>
          </cell>
          <cell r="N332">
            <v>209.65051700399999</v>
          </cell>
          <cell r="O332">
            <v>11</v>
          </cell>
          <cell r="P332">
            <v>100</v>
          </cell>
          <cell r="S332">
            <v>60</v>
          </cell>
          <cell r="T332" t="str">
            <v>Ноты-42</v>
          </cell>
        </row>
        <row r="333">
          <cell r="A333" t="str">
            <v>KZ46L2909A02</v>
          </cell>
          <cell r="B333" t="str">
            <v>29/6B</v>
          </cell>
          <cell r="C333">
            <v>36615</v>
          </cell>
          <cell r="D333">
            <v>36798</v>
          </cell>
          <cell r="E333">
            <v>182</v>
          </cell>
          <cell r="F333">
            <v>95.37</v>
          </cell>
          <cell r="G333">
            <v>95.37</v>
          </cell>
          <cell r="H333">
            <v>9.7095522701058901</v>
          </cell>
          <cell r="I333">
            <v>4000000</v>
          </cell>
          <cell r="J333">
            <v>140119</v>
          </cell>
          <cell r="K333">
            <v>13349422.33</v>
          </cell>
          <cell r="L333">
            <v>123319</v>
          </cell>
          <cell r="M333">
            <v>11760933.029999999</v>
          </cell>
          <cell r="N333">
            <v>333.73555825</v>
          </cell>
          <cell r="O333">
            <v>11</v>
          </cell>
          <cell r="P333">
            <v>100</v>
          </cell>
          <cell r="Q333">
            <v>141.80000000000001</v>
          </cell>
          <cell r="R333">
            <v>142.75</v>
          </cell>
          <cell r="S333">
            <v>50</v>
          </cell>
          <cell r="T333" t="str">
            <v>ГКВО-6</v>
          </cell>
        </row>
        <row r="334">
          <cell r="A334" t="str">
            <v>KZ98K2605A07</v>
          </cell>
          <cell r="B334" t="str">
            <v>384/n</v>
          </cell>
          <cell r="C334">
            <v>36615</v>
          </cell>
          <cell r="D334">
            <v>36672</v>
          </cell>
          <cell r="E334">
            <v>56</v>
          </cell>
          <cell r="F334">
            <v>98.02</v>
          </cell>
          <cell r="G334">
            <v>98.02</v>
          </cell>
          <cell r="H334">
            <v>13.129973474801099</v>
          </cell>
          <cell r="I334">
            <v>300000000</v>
          </cell>
          <cell r="J334">
            <v>3762266</v>
          </cell>
          <cell r="K334">
            <v>368486737.06</v>
          </cell>
          <cell r="L334">
            <v>1619990</v>
          </cell>
          <cell r="M334">
            <v>158792199.5</v>
          </cell>
          <cell r="N334">
            <v>122.828912353333</v>
          </cell>
          <cell r="O334">
            <v>10</v>
          </cell>
          <cell r="P334">
            <v>100</v>
          </cell>
          <cell r="Q334">
            <v>50</v>
          </cell>
          <cell r="R334">
            <v>100</v>
          </cell>
          <cell r="S334">
            <v>60</v>
          </cell>
          <cell r="T334" t="str">
            <v>Ноты-56</v>
          </cell>
        </row>
        <row r="335">
          <cell r="A335" t="str">
            <v>KZ8SK2804A02</v>
          </cell>
          <cell r="B335" t="str">
            <v>385/n</v>
          </cell>
          <cell r="C335">
            <v>36616</v>
          </cell>
          <cell r="D335">
            <v>36644</v>
          </cell>
          <cell r="E335">
            <v>28</v>
          </cell>
          <cell r="F335">
            <v>99.03</v>
          </cell>
          <cell r="G335">
            <v>99.03</v>
          </cell>
          <cell r="H335">
            <v>12.733515096435401</v>
          </cell>
          <cell r="I335">
            <v>300000000</v>
          </cell>
          <cell r="J335">
            <v>1539839</v>
          </cell>
          <cell r="K335">
            <v>152372430.37</v>
          </cell>
          <cell r="L335">
            <v>485239</v>
          </cell>
          <cell r="M335">
            <v>48053218.170000002</v>
          </cell>
          <cell r="N335">
            <v>50.790810123333301</v>
          </cell>
          <cell r="O335">
            <v>8</v>
          </cell>
          <cell r="P335">
            <v>100</v>
          </cell>
          <cell r="S335">
            <v>60</v>
          </cell>
          <cell r="T335" t="str">
            <v>Ноты-28</v>
          </cell>
        </row>
        <row r="336">
          <cell r="A336" t="str">
            <v>KZ46L0510A07</v>
          </cell>
          <cell r="B336" t="str">
            <v>133/6</v>
          </cell>
          <cell r="C336">
            <v>36619</v>
          </cell>
          <cell r="D336">
            <v>36804</v>
          </cell>
          <cell r="E336">
            <v>185</v>
          </cell>
          <cell r="F336">
            <v>92.24</v>
          </cell>
          <cell r="G336">
            <v>92.24</v>
          </cell>
          <cell r="H336">
            <v>16.8256721595837</v>
          </cell>
          <cell r="I336">
            <v>500000000</v>
          </cell>
          <cell r="J336">
            <v>1070764</v>
          </cell>
          <cell r="K336">
            <v>98532134.359999999</v>
          </cell>
          <cell r="L336">
            <v>542064</v>
          </cell>
          <cell r="M336">
            <v>49999983.359999999</v>
          </cell>
          <cell r="N336">
            <v>19.706426872000002</v>
          </cell>
          <cell r="O336">
            <v>6</v>
          </cell>
          <cell r="P336">
            <v>100</v>
          </cell>
          <cell r="S336">
            <v>50</v>
          </cell>
          <cell r="T336" t="str">
            <v>ГКО-6</v>
          </cell>
        </row>
        <row r="337">
          <cell r="A337" t="str">
            <v>KZ4CL0504A18</v>
          </cell>
          <cell r="B337" t="str">
            <v>39/12</v>
          </cell>
          <cell r="C337">
            <v>36620</v>
          </cell>
          <cell r="D337">
            <v>36986</v>
          </cell>
          <cell r="E337">
            <v>366</v>
          </cell>
          <cell r="F337">
            <v>84.76</v>
          </cell>
          <cell r="G337">
            <v>84.76</v>
          </cell>
          <cell r="H337">
            <v>17.980179329872598</v>
          </cell>
          <cell r="I337">
            <v>500000000</v>
          </cell>
          <cell r="J337">
            <v>1852500</v>
          </cell>
          <cell r="K337">
            <v>155263825</v>
          </cell>
          <cell r="L337">
            <v>1000000</v>
          </cell>
          <cell r="M337">
            <v>84760000</v>
          </cell>
          <cell r="N337">
            <v>31.052765000000001</v>
          </cell>
          <cell r="O337">
            <v>7</v>
          </cell>
          <cell r="P337">
            <v>100</v>
          </cell>
          <cell r="Q337">
            <v>50</v>
          </cell>
          <cell r="R337">
            <v>100</v>
          </cell>
          <cell r="S337">
            <v>50</v>
          </cell>
          <cell r="T337" t="str">
            <v>ГКО-12</v>
          </cell>
        </row>
        <row r="338">
          <cell r="A338" t="str">
            <v>KZ95K1105A07</v>
          </cell>
          <cell r="B338" t="str">
            <v>386/n</v>
          </cell>
          <cell r="C338">
            <v>36621</v>
          </cell>
          <cell r="D338">
            <v>36657</v>
          </cell>
          <cell r="E338">
            <v>35</v>
          </cell>
          <cell r="F338">
            <v>98.78</v>
          </cell>
          <cell r="G338">
            <v>98.78</v>
          </cell>
          <cell r="H338">
            <v>12.844705405952601</v>
          </cell>
          <cell r="I338">
            <v>300000000</v>
          </cell>
          <cell r="J338">
            <v>14311378</v>
          </cell>
          <cell r="K338">
            <v>1412720773.2</v>
          </cell>
          <cell r="L338">
            <v>6903381</v>
          </cell>
          <cell r="M338">
            <v>681915975.17999995</v>
          </cell>
          <cell r="N338">
            <v>470.90692439999998</v>
          </cell>
          <cell r="O338">
            <v>10</v>
          </cell>
          <cell r="P338">
            <v>100</v>
          </cell>
          <cell r="S338">
            <v>60</v>
          </cell>
          <cell r="T338" t="str">
            <v>Ноты-42</v>
          </cell>
        </row>
        <row r="339">
          <cell r="A339" t="str">
            <v>KZ97K2605A08</v>
          </cell>
          <cell r="B339" t="str">
            <v>387/n</v>
          </cell>
          <cell r="C339">
            <v>36622</v>
          </cell>
          <cell r="D339">
            <v>36672</v>
          </cell>
          <cell r="E339">
            <v>49</v>
          </cell>
          <cell r="F339">
            <v>98.28</v>
          </cell>
          <cell r="G339">
            <v>98.27</v>
          </cell>
          <cell r="H339">
            <v>13.000755857898699</v>
          </cell>
          <cell r="I339">
            <v>300000000</v>
          </cell>
          <cell r="J339">
            <v>8041697</v>
          </cell>
          <cell r="K339">
            <v>790040394.96000004</v>
          </cell>
          <cell r="L339">
            <v>6611697</v>
          </cell>
          <cell r="M339">
            <v>649786861.15999997</v>
          </cell>
          <cell r="N339">
            <v>263.34679832</v>
          </cell>
          <cell r="O339">
            <v>13</v>
          </cell>
          <cell r="P339">
            <v>100</v>
          </cell>
          <cell r="Q339">
            <v>50</v>
          </cell>
          <cell r="R339">
            <v>100</v>
          </cell>
          <cell r="S339">
            <v>60</v>
          </cell>
          <cell r="T339" t="str">
            <v>Ноты-56</v>
          </cell>
        </row>
        <row r="340">
          <cell r="A340" t="str">
            <v>KZ4CL0604A17</v>
          </cell>
          <cell r="B340" t="str">
            <v>40/12</v>
          </cell>
          <cell r="C340">
            <v>36622</v>
          </cell>
          <cell r="D340">
            <v>36987</v>
          </cell>
          <cell r="E340">
            <v>366</v>
          </cell>
          <cell r="F340">
            <v>84.76</v>
          </cell>
          <cell r="G340">
            <v>84.76</v>
          </cell>
          <cell r="H340">
            <v>17.980179329872598</v>
          </cell>
          <cell r="I340">
            <v>500000000</v>
          </cell>
          <cell r="J340">
            <v>2175575</v>
          </cell>
          <cell r="K340">
            <v>182179165.5</v>
          </cell>
          <cell r="L340">
            <v>237615</v>
          </cell>
          <cell r="M340">
            <v>20140247.399999999</v>
          </cell>
          <cell r="N340">
            <v>36.435833100000004</v>
          </cell>
          <cell r="O340">
            <v>8</v>
          </cell>
          <cell r="P340">
            <v>100</v>
          </cell>
          <cell r="S340">
            <v>50</v>
          </cell>
          <cell r="T340" t="str">
            <v>ГКО-12</v>
          </cell>
        </row>
        <row r="341">
          <cell r="A341" t="str">
            <v>KZ46L0610A06</v>
          </cell>
          <cell r="B341" t="str">
            <v>134/6</v>
          </cell>
          <cell r="C341">
            <v>36623</v>
          </cell>
          <cell r="D341">
            <v>36805</v>
          </cell>
          <cell r="E341">
            <v>182</v>
          </cell>
          <cell r="F341">
            <v>92.24</v>
          </cell>
          <cell r="G341">
            <v>92.24</v>
          </cell>
          <cell r="H341">
            <v>16.8256721595837</v>
          </cell>
          <cell r="I341">
            <v>500000000</v>
          </cell>
          <cell r="J341">
            <v>8396886</v>
          </cell>
          <cell r="K341">
            <v>773949349.63999999</v>
          </cell>
          <cell r="L341">
            <v>5519386</v>
          </cell>
          <cell r="M341">
            <v>509108164.63999999</v>
          </cell>
          <cell r="N341">
            <v>154.789869928</v>
          </cell>
          <cell r="O341">
            <v>8</v>
          </cell>
          <cell r="P341">
            <v>100</v>
          </cell>
          <cell r="S341">
            <v>50</v>
          </cell>
          <cell r="T341" t="str">
            <v>ГКО-6</v>
          </cell>
        </row>
        <row r="342">
          <cell r="A342" t="str">
            <v>KZ43L1307A05</v>
          </cell>
          <cell r="B342" t="str">
            <v>262/3</v>
          </cell>
          <cell r="C342">
            <v>36626</v>
          </cell>
          <cell r="D342">
            <v>36720</v>
          </cell>
          <cell r="E342">
            <v>94</v>
          </cell>
          <cell r="F342">
            <v>96.37</v>
          </cell>
          <cell r="G342">
            <v>96.37</v>
          </cell>
          <cell r="H342">
            <v>15.066929542388699</v>
          </cell>
          <cell r="I342">
            <v>500000000</v>
          </cell>
          <cell r="J342">
            <v>11058130</v>
          </cell>
          <cell r="K342">
            <v>1064859636</v>
          </cell>
          <cell r="L342">
            <v>5771670</v>
          </cell>
          <cell r="M342">
            <v>556215837.89999998</v>
          </cell>
          <cell r="N342">
            <v>212.97192720000001</v>
          </cell>
          <cell r="O342">
            <v>10</v>
          </cell>
          <cell r="P342">
            <v>100</v>
          </cell>
          <cell r="Q342">
            <v>50</v>
          </cell>
          <cell r="S342">
            <v>50</v>
          </cell>
          <cell r="T342" t="str">
            <v>ГКО-3</v>
          </cell>
        </row>
        <row r="343">
          <cell r="A343" t="str">
            <v>KZ46L1210A08</v>
          </cell>
          <cell r="B343" t="str">
            <v>135/6</v>
          </cell>
          <cell r="C343">
            <v>36627</v>
          </cell>
          <cell r="D343">
            <v>36811</v>
          </cell>
          <cell r="E343">
            <v>184</v>
          </cell>
          <cell r="F343">
            <v>92.24</v>
          </cell>
          <cell r="G343">
            <v>92.24</v>
          </cell>
          <cell r="H343">
            <v>16.8256721595837</v>
          </cell>
          <cell r="I343">
            <v>450000000</v>
          </cell>
          <cell r="J343">
            <v>1660341</v>
          </cell>
          <cell r="K343">
            <v>152238083.84</v>
          </cell>
          <cell r="L343">
            <v>510841</v>
          </cell>
          <cell r="M343">
            <v>47119973.840000004</v>
          </cell>
          <cell r="N343">
            <v>33.830685297777798</v>
          </cell>
          <cell r="O343">
            <v>8</v>
          </cell>
          <cell r="P343">
            <v>100</v>
          </cell>
          <cell r="S343">
            <v>50</v>
          </cell>
          <cell r="T343" t="str">
            <v>ГКО-6</v>
          </cell>
        </row>
        <row r="344">
          <cell r="A344" t="str">
            <v>KZ95K1805A00</v>
          </cell>
          <cell r="B344" t="str">
            <v>388/n</v>
          </cell>
          <cell r="C344">
            <v>36627</v>
          </cell>
          <cell r="D344">
            <v>36664</v>
          </cell>
          <cell r="E344">
            <v>35</v>
          </cell>
          <cell r="F344">
            <v>98.78</v>
          </cell>
          <cell r="G344">
            <v>98.78</v>
          </cell>
          <cell r="H344">
            <v>12.844705405952601</v>
          </cell>
          <cell r="I344">
            <v>300000000</v>
          </cell>
          <cell r="J344">
            <v>6780341</v>
          </cell>
          <cell r="K344">
            <v>669676280.94000006</v>
          </cell>
          <cell r="L344">
            <v>5740168</v>
          </cell>
          <cell r="M344">
            <v>567013795.03999996</v>
          </cell>
          <cell r="N344">
            <v>223.22542698000001</v>
          </cell>
          <cell r="O344">
            <v>10</v>
          </cell>
          <cell r="P344">
            <v>100</v>
          </cell>
          <cell r="S344">
            <v>60</v>
          </cell>
          <cell r="T344" t="str">
            <v>Ноты-35</v>
          </cell>
        </row>
        <row r="345">
          <cell r="A345" t="str">
            <v>KZ97K0206A05</v>
          </cell>
          <cell r="B345" t="str">
            <v>389/n</v>
          </cell>
          <cell r="C345">
            <v>36629</v>
          </cell>
          <cell r="D345">
            <v>36679</v>
          </cell>
          <cell r="E345">
            <v>49</v>
          </cell>
          <cell r="F345">
            <v>98.28</v>
          </cell>
          <cell r="G345">
            <v>98.28</v>
          </cell>
          <cell r="H345">
            <v>13.000755857898699</v>
          </cell>
          <cell r="I345">
            <v>300000000</v>
          </cell>
          <cell r="J345">
            <v>18760822</v>
          </cell>
          <cell r="K345">
            <v>1843286961.6500001</v>
          </cell>
          <cell r="L345">
            <v>12100822</v>
          </cell>
          <cell r="M345">
            <v>1189268786.1600001</v>
          </cell>
          <cell r="N345">
            <v>614.428987216667</v>
          </cell>
          <cell r="O345">
            <v>12</v>
          </cell>
          <cell r="P345">
            <v>100</v>
          </cell>
          <cell r="Q345">
            <v>50</v>
          </cell>
          <cell r="S345">
            <v>60</v>
          </cell>
          <cell r="T345" t="str">
            <v>Ноты-49</v>
          </cell>
        </row>
        <row r="346">
          <cell r="A346" t="str">
            <v>KZ4CL1304A18</v>
          </cell>
          <cell r="B346" t="str">
            <v>41/12</v>
          </cell>
          <cell r="C346">
            <v>36629</v>
          </cell>
          <cell r="D346">
            <v>36994</v>
          </cell>
          <cell r="E346">
            <v>366</v>
          </cell>
          <cell r="F346">
            <v>97.13</v>
          </cell>
          <cell r="G346">
            <v>97.11</v>
          </cell>
          <cell r="H346">
            <v>11.8192113662103</v>
          </cell>
          <cell r="I346">
            <v>500000000</v>
          </cell>
          <cell r="J346">
            <v>14682092</v>
          </cell>
          <cell r="K346">
            <v>1423970168.77</v>
          </cell>
          <cell r="L346">
            <v>5147704</v>
          </cell>
          <cell r="M346">
            <v>500000017.02999997</v>
          </cell>
          <cell r="N346">
            <v>284.794033754</v>
          </cell>
          <cell r="O346">
            <v>13</v>
          </cell>
          <cell r="P346">
            <v>100</v>
          </cell>
          <cell r="Q346">
            <v>50</v>
          </cell>
          <cell r="S346">
            <v>50</v>
          </cell>
          <cell r="T346" t="str">
            <v>ГКО-12</v>
          </cell>
        </row>
        <row r="347">
          <cell r="A347" t="str">
            <v>KZ46L1310A07</v>
          </cell>
          <cell r="B347" t="str">
            <v>136/6</v>
          </cell>
          <cell r="C347">
            <v>36630</v>
          </cell>
          <cell r="D347">
            <v>36812</v>
          </cell>
          <cell r="E347">
            <v>182</v>
          </cell>
          <cell r="F347">
            <v>92.24</v>
          </cell>
          <cell r="G347">
            <v>92.24</v>
          </cell>
          <cell r="H347">
            <v>16.8256721595837</v>
          </cell>
          <cell r="I347">
            <v>500000000</v>
          </cell>
          <cell r="J347">
            <v>4504155</v>
          </cell>
          <cell r="K347">
            <v>415007674.80000001</v>
          </cell>
          <cell r="L347">
            <v>2441140</v>
          </cell>
          <cell r="M347">
            <v>225170753.59999999</v>
          </cell>
          <cell r="N347">
            <v>83.001534960000001</v>
          </cell>
          <cell r="O347">
            <v>8</v>
          </cell>
          <cell r="P347">
            <v>100</v>
          </cell>
          <cell r="S347">
            <v>50</v>
          </cell>
          <cell r="T347" t="str">
            <v>ГКО-6</v>
          </cell>
        </row>
        <row r="348">
          <cell r="A348" t="str">
            <v>KZ46L1910A01</v>
          </cell>
          <cell r="B348" t="str">
            <v>137/6</v>
          </cell>
          <cell r="C348">
            <v>36633</v>
          </cell>
          <cell r="D348">
            <v>36818</v>
          </cell>
          <cell r="E348">
            <v>184</v>
          </cell>
          <cell r="F348">
            <v>92.24</v>
          </cell>
          <cell r="G348">
            <v>92.24</v>
          </cell>
          <cell r="H348">
            <v>16.8256721595837</v>
          </cell>
          <cell r="I348">
            <v>500000000</v>
          </cell>
          <cell r="J348">
            <v>1935415</v>
          </cell>
          <cell r="K348">
            <v>177734049.59999999</v>
          </cell>
          <cell r="L348">
            <v>1108415</v>
          </cell>
          <cell r="M348">
            <v>102240199.59999999</v>
          </cell>
          <cell r="N348">
            <v>35.546809920000001</v>
          </cell>
          <cell r="O348">
            <v>7</v>
          </cell>
          <cell r="P348">
            <v>100</v>
          </cell>
          <cell r="S348">
            <v>50</v>
          </cell>
          <cell r="T348" t="str">
            <v>ГКО-6</v>
          </cell>
        </row>
        <row r="349">
          <cell r="A349" t="str">
            <v>KZ4CL1904A12</v>
          </cell>
          <cell r="B349" t="str">
            <v>42/12</v>
          </cell>
          <cell r="C349">
            <v>36634</v>
          </cell>
          <cell r="D349">
            <v>37000</v>
          </cell>
          <cell r="E349">
            <v>366</v>
          </cell>
          <cell r="F349">
            <v>84.76</v>
          </cell>
          <cell r="G349">
            <v>84.76</v>
          </cell>
          <cell r="H349">
            <v>17.980179329872598</v>
          </cell>
          <cell r="I349">
            <v>500000000</v>
          </cell>
          <cell r="J349">
            <v>1608000</v>
          </cell>
          <cell r="K349">
            <v>133949380</v>
          </cell>
          <cell r="L349">
            <v>600000</v>
          </cell>
          <cell r="M349">
            <v>50856000</v>
          </cell>
          <cell r="N349">
            <v>26.789876</v>
          </cell>
          <cell r="O349">
            <v>8</v>
          </cell>
          <cell r="P349">
            <v>100</v>
          </cell>
          <cell r="S349">
            <v>50</v>
          </cell>
          <cell r="T349" t="str">
            <v>ГКО-12</v>
          </cell>
        </row>
        <row r="350">
          <cell r="A350" t="str">
            <v>KZ95K2505A01</v>
          </cell>
          <cell r="B350" t="str">
            <v>390/n</v>
          </cell>
          <cell r="C350">
            <v>36635</v>
          </cell>
          <cell r="D350">
            <v>36671</v>
          </cell>
          <cell r="E350">
            <v>35</v>
          </cell>
          <cell r="F350">
            <v>98.78</v>
          </cell>
          <cell r="G350">
            <v>98.78</v>
          </cell>
          <cell r="H350">
            <v>12.844705405952601</v>
          </cell>
          <cell r="I350">
            <v>300000000</v>
          </cell>
          <cell r="J350">
            <v>6784154</v>
          </cell>
          <cell r="K350">
            <v>669992105.91999996</v>
          </cell>
          <cell r="L350">
            <v>4550000</v>
          </cell>
          <cell r="M350">
            <v>449449000</v>
          </cell>
          <cell r="N350">
            <v>223.33070197333299</v>
          </cell>
          <cell r="O350">
            <v>8</v>
          </cell>
          <cell r="P350">
            <v>100</v>
          </cell>
          <cell r="S350">
            <v>60</v>
          </cell>
          <cell r="T350" t="str">
            <v>Ноты-35</v>
          </cell>
        </row>
        <row r="351">
          <cell r="A351" t="str">
            <v>KZ98K1606A08</v>
          </cell>
          <cell r="B351" t="str">
            <v>391/n</v>
          </cell>
          <cell r="C351">
            <v>36636</v>
          </cell>
          <cell r="D351">
            <v>36693</v>
          </cell>
          <cell r="E351">
            <v>56</v>
          </cell>
          <cell r="F351">
            <v>98.03</v>
          </cell>
          <cell r="G351">
            <v>98.03</v>
          </cell>
          <cell r="H351">
            <v>13.0623278588187</v>
          </cell>
          <cell r="I351">
            <v>300000000</v>
          </cell>
          <cell r="J351">
            <v>8118419</v>
          </cell>
          <cell r="K351">
            <v>795553858.02999997</v>
          </cell>
          <cell r="L351">
            <v>4041149</v>
          </cell>
          <cell r="M351">
            <v>396153836.47000003</v>
          </cell>
          <cell r="N351">
            <v>265.184619343333</v>
          </cell>
          <cell r="O351">
            <v>7</v>
          </cell>
          <cell r="P351">
            <v>100</v>
          </cell>
          <cell r="S351">
            <v>60</v>
          </cell>
          <cell r="T351" t="str">
            <v>Ноты-56</v>
          </cell>
        </row>
        <row r="352">
          <cell r="A352" t="str">
            <v>KZ4CL2004A19</v>
          </cell>
          <cell r="B352" t="str">
            <v>43/12</v>
          </cell>
          <cell r="C352">
            <v>36636</v>
          </cell>
          <cell r="D352">
            <v>37001</v>
          </cell>
          <cell r="E352">
            <v>366</v>
          </cell>
          <cell r="F352">
            <v>84.76</v>
          </cell>
          <cell r="G352">
            <v>84.76</v>
          </cell>
          <cell r="H352">
            <v>17.980179329872598</v>
          </cell>
          <cell r="I352">
            <v>500000000</v>
          </cell>
          <cell r="J352">
            <v>1564110</v>
          </cell>
          <cell r="K352">
            <v>132007060.3</v>
          </cell>
          <cell r="L352">
            <v>354000</v>
          </cell>
          <cell r="M352">
            <v>30005040</v>
          </cell>
          <cell r="N352">
            <v>26.401412059999998</v>
          </cell>
          <cell r="O352">
            <v>13</v>
          </cell>
          <cell r="P352">
            <v>100</v>
          </cell>
          <cell r="S352">
            <v>50</v>
          </cell>
          <cell r="T352" t="str">
            <v>ГКО-12</v>
          </cell>
        </row>
        <row r="353">
          <cell r="A353" t="str">
            <v>KZ46L2010A08</v>
          </cell>
          <cell r="B353" t="str">
            <v>138/6</v>
          </cell>
          <cell r="C353">
            <v>36637</v>
          </cell>
          <cell r="D353">
            <v>36819</v>
          </cell>
          <cell r="E353">
            <v>182</v>
          </cell>
          <cell r="F353">
            <v>92.24</v>
          </cell>
          <cell r="G353">
            <v>92.24</v>
          </cell>
          <cell r="H353">
            <v>16.8256721595837</v>
          </cell>
          <cell r="I353">
            <v>500000000</v>
          </cell>
          <cell r="J353">
            <v>5692800</v>
          </cell>
          <cell r="K353">
            <v>524476707</v>
          </cell>
          <cell r="L353">
            <v>2721800</v>
          </cell>
          <cell r="M353">
            <v>251058832</v>
          </cell>
          <cell r="N353">
            <v>104.89534140000001</v>
          </cell>
          <cell r="O353">
            <v>9</v>
          </cell>
          <cell r="P353">
            <v>100</v>
          </cell>
          <cell r="Q353">
            <v>80</v>
          </cell>
          <cell r="S353">
            <v>50</v>
          </cell>
          <cell r="T353" t="str">
            <v>ГКО-6</v>
          </cell>
        </row>
        <row r="354">
          <cell r="A354" t="str">
            <v>KZ4CL2604A13</v>
          </cell>
          <cell r="B354" t="str">
            <v>44/12</v>
          </cell>
          <cell r="C354">
            <v>36640</v>
          </cell>
          <cell r="D354">
            <v>37007</v>
          </cell>
          <cell r="E354">
            <v>366</v>
          </cell>
          <cell r="F354">
            <v>84.76</v>
          </cell>
          <cell r="G354">
            <v>84.76</v>
          </cell>
          <cell r="H354">
            <v>17.980179329872598</v>
          </cell>
          <cell r="I354">
            <v>500000000</v>
          </cell>
          <cell r="J354">
            <v>1470500</v>
          </cell>
          <cell r="K354">
            <v>124617800</v>
          </cell>
          <cell r="L354">
            <v>855000</v>
          </cell>
          <cell r="M354">
            <v>72469800</v>
          </cell>
          <cell r="N354">
            <v>24.923559999999998</v>
          </cell>
          <cell r="O354">
            <v>6</v>
          </cell>
          <cell r="P354">
            <v>100</v>
          </cell>
          <cell r="S354">
            <v>50</v>
          </cell>
          <cell r="T354" t="str">
            <v>ГКО-12</v>
          </cell>
        </row>
        <row r="355">
          <cell r="A355" t="str">
            <v>KZ46L2610A02</v>
          </cell>
          <cell r="B355" t="str">
            <v>139/6</v>
          </cell>
          <cell r="C355">
            <v>36641</v>
          </cell>
          <cell r="D355">
            <v>36825</v>
          </cell>
          <cell r="E355">
            <v>184</v>
          </cell>
          <cell r="F355">
            <v>92.27</v>
          </cell>
          <cell r="G355">
            <v>92.26</v>
          </cell>
          <cell r="H355">
            <v>16.755175029803802</v>
          </cell>
          <cell r="I355">
            <v>500000000</v>
          </cell>
          <cell r="J355">
            <v>13223258</v>
          </cell>
          <cell r="K355">
            <v>1219324940.28</v>
          </cell>
          <cell r="L355">
            <v>8321220</v>
          </cell>
          <cell r="M355">
            <v>767798919.39999998</v>
          </cell>
          <cell r="N355">
            <v>243.86498805599999</v>
          </cell>
          <cell r="O355">
            <v>10</v>
          </cell>
          <cell r="P355">
            <v>100</v>
          </cell>
          <cell r="S355">
            <v>50</v>
          </cell>
          <cell r="T355" t="str">
            <v>ГКО-6</v>
          </cell>
        </row>
        <row r="356">
          <cell r="A356" t="str">
            <v>KZ97K1506A00</v>
          </cell>
          <cell r="B356" t="str">
            <v>392/n</v>
          </cell>
          <cell r="C356">
            <v>36642</v>
          </cell>
          <cell r="D356">
            <v>36692</v>
          </cell>
          <cell r="E356">
            <v>49</v>
          </cell>
          <cell r="F356">
            <v>98.29</v>
          </cell>
          <cell r="G356">
            <v>98.29</v>
          </cell>
          <cell r="H356">
            <v>12.9238550644593</v>
          </cell>
          <cell r="I356">
            <v>200000000</v>
          </cell>
          <cell r="J356">
            <v>3833141</v>
          </cell>
          <cell r="K356">
            <v>376628948.50999999</v>
          </cell>
          <cell r="L356">
            <v>2988898</v>
          </cell>
          <cell r="M356">
            <v>293778784.42000002</v>
          </cell>
          <cell r="N356">
            <v>188.31447425499999</v>
          </cell>
          <cell r="O356">
            <v>9</v>
          </cell>
          <cell r="P356">
            <v>100</v>
          </cell>
          <cell r="S356">
            <v>60</v>
          </cell>
          <cell r="T356" t="str">
            <v>Ноты-49</v>
          </cell>
        </row>
        <row r="357">
          <cell r="A357" t="str">
            <v>KZ4CL2704A12</v>
          </cell>
          <cell r="B357" t="str">
            <v>12/12nso</v>
          </cell>
          <cell r="C357">
            <v>36643</v>
          </cell>
          <cell r="D357">
            <v>37008</v>
          </cell>
          <cell r="E357">
            <v>364</v>
          </cell>
          <cell r="H357">
            <v>6.55</v>
          </cell>
          <cell r="I357">
            <v>170000000</v>
          </cell>
          <cell r="J357">
            <v>132243</v>
          </cell>
          <cell r="K357">
            <v>132243000</v>
          </cell>
          <cell r="L357">
            <v>170000</v>
          </cell>
          <cell r="M357">
            <v>170000000</v>
          </cell>
          <cell r="N357">
            <v>77.790000000000006</v>
          </cell>
          <cell r="O357">
            <v>2</v>
          </cell>
          <cell r="P357">
            <v>1000</v>
          </cell>
          <cell r="Q357">
            <v>80</v>
          </cell>
          <cell r="T357" t="str">
            <v>НСО</v>
          </cell>
        </row>
        <row r="358">
          <cell r="A358" t="str">
            <v>KZ43L2807A08</v>
          </cell>
          <cell r="B358" t="str">
            <v>263/3</v>
          </cell>
          <cell r="C358">
            <v>36643</v>
          </cell>
          <cell r="D358">
            <v>36735</v>
          </cell>
          <cell r="E358">
            <v>92</v>
          </cell>
          <cell r="F358">
            <v>96.45</v>
          </cell>
          <cell r="G358">
            <v>96.45</v>
          </cell>
          <cell r="H358">
            <v>14.722654224987</v>
          </cell>
          <cell r="I358">
            <v>500000000</v>
          </cell>
          <cell r="J358">
            <v>12780203</v>
          </cell>
          <cell r="K358">
            <v>1231670033.99</v>
          </cell>
          <cell r="L358">
            <v>7140203</v>
          </cell>
          <cell r="M358">
            <v>688672579.35000002</v>
          </cell>
          <cell r="N358">
            <v>246.33400679799999</v>
          </cell>
          <cell r="O358">
            <v>13</v>
          </cell>
          <cell r="P358">
            <v>100</v>
          </cell>
          <cell r="Q358">
            <v>80</v>
          </cell>
          <cell r="S358">
            <v>50</v>
          </cell>
          <cell r="T358" t="str">
            <v>ГКО-3</v>
          </cell>
        </row>
        <row r="359">
          <cell r="A359" t="str">
            <v>KZ46L2710A01</v>
          </cell>
          <cell r="B359" t="str">
            <v>140/6</v>
          </cell>
          <cell r="C359">
            <v>36644</v>
          </cell>
          <cell r="D359">
            <v>36826</v>
          </cell>
          <cell r="E359">
            <v>182</v>
          </cell>
          <cell r="F359">
            <v>92.27</v>
          </cell>
          <cell r="G359">
            <v>92.27</v>
          </cell>
          <cell r="H359">
            <v>16.755175029803802</v>
          </cell>
          <cell r="I359">
            <v>500000000</v>
          </cell>
          <cell r="J359">
            <v>5413675</v>
          </cell>
          <cell r="K359">
            <v>499374604.60000002</v>
          </cell>
          <cell r="L359">
            <v>3260675</v>
          </cell>
          <cell r="M359">
            <v>300862482.25</v>
          </cell>
          <cell r="N359">
            <v>99.874920919999994</v>
          </cell>
          <cell r="O359">
            <v>10</v>
          </cell>
          <cell r="P359">
            <v>100</v>
          </cell>
          <cell r="S359">
            <v>50</v>
          </cell>
          <cell r="T359" t="str">
            <v>ГКО-6</v>
          </cell>
        </row>
        <row r="360">
          <cell r="A360" t="str">
            <v>KZ95K0206A07</v>
          </cell>
          <cell r="B360" t="str">
            <v>393/n</v>
          </cell>
          <cell r="C360">
            <v>36644</v>
          </cell>
          <cell r="D360">
            <v>36679</v>
          </cell>
          <cell r="E360">
            <v>35</v>
          </cell>
          <cell r="F360">
            <v>98.82</v>
          </cell>
          <cell r="G360">
            <v>98.82</v>
          </cell>
          <cell r="H360">
            <v>12.4185387573366</v>
          </cell>
          <cell r="I360">
            <v>200000000</v>
          </cell>
          <cell r="J360">
            <v>7580897</v>
          </cell>
          <cell r="K360">
            <v>748618015.57000005</v>
          </cell>
          <cell r="L360">
            <v>4658743</v>
          </cell>
          <cell r="M360">
            <v>460376983.25999999</v>
          </cell>
          <cell r="N360">
            <v>374.30900778500001</v>
          </cell>
          <cell r="O360">
            <v>13</v>
          </cell>
          <cell r="P360">
            <v>100</v>
          </cell>
          <cell r="S360">
            <v>60</v>
          </cell>
          <cell r="T360" t="str">
            <v>Ноты-35</v>
          </cell>
        </row>
        <row r="361">
          <cell r="A361" t="str">
            <v>KZ46L0211A09</v>
          </cell>
          <cell r="B361" t="str">
            <v>141/6</v>
          </cell>
          <cell r="C361">
            <v>36648</v>
          </cell>
          <cell r="D361">
            <v>36832</v>
          </cell>
          <cell r="E361">
            <v>184</v>
          </cell>
          <cell r="F361">
            <v>92.4</v>
          </cell>
          <cell r="G361">
            <v>92.4</v>
          </cell>
          <cell r="H361">
            <v>16.450216450216399</v>
          </cell>
          <cell r="I361">
            <v>500000000</v>
          </cell>
          <cell r="J361">
            <v>4545145</v>
          </cell>
          <cell r="K361">
            <v>419416115.5</v>
          </cell>
          <cell r="L361">
            <v>3309895</v>
          </cell>
          <cell r="M361">
            <v>305834298</v>
          </cell>
          <cell r="N361">
            <v>83.883223099999995</v>
          </cell>
          <cell r="O361">
            <v>10</v>
          </cell>
          <cell r="P361">
            <v>100</v>
          </cell>
          <cell r="S361">
            <v>50</v>
          </cell>
          <cell r="T361" t="str">
            <v>ГКО-6</v>
          </cell>
        </row>
        <row r="362">
          <cell r="A362" t="str">
            <v>KZ46L0311A08</v>
          </cell>
          <cell r="B362" t="str">
            <v>142/6</v>
          </cell>
          <cell r="C362">
            <v>36650</v>
          </cell>
          <cell r="D362">
            <v>36833</v>
          </cell>
          <cell r="E362">
            <v>184</v>
          </cell>
          <cell r="F362">
            <v>92.6</v>
          </cell>
          <cell r="G362">
            <v>92.6</v>
          </cell>
          <cell r="H362">
            <v>15.9827213822894</v>
          </cell>
          <cell r="I362">
            <v>600000000</v>
          </cell>
          <cell r="J362">
            <v>13953068</v>
          </cell>
          <cell r="K362">
            <v>1288826993.8399999</v>
          </cell>
          <cell r="L362">
            <v>5274541</v>
          </cell>
          <cell r="M362">
            <v>488422496.83999997</v>
          </cell>
          <cell r="N362">
            <v>214.80449897333301</v>
          </cell>
          <cell r="O362">
            <v>13</v>
          </cell>
          <cell r="P362">
            <v>100</v>
          </cell>
          <cell r="S362">
            <v>50</v>
          </cell>
          <cell r="T362" t="str">
            <v>ГКО-6</v>
          </cell>
        </row>
        <row r="363">
          <cell r="A363" t="str">
            <v>KZ96K1606A00</v>
          </cell>
          <cell r="B363" t="str">
            <v>394/n</v>
          </cell>
          <cell r="C363">
            <v>36650</v>
          </cell>
          <cell r="D363">
            <v>36693</v>
          </cell>
          <cell r="E363">
            <v>42</v>
          </cell>
          <cell r="F363">
            <v>98.58</v>
          </cell>
          <cell r="G363">
            <v>98.58</v>
          </cell>
          <cell r="H363">
            <v>12.483938594711599</v>
          </cell>
          <cell r="I363">
            <v>200000000</v>
          </cell>
          <cell r="J363">
            <v>16741767</v>
          </cell>
          <cell r="K363">
            <v>1649768893.97</v>
          </cell>
          <cell r="L363">
            <v>10088169</v>
          </cell>
          <cell r="M363">
            <v>994491700.01999998</v>
          </cell>
          <cell r="N363">
            <v>824.88444698499995</v>
          </cell>
          <cell r="O363">
            <v>16</v>
          </cell>
          <cell r="P363">
            <v>100</v>
          </cell>
          <cell r="S363">
            <v>60</v>
          </cell>
          <cell r="T363" t="str">
            <v>Ноты-42</v>
          </cell>
        </row>
        <row r="364">
          <cell r="A364" t="str">
            <v>KZ4CL0405A18</v>
          </cell>
          <cell r="B364" t="str">
            <v>45/12</v>
          </cell>
          <cell r="C364">
            <v>36651</v>
          </cell>
          <cell r="D364">
            <v>37015</v>
          </cell>
          <cell r="E364">
            <v>364</v>
          </cell>
          <cell r="F364">
            <v>85.11</v>
          </cell>
          <cell r="G364">
            <v>85.11</v>
          </cell>
          <cell r="H364">
            <v>17.495006462225401</v>
          </cell>
          <cell r="I364">
            <v>550000000</v>
          </cell>
          <cell r="J364">
            <v>8944790</v>
          </cell>
          <cell r="K364">
            <v>759578166.79999995</v>
          </cell>
          <cell r="L364">
            <v>7724790</v>
          </cell>
          <cell r="M364">
            <v>657456876.89999998</v>
          </cell>
          <cell r="N364">
            <v>138.105121236364</v>
          </cell>
          <cell r="O364">
            <v>10</v>
          </cell>
          <cell r="P364">
            <v>100</v>
          </cell>
          <cell r="S364">
            <v>50</v>
          </cell>
          <cell r="T364" t="str">
            <v>ГКО-12</v>
          </cell>
        </row>
        <row r="365">
          <cell r="A365" t="str">
            <v>KZ98K3006A00</v>
          </cell>
          <cell r="B365" t="str">
            <v>395/n</v>
          </cell>
          <cell r="C365">
            <v>36652</v>
          </cell>
          <cell r="D365">
            <v>36707</v>
          </cell>
          <cell r="E365">
            <v>55</v>
          </cell>
          <cell r="F365">
            <v>98.08</v>
          </cell>
          <cell r="G365">
            <v>98.08</v>
          </cell>
          <cell r="H365">
            <v>12.9556577191161</v>
          </cell>
          <cell r="I365">
            <v>200000000</v>
          </cell>
          <cell r="J365">
            <v>16699720</v>
          </cell>
          <cell r="K365">
            <v>1637721057.8399999</v>
          </cell>
          <cell r="L365">
            <v>10320728</v>
          </cell>
          <cell r="M365">
            <v>1012257002.24</v>
          </cell>
          <cell r="N365">
            <v>818.86052891999998</v>
          </cell>
          <cell r="O365">
            <v>13</v>
          </cell>
          <cell r="P365">
            <v>100</v>
          </cell>
          <cell r="S365">
            <v>60</v>
          </cell>
          <cell r="T365" t="str">
            <v>Ноты-55</v>
          </cell>
        </row>
        <row r="366">
          <cell r="A366" t="str">
            <v>KZ43L1108A06</v>
          </cell>
          <cell r="B366" t="str">
            <v>264/3</v>
          </cell>
          <cell r="C366">
            <v>36657</v>
          </cell>
          <cell r="D366">
            <v>36749</v>
          </cell>
          <cell r="E366">
            <v>92</v>
          </cell>
          <cell r="F366">
            <v>96.52</v>
          </cell>
          <cell r="G366">
            <v>96.52</v>
          </cell>
          <cell r="H366">
            <v>14.4218814753419</v>
          </cell>
          <cell r="I366">
            <v>500000000</v>
          </cell>
          <cell r="J366">
            <v>26727632</v>
          </cell>
          <cell r="K366">
            <v>2577948894.4899998</v>
          </cell>
          <cell r="L366">
            <v>14158543</v>
          </cell>
          <cell r="M366">
            <v>1366582570.3599999</v>
          </cell>
          <cell r="N366">
            <v>515.58977889799996</v>
          </cell>
          <cell r="O366">
            <v>14</v>
          </cell>
          <cell r="P366">
            <v>100</v>
          </cell>
          <cell r="S366">
            <v>50</v>
          </cell>
          <cell r="T366" t="str">
            <v>ГКО-3</v>
          </cell>
        </row>
        <row r="367">
          <cell r="A367" t="str">
            <v>KZ98K0707A08</v>
          </cell>
          <cell r="B367" t="str">
            <v>396/n</v>
          </cell>
          <cell r="C367">
            <v>36658</v>
          </cell>
          <cell r="D367">
            <v>36714</v>
          </cell>
          <cell r="E367">
            <v>56</v>
          </cell>
          <cell r="F367">
            <v>98.08</v>
          </cell>
          <cell r="G367">
            <v>98.08</v>
          </cell>
          <cell r="H367">
            <v>12.724306688417601</v>
          </cell>
          <cell r="I367">
            <v>800000000</v>
          </cell>
          <cell r="J367">
            <v>10579011</v>
          </cell>
          <cell r="K367">
            <v>1037307215.83</v>
          </cell>
          <cell r="L367">
            <v>7886734</v>
          </cell>
          <cell r="M367">
            <v>773530870.72000003</v>
          </cell>
          <cell r="N367">
            <v>129.66340197874999</v>
          </cell>
          <cell r="O367">
            <v>9</v>
          </cell>
          <cell r="P367">
            <v>100</v>
          </cell>
          <cell r="S367">
            <v>60</v>
          </cell>
          <cell r="T367" t="str">
            <v>Ноты-56</v>
          </cell>
        </row>
        <row r="368">
          <cell r="A368" t="str">
            <v>KZ4CL1105A19</v>
          </cell>
          <cell r="B368" t="str">
            <v>46/12</v>
          </cell>
          <cell r="C368">
            <v>36658</v>
          </cell>
          <cell r="D368">
            <v>37022</v>
          </cell>
          <cell r="E368">
            <v>364</v>
          </cell>
          <cell r="F368">
            <v>85.32</v>
          </cell>
          <cell r="G368">
            <v>85.32</v>
          </cell>
          <cell r="H368">
            <v>17.205813408345101</v>
          </cell>
          <cell r="I368">
            <v>500000000</v>
          </cell>
          <cell r="J368">
            <v>8673421</v>
          </cell>
          <cell r="K368">
            <v>738262739.72000003</v>
          </cell>
          <cell r="L368">
            <v>4963421</v>
          </cell>
          <cell r="M368">
            <v>423479079.72000003</v>
          </cell>
          <cell r="N368">
            <v>147.65254794399999</v>
          </cell>
          <cell r="O368">
            <v>7</v>
          </cell>
          <cell r="P368">
            <v>100</v>
          </cell>
          <cell r="S368">
            <v>50</v>
          </cell>
          <cell r="T368" t="str">
            <v>ГКО-12</v>
          </cell>
        </row>
        <row r="369">
          <cell r="A369" t="str">
            <v>KZ46L1611A03</v>
          </cell>
          <cell r="B369" t="str">
            <v>143/6</v>
          </cell>
          <cell r="C369">
            <v>36661</v>
          </cell>
          <cell r="D369">
            <v>36846</v>
          </cell>
          <cell r="E369">
            <v>185</v>
          </cell>
          <cell r="F369">
            <v>92.62</v>
          </cell>
          <cell r="G369">
            <v>92.62</v>
          </cell>
          <cell r="H369">
            <v>15.936082919455799</v>
          </cell>
          <cell r="I369">
            <v>500000000</v>
          </cell>
          <cell r="J369">
            <v>5915200</v>
          </cell>
          <cell r="K369">
            <v>547263986</v>
          </cell>
          <cell r="L369">
            <v>3159800</v>
          </cell>
          <cell r="M369">
            <v>292660676</v>
          </cell>
          <cell r="N369">
            <v>109.45279720000001</v>
          </cell>
          <cell r="O369">
            <v>8</v>
          </cell>
          <cell r="P369">
            <v>100</v>
          </cell>
          <cell r="S369">
            <v>50</v>
          </cell>
          <cell r="T369" t="str">
            <v>ГКО-6</v>
          </cell>
        </row>
        <row r="370">
          <cell r="A370" t="str">
            <v>KZ4CL1705A13</v>
          </cell>
          <cell r="B370" t="str">
            <v>47/12</v>
          </cell>
          <cell r="C370">
            <v>36662</v>
          </cell>
          <cell r="D370">
            <v>37028</v>
          </cell>
          <cell r="E370">
            <v>366</v>
          </cell>
          <cell r="F370">
            <v>85.34</v>
          </cell>
          <cell r="G370">
            <v>85.34</v>
          </cell>
          <cell r="H370">
            <v>17.178345441762399</v>
          </cell>
          <cell r="I370">
            <v>500000000</v>
          </cell>
          <cell r="J370">
            <v>4230110</v>
          </cell>
          <cell r="K370">
            <v>359752720.30000001</v>
          </cell>
          <cell r="L370">
            <v>1320000</v>
          </cell>
          <cell r="M370">
            <v>112648800</v>
          </cell>
          <cell r="N370">
            <v>71.950544059999999</v>
          </cell>
          <cell r="O370">
            <v>8</v>
          </cell>
          <cell r="P370">
            <v>100</v>
          </cell>
          <cell r="S370">
            <v>50</v>
          </cell>
          <cell r="T370" t="str">
            <v>ГКО-12</v>
          </cell>
        </row>
        <row r="371">
          <cell r="A371" t="str">
            <v>KZ96K2906A05</v>
          </cell>
          <cell r="B371" t="str">
            <v>397/n</v>
          </cell>
          <cell r="C371">
            <v>36663</v>
          </cell>
          <cell r="D371">
            <v>36706</v>
          </cell>
          <cell r="E371">
            <v>42</v>
          </cell>
          <cell r="F371">
            <v>98.62</v>
          </cell>
          <cell r="G371">
            <v>98.62</v>
          </cell>
          <cell r="H371">
            <v>12.1273575339687</v>
          </cell>
          <cell r="I371">
            <v>300000000</v>
          </cell>
          <cell r="J371">
            <v>6326164</v>
          </cell>
          <cell r="K371">
            <v>623359935.75999999</v>
          </cell>
          <cell r="L371">
            <v>3652980</v>
          </cell>
          <cell r="M371">
            <v>360256887.60000002</v>
          </cell>
          <cell r="N371">
            <v>207.78664525333301</v>
          </cell>
          <cell r="O371">
            <v>12</v>
          </cell>
          <cell r="P371">
            <v>100</v>
          </cell>
          <cell r="S371">
            <v>60</v>
          </cell>
          <cell r="T371" t="str">
            <v>Ноты-42</v>
          </cell>
        </row>
        <row r="372">
          <cell r="A372" t="str">
            <v>KZ46L1711A02</v>
          </cell>
          <cell r="B372" t="str">
            <v>144/6</v>
          </cell>
          <cell r="C372">
            <v>36664</v>
          </cell>
          <cell r="D372">
            <v>36847</v>
          </cell>
          <cell r="E372">
            <v>183</v>
          </cell>
          <cell r="F372">
            <v>92.77</v>
          </cell>
          <cell r="G372">
            <v>92.77</v>
          </cell>
          <cell r="H372">
            <v>15.586935431712799</v>
          </cell>
          <cell r="I372">
            <v>500000000</v>
          </cell>
          <cell r="J372">
            <v>7521935</v>
          </cell>
          <cell r="K372">
            <v>696927119.95000005</v>
          </cell>
          <cell r="L372">
            <v>4594935</v>
          </cell>
          <cell r="M372">
            <v>426272119.94999999</v>
          </cell>
          <cell r="N372">
            <v>139.38542398999999</v>
          </cell>
          <cell r="O372">
            <v>8</v>
          </cell>
          <cell r="P372">
            <v>100</v>
          </cell>
          <cell r="S372">
            <v>50</v>
          </cell>
          <cell r="T372" t="str">
            <v>ГКО-6</v>
          </cell>
        </row>
        <row r="373">
          <cell r="A373" t="str">
            <v>KZ99K2107A09</v>
          </cell>
          <cell r="B373" t="str">
            <v>398/n</v>
          </cell>
          <cell r="C373">
            <v>36664</v>
          </cell>
          <cell r="D373">
            <v>36728</v>
          </cell>
          <cell r="E373">
            <v>63</v>
          </cell>
          <cell r="F373">
            <v>97.85</v>
          </cell>
          <cell r="G373">
            <v>97.85</v>
          </cell>
          <cell r="H373">
            <v>12.6951683415659</v>
          </cell>
          <cell r="I373">
            <v>300000000</v>
          </cell>
          <cell r="J373">
            <v>2637059</v>
          </cell>
          <cell r="K373">
            <v>257901379.84999999</v>
          </cell>
          <cell r="L373">
            <v>2107059</v>
          </cell>
          <cell r="M373">
            <v>206175723.15000001</v>
          </cell>
          <cell r="N373">
            <v>85.967126616666704</v>
          </cell>
          <cell r="O373">
            <v>6</v>
          </cell>
          <cell r="P373">
            <v>100</v>
          </cell>
          <cell r="S373">
            <v>60</v>
          </cell>
          <cell r="T373" t="str">
            <v>Ноты-63</v>
          </cell>
        </row>
        <row r="374">
          <cell r="A374" t="str">
            <v>KZ4CL1805A12</v>
          </cell>
          <cell r="B374" t="str">
            <v>48/12</v>
          </cell>
          <cell r="C374">
            <v>36665</v>
          </cell>
          <cell r="D374">
            <v>37029</v>
          </cell>
          <cell r="E374">
            <v>364</v>
          </cell>
          <cell r="F374">
            <v>85.49</v>
          </cell>
          <cell r="G374">
            <v>85.49</v>
          </cell>
          <cell r="H374">
            <v>16.972745350333401</v>
          </cell>
          <cell r="I374">
            <v>500000000</v>
          </cell>
          <cell r="J374">
            <v>10730646</v>
          </cell>
          <cell r="K374">
            <v>916256386.53999996</v>
          </cell>
          <cell r="L374">
            <v>5848638</v>
          </cell>
          <cell r="M374">
            <v>500000062.62</v>
          </cell>
          <cell r="N374">
            <v>183.251277308</v>
          </cell>
          <cell r="O374">
            <v>8</v>
          </cell>
          <cell r="P374">
            <v>100</v>
          </cell>
          <cell r="S374">
            <v>50</v>
          </cell>
          <cell r="T374" t="str">
            <v>ГКО-12</v>
          </cell>
        </row>
        <row r="375">
          <cell r="A375" t="str">
            <v>KZ46L2311A04</v>
          </cell>
          <cell r="B375" t="str">
            <v>145/6</v>
          </cell>
          <cell r="C375">
            <v>36668</v>
          </cell>
          <cell r="D375">
            <v>36853</v>
          </cell>
          <cell r="E375">
            <v>185</v>
          </cell>
          <cell r="F375">
            <v>92.94</v>
          </cell>
          <cell r="G375">
            <v>92.94</v>
          </cell>
          <cell r="H375">
            <v>15.192597374650299</v>
          </cell>
          <cell r="I375">
            <v>500000000</v>
          </cell>
          <cell r="J375">
            <v>8663323</v>
          </cell>
          <cell r="K375">
            <v>804181299.62</v>
          </cell>
          <cell r="L375">
            <v>5089323</v>
          </cell>
          <cell r="M375">
            <v>473001679.62</v>
          </cell>
          <cell r="N375">
            <v>160.83625992399999</v>
          </cell>
          <cell r="O375">
            <v>10</v>
          </cell>
          <cell r="P375">
            <v>100</v>
          </cell>
          <cell r="S375">
            <v>50</v>
          </cell>
          <cell r="T375" t="str">
            <v>ГКО-6</v>
          </cell>
        </row>
        <row r="376">
          <cell r="A376" t="str">
            <v>KZ4CL2405A14</v>
          </cell>
          <cell r="B376" t="str">
            <v>49/12</v>
          </cell>
          <cell r="C376">
            <v>36669</v>
          </cell>
          <cell r="D376">
            <v>37035</v>
          </cell>
          <cell r="E376">
            <v>366</v>
          </cell>
          <cell r="F376">
            <v>85.84</v>
          </cell>
          <cell r="G376">
            <v>85.84</v>
          </cell>
          <cell r="H376">
            <v>16.495806150978598</v>
          </cell>
          <cell r="I376">
            <v>500000000</v>
          </cell>
          <cell r="J376">
            <v>9974025</v>
          </cell>
          <cell r="K376">
            <v>853034036</v>
          </cell>
          <cell r="L376">
            <v>5824791</v>
          </cell>
          <cell r="M376">
            <v>500000059.44</v>
          </cell>
          <cell r="N376">
            <v>170.60680719999999</v>
          </cell>
          <cell r="O376">
            <v>10</v>
          </cell>
          <cell r="P376">
            <v>100</v>
          </cell>
          <cell r="S376">
            <v>50</v>
          </cell>
          <cell r="T376" t="str">
            <v>ГКО-12</v>
          </cell>
        </row>
        <row r="377">
          <cell r="A377" t="str">
            <v>KZ96K0607A01</v>
          </cell>
          <cell r="B377" t="str">
            <v>399/n</v>
          </cell>
          <cell r="C377">
            <v>36670</v>
          </cell>
          <cell r="D377">
            <v>36713</v>
          </cell>
          <cell r="E377">
            <v>42</v>
          </cell>
          <cell r="F377">
            <v>98.67</v>
          </cell>
          <cell r="G377">
            <v>98.67</v>
          </cell>
          <cell r="H377">
            <v>11.6820377689943</v>
          </cell>
          <cell r="I377">
            <v>300000000</v>
          </cell>
          <cell r="J377">
            <v>5886600</v>
          </cell>
          <cell r="K377">
            <v>580234619.86000001</v>
          </cell>
          <cell r="L377">
            <v>2292409</v>
          </cell>
          <cell r="M377">
            <v>226191996.03</v>
          </cell>
          <cell r="N377">
            <v>193.411539953333</v>
          </cell>
          <cell r="O377">
            <v>10</v>
          </cell>
          <cell r="P377">
            <v>100</v>
          </cell>
          <cell r="S377">
            <v>60</v>
          </cell>
          <cell r="T377" t="str">
            <v>Ноты-42</v>
          </cell>
        </row>
        <row r="378">
          <cell r="A378" t="str">
            <v>KZ46L2411A03</v>
          </cell>
          <cell r="B378" t="str">
            <v>146/6</v>
          </cell>
          <cell r="C378">
            <v>36671</v>
          </cell>
          <cell r="D378">
            <v>36854</v>
          </cell>
          <cell r="E378">
            <v>184</v>
          </cell>
          <cell r="F378">
            <v>93.16</v>
          </cell>
          <cell r="G378">
            <v>93.16</v>
          </cell>
          <cell r="H378">
            <v>14.684413911549999</v>
          </cell>
          <cell r="I378">
            <v>400000000</v>
          </cell>
          <cell r="J378">
            <v>5207273</v>
          </cell>
          <cell r="K378">
            <v>483921776.06</v>
          </cell>
          <cell r="L378">
            <v>2384114</v>
          </cell>
          <cell r="M378">
            <v>222094744.24000001</v>
          </cell>
          <cell r="N378">
            <v>120.980444015</v>
          </cell>
          <cell r="O378">
            <v>6</v>
          </cell>
          <cell r="P378">
            <v>100</v>
          </cell>
          <cell r="S378">
            <v>50</v>
          </cell>
          <cell r="T378" t="str">
            <v>ГКО-6</v>
          </cell>
        </row>
        <row r="379">
          <cell r="A379" t="str">
            <v>KZ98K2107A00</v>
          </cell>
          <cell r="B379" t="str">
            <v>400/n</v>
          </cell>
          <cell r="C379">
            <v>36671</v>
          </cell>
          <cell r="D379">
            <v>36728</v>
          </cell>
          <cell r="E379">
            <v>56</v>
          </cell>
          <cell r="F379">
            <v>98.99</v>
          </cell>
          <cell r="G379">
            <v>98.86</v>
          </cell>
          <cell r="H379">
            <v>13.263966057177599</v>
          </cell>
          <cell r="I379">
            <v>300000000</v>
          </cell>
          <cell r="J379">
            <v>8244608</v>
          </cell>
          <cell r="K379">
            <v>815455455.23000002</v>
          </cell>
          <cell r="L379">
            <v>6259752</v>
          </cell>
          <cell r="M379">
            <v>619650081.23000002</v>
          </cell>
          <cell r="N379">
            <v>81.545545523000001</v>
          </cell>
          <cell r="O379">
            <v>9</v>
          </cell>
          <cell r="P379">
            <v>100</v>
          </cell>
          <cell r="S379">
            <v>60</v>
          </cell>
          <cell r="T379" t="str">
            <v>Ноты-56</v>
          </cell>
        </row>
        <row r="380">
          <cell r="A380" t="str">
            <v>KZ43L2508A00</v>
          </cell>
          <cell r="B380" t="str">
            <v>265/3</v>
          </cell>
          <cell r="C380">
            <v>36672</v>
          </cell>
          <cell r="D380">
            <v>36763</v>
          </cell>
          <cell r="E380">
            <v>92</v>
          </cell>
          <cell r="F380">
            <v>96.66</v>
          </cell>
          <cell r="G380">
            <v>96.66</v>
          </cell>
          <cell r="H380">
            <v>13.821642871922201</v>
          </cell>
          <cell r="I380">
            <v>500000000</v>
          </cell>
          <cell r="J380">
            <v>18297093</v>
          </cell>
          <cell r="K380">
            <v>1766762510.78</v>
          </cell>
          <cell r="L380">
            <v>4138216</v>
          </cell>
          <cell r="M380">
            <v>399999958.56</v>
          </cell>
          <cell r="N380">
            <v>353.35250215600001</v>
          </cell>
          <cell r="O380">
            <v>14</v>
          </cell>
          <cell r="P380">
            <v>100</v>
          </cell>
          <cell r="S380">
            <v>50</v>
          </cell>
          <cell r="T380" t="str">
            <v>ГКО-3</v>
          </cell>
        </row>
        <row r="381">
          <cell r="A381" t="str">
            <v>KZ46L3011A05</v>
          </cell>
          <cell r="B381" t="str">
            <v>147/6</v>
          </cell>
          <cell r="C381">
            <v>36675</v>
          </cell>
          <cell r="D381">
            <v>36860</v>
          </cell>
          <cell r="E381">
            <v>185</v>
          </cell>
          <cell r="F381">
            <v>93.32</v>
          </cell>
          <cell r="G381">
            <v>93.32</v>
          </cell>
          <cell r="H381">
            <v>14.316330904414899</v>
          </cell>
          <cell r="I381">
            <v>500000000</v>
          </cell>
          <cell r="J381">
            <v>7390048</v>
          </cell>
          <cell r="K381">
            <v>687217761.82000005</v>
          </cell>
          <cell r="L381">
            <v>2641886</v>
          </cell>
          <cell r="M381">
            <v>246540801.52000001</v>
          </cell>
          <cell r="N381">
            <v>137.443552364</v>
          </cell>
          <cell r="O381">
            <v>10</v>
          </cell>
          <cell r="P381">
            <v>100</v>
          </cell>
          <cell r="S381">
            <v>50</v>
          </cell>
          <cell r="T381" t="str">
            <v>ГКО-6</v>
          </cell>
        </row>
        <row r="382">
          <cell r="A382" t="str">
            <v>KZ4CL3105A15</v>
          </cell>
          <cell r="B382" t="str">
            <v>50/12</v>
          </cell>
          <cell r="C382">
            <v>36676</v>
          </cell>
          <cell r="D382">
            <v>37042</v>
          </cell>
          <cell r="E382">
            <v>366</v>
          </cell>
          <cell r="F382">
            <v>86.58</v>
          </cell>
          <cell r="G382">
            <v>86.58</v>
          </cell>
          <cell r="H382">
            <v>15.5001155001155</v>
          </cell>
          <cell r="I382">
            <v>500000000</v>
          </cell>
          <cell r="J382">
            <v>11613186</v>
          </cell>
          <cell r="K382">
            <v>997782717.17999995</v>
          </cell>
          <cell r="L382">
            <v>2899054</v>
          </cell>
          <cell r="M382">
            <v>251000095.31999999</v>
          </cell>
          <cell r="N382">
            <v>199.556543436</v>
          </cell>
          <cell r="O382">
            <v>12</v>
          </cell>
          <cell r="P382">
            <v>100</v>
          </cell>
          <cell r="S382">
            <v>50</v>
          </cell>
          <cell r="T382" t="str">
            <v>ГКО-12</v>
          </cell>
        </row>
        <row r="383">
          <cell r="A383" t="str">
            <v>KZ96K1307A02</v>
          </cell>
          <cell r="B383" t="str">
            <v>401/n</v>
          </cell>
          <cell r="C383">
            <v>36677</v>
          </cell>
          <cell r="D383">
            <v>36720</v>
          </cell>
          <cell r="E383">
            <v>42</v>
          </cell>
          <cell r="F383">
            <v>98.72</v>
          </cell>
          <cell r="G383">
            <v>98.72</v>
          </cell>
          <cell r="H383">
            <v>11.237169097784999</v>
          </cell>
          <cell r="I383">
            <v>400000000</v>
          </cell>
          <cell r="J383">
            <v>6763000</v>
          </cell>
          <cell r="K383">
            <v>666713550.84000003</v>
          </cell>
          <cell r="L383">
            <v>3747724</v>
          </cell>
          <cell r="M383">
            <v>369975313.27999997</v>
          </cell>
          <cell r="N383">
            <v>166.67838771000001</v>
          </cell>
          <cell r="O383">
            <v>13</v>
          </cell>
          <cell r="P383">
            <v>100</v>
          </cell>
          <cell r="S383">
            <v>60</v>
          </cell>
          <cell r="T383" t="str">
            <v>Ноты-42</v>
          </cell>
        </row>
        <row r="384">
          <cell r="A384" t="str">
            <v>KZ43L0109A07</v>
          </cell>
          <cell r="B384" t="str">
            <v>266/3</v>
          </cell>
          <cell r="C384">
            <v>36678</v>
          </cell>
          <cell r="D384">
            <v>36770</v>
          </cell>
          <cell r="E384">
            <v>92</v>
          </cell>
          <cell r="F384">
            <v>96.81</v>
          </cell>
          <cell r="G384">
            <v>96.81</v>
          </cell>
          <cell r="H384">
            <v>13.1804565644045</v>
          </cell>
          <cell r="I384">
            <v>200000000</v>
          </cell>
          <cell r="J384">
            <v>15663279</v>
          </cell>
          <cell r="K384">
            <v>1515538693.99</v>
          </cell>
          <cell r="L384">
            <v>11381779</v>
          </cell>
          <cell r="M384">
            <v>1101870024.99</v>
          </cell>
          <cell r="N384">
            <v>757.76934699499998</v>
          </cell>
          <cell r="O384">
            <v>11</v>
          </cell>
          <cell r="P384">
            <v>100</v>
          </cell>
          <cell r="S384">
            <v>50</v>
          </cell>
          <cell r="T384" t="str">
            <v>ГКО-3</v>
          </cell>
        </row>
        <row r="385">
          <cell r="A385" t="str">
            <v>KZ46L0112A09</v>
          </cell>
          <cell r="B385" t="str">
            <v>148/6</v>
          </cell>
          <cell r="C385">
            <v>36679</v>
          </cell>
          <cell r="D385">
            <v>36861</v>
          </cell>
          <cell r="E385">
            <v>185</v>
          </cell>
          <cell r="F385">
            <v>93.56</v>
          </cell>
          <cell r="G385">
            <v>93.56</v>
          </cell>
          <cell r="H385">
            <v>13.766566908935401</v>
          </cell>
          <cell r="I385">
            <v>300000000</v>
          </cell>
          <cell r="J385">
            <v>14909295</v>
          </cell>
          <cell r="K385">
            <v>1391591072.05</v>
          </cell>
          <cell r="L385">
            <v>3206499</v>
          </cell>
          <cell r="M385">
            <v>300000046.44</v>
          </cell>
          <cell r="N385">
            <v>463.863690683333</v>
          </cell>
          <cell r="O385">
            <v>11</v>
          </cell>
          <cell r="P385">
            <v>100</v>
          </cell>
          <cell r="S385">
            <v>50</v>
          </cell>
          <cell r="T385" t="str">
            <v>ГКО-6</v>
          </cell>
        </row>
        <row r="386">
          <cell r="A386" t="str">
            <v>KZ98K2807A03</v>
          </cell>
          <cell r="B386" t="str">
            <v>402/n</v>
          </cell>
          <cell r="C386">
            <v>36679</v>
          </cell>
          <cell r="D386">
            <v>36735</v>
          </cell>
          <cell r="E386">
            <v>56</v>
          </cell>
          <cell r="F386">
            <v>98.25</v>
          </cell>
          <cell r="G386">
            <v>98.25</v>
          </cell>
          <cell r="H386">
            <v>11.577608142493601</v>
          </cell>
          <cell r="I386">
            <v>400000000</v>
          </cell>
          <cell r="J386">
            <v>18483201</v>
          </cell>
          <cell r="K386">
            <v>1815196680.25</v>
          </cell>
          <cell r="L386">
            <v>12115201</v>
          </cell>
          <cell r="M386">
            <v>1190318498.25</v>
          </cell>
          <cell r="N386">
            <v>453.79917006250002</v>
          </cell>
          <cell r="O386">
            <v>12</v>
          </cell>
          <cell r="P386">
            <v>100</v>
          </cell>
          <cell r="S386">
            <v>60</v>
          </cell>
          <cell r="T386" t="str">
            <v>Ноты-56</v>
          </cell>
        </row>
        <row r="387">
          <cell r="A387" t="str">
            <v>KZ4CL0706A14</v>
          </cell>
          <cell r="B387" t="str">
            <v>51/12</v>
          </cell>
          <cell r="C387">
            <v>36682</v>
          </cell>
          <cell r="D387">
            <v>37049</v>
          </cell>
          <cell r="E387">
            <v>366</v>
          </cell>
          <cell r="F387">
            <v>87.18</v>
          </cell>
          <cell r="G387">
            <v>87.18</v>
          </cell>
          <cell r="H387">
            <v>14.705207616425801</v>
          </cell>
          <cell r="I387">
            <v>300000000</v>
          </cell>
          <cell r="J387">
            <v>8635471</v>
          </cell>
          <cell r="K387">
            <v>746870001.77999997</v>
          </cell>
          <cell r="L387">
            <v>4215471</v>
          </cell>
          <cell r="M387">
            <v>367504761.77999997</v>
          </cell>
          <cell r="N387">
            <v>248.95666725999999</v>
          </cell>
          <cell r="O387">
            <v>9</v>
          </cell>
          <cell r="P387">
            <v>100</v>
          </cell>
          <cell r="S387">
            <v>50</v>
          </cell>
          <cell r="T387" t="str">
            <v>ГКО-12</v>
          </cell>
        </row>
        <row r="388">
          <cell r="A388" t="str">
            <v>KZ52L0606A29</v>
          </cell>
          <cell r="B388" t="str">
            <v>8/24</v>
          </cell>
          <cell r="C388">
            <v>36683</v>
          </cell>
          <cell r="D388">
            <v>37413</v>
          </cell>
          <cell r="E388">
            <v>730</v>
          </cell>
          <cell r="F388">
            <v>96.5</v>
          </cell>
          <cell r="G388">
            <v>96.37</v>
          </cell>
          <cell r="H388">
            <v>16.3</v>
          </cell>
          <cell r="I388">
            <v>300000000</v>
          </cell>
          <cell r="J388">
            <v>188894</v>
          </cell>
          <cell r="K388">
            <v>188894000</v>
          </cell>
          <cell r="L388">
            <v>17894</v>
          </cell>
          <cell r="M388">
            <v>17894000</v>
          </cell>
          <cell r="N388">
            <v>62.964666666666702</v>
          </cell>
          <cell r="O388">
            <v>5</v>
          </cell>
          <cell r="P388">
            <v>1000</v>
          </cell>
          <cell r="S388">
            <v>50</v>
          </cell>
          <cell r="T388" t="str">
            <v>ГКО-24</v>
          </cell>
        </row>
        <row r="389">
          <cell r="A389" t="str">
            <v>KZ95K1307A03</v>
          </cell>
          <cell r="B389" t="str">
            <v>403/n</v>
          </cell>
          <cell r="C389">
            <v>36684</v>
          </cell>
          <cell r="D389">
            <v>36720</v>
          </cell>
          <cell r="E389">
            <v>35</v>
          </cell>
          <cell r="F389">
            <v>99.01</v>
          </cell>
          <cell r="G389">
            <v>98.98</v>
          </cell>
          <cell r="H389">
            <v>10.398949601050299</v>
          </cell>
          <cell r="I389">
            <v>400000000</v>
          </cell>
          <cell r="J389">
            <v>16163375</v>
          </cell>
          <cell r="K389">
            <v>1599194085.5699999</v>
          </cell>
          <cell r="L389">
            <v>9685555</v>
          </cell>
          <cell r="M389">
            <v>958963830.25</v>
          </cell>
          <cell r="N389">
            <v>399.79852139249999</v>
          </cell>
          <cell r="O389">
            <v>11</v>
          </cell>
          <cell r="P389">
            <v>100</v>
          </cell>
          <cell r="S389">
            <v>60</v>
          </cell>
          <cell r="T389" t="str">
            <v>Ноты-35</v>
          </cell>
        </row>
        <row r="390">
          <cell r="A390" t="str">
            <v>KZ46L0812A03</v>
          </cell>
          <cell r="B390" t="str">
            <v>149/6</v>
          </cell>
          <cell r="C390">
            <v>36685</v>
          </cell>
          <cell r="D390">
            <v>36868</v>
          </cell>
          <cell r="E390">
            <v>183</v>
          </cell>
          <cell r="F390">
            <v>93.72</v>
          </cell>
          <cell r="G390">
            <v>93.72</v>
          </cell>
          <cell r="H390">
            <v>13.4016218523261</v>
          </cell>
          <cell r="I390">
            <v>400000000</v>
          </cell>
          <cell r="J390">
            <v>9005345</v>
          </cell>
          <cell r="K390">
            <v>840912244.10000002</v>
          </cell>
          <cell r="L390">
            <v>2897016</v>
          </cell>
          <cell r="M390">
            <v>271508339.51999998</v>
          </cell>
          <cell r="N390">
            <v>210.22806102499999</v>
          </cell>
          <cell r="O390">
            <v>11</v>
          </cell>
          <cell r="P390">
            <v>100</v>
          </cell>
          <cell r="S390">
            <v>50</v>
          </cell>
          <cell r="T390" t="str">
            <v>ГКО-6</v>
          </cell>
        </row>
        <row r="391">
          <cell r="A391" t="str">
            <v>KZ98K0408A00</v>
          </cell>
          <cell r="B391" t="str">
            <v>404/n</v>
          </cell>
          <cell r="C391">
            <v>36686</v>
          </cell>
          <cell r="D391">
            <v>36742</v>
          </cell>
          <cell r="E391">
            <v>56</v>
          </cell>
          <cell r="F391">
            <v>98.37</v>
          </cell>
          <cell r="G391">
            <v>98.37</v>
          </cell>
          <cell r="H391">
            <v>10.7705601301209</v>
          </cell>
          <cell r="I391">
            <v>400000000</v>
          </cell>
          <cell r="J391">
            <v>11444536</v>
          </cell>
          <cell r="K391">
            <v>1125019008.76</v>
          </cell>
          <cell r="L391">
            <v>6191723</v>
          </cell>
          <cell r="M391">
            <v>609079791.50999999</v>
          </cell>
          <cell r="N391">
            <v>281.25475218999998</v>
          </cell>
          <cell r="O391">
            <v>7</v>
          </cell>
          <cell r="P391">
            <v>100</v>
          </cell>
          <cell r="S391">
            <v>60</v>
          </cell>
          <cell r="T391" t="str">
            <v>Ноты-56</v>
          </cell>
        </row>
        <row r="392">
          <cell r="A392" t="str">
            <v>KZ4CL0806A13</v>
          </cell>
          <cell r="B392" t="str">
            <v>52/12</v>
          </cell>
          <cell r="C392">
            <v>36686</v>
          </cell>
          <cell r="D392">
            <v>37050</v>
          </cell>
          <cell r="E392">
            <v>364</v>
          </cell>
          <cell r="F392">
            <v>87.49</v>
          </cell>
          <cell r="G392">
            <v>87.49</v>
          </cell>
          <cell r="H392">
            <v>14.2987770030861</v>
          </cell>
          <cell r="I392">
            <v>400000000</v>
          </cell>
          <cell r="J392">
            <v>4553285</v>
          </cell>
          <cell r="K392">
            <v>395320042.14999998</v>
          </cell>
          <cell r="L392">
            <v>1300175</v>
          </cell>
          <cell r="M392">
            <v>113752310.75</v>
          </cell>
          <cell r="N392">
            <v>98.830010537500002</v>
          </cell>
          <cell r="O392">
            <v>10</v>
          </cell>
          <cell r="P392">
            <v>100</v>
          </cell>
          <cell r="S392">
            <v>50</v>
          </cell>
          <cell r="T392" t="str">
            <v>ГКО-12</v>
          </cell>
        </row>
        <row r="393">
          <cell r="A393" t="str">
            <v>KZ4CL1406A15</v>
          </cell>
          <cell r="B393" t="str">
            <v>53/12</v>
          </cell>
          <cell r="C393">
            <v>36689</v>
          </cell>
          <cell r="D393">
            <v>37056</v>
          </cell>
          <cell r="E393">
            <v>366</v>
          </cell>
          <cell r="F393">
            <v>87.53</v>
          </cell>
          <cell r="G393">
            <v>87.53</v>
          </cell>
          <cell r="H393">
            <v>14.2465440420427</v>
          </cell>
          <cell r="I393">
            <v>300000000</v>
          </cell>
          <cell r="J393">
            <v>5078925</v>
          </cell>
          <cell r="K393">
            <v>440716885.25</v>
          </cell>
          <cell r="L393">
            <v>2283425</v>
          </cell>
          <cell r="M393">
            <v>199868190.25</v>
          </cell>
          <cell r="N393">
            <v>146.90562841666701</v>
          </cell>
          <cell r="O393">
            <v>9</v>
          </cell>
          <cell r="P393">
            <v>100</v>
          </cell>
          <cell r="S393">
            <v>50</v>
          </cell>
          <cell r="T393" t="str">
            <v>ГКО-12</v>
          </cell>
        </row>
        <row r="394">
          <cell r="A394" t="str">
            <v>KZ52L1306A20</v>
          </cell>
          <cell r="B394" t="str">
            <v>9/24</v>
          </cell>
          <cell r="C394">
            <v>36690</v>
          </cell>
          <cell r="D394">
            <v>37420</v>
          </cell>
          <cell r="E394">
            <v>730</v>
          </cell>
          <cell r="F394">
            <v>99.69</v>
          </cell>
          <cell r="G394">
            <v>99.64</v>
          </cell>
          <cell r="H394">
            <v>16.3</v>
          </cell>
          <cell r="I394">
            <v>300000000</v>
          </cell>
          <cell r="J394">
            <v>78000</v>
          </cell>
          <cell r="K394">
            <v>78000000</v>
          </cell>
          <cell r="L394">
            <v>30000</v>
          </cell>
          <cell r="M394">
            <v>30000000</v>
          </cell>
          <cell r="N394">
            <v>26</v>
          </cell>
          <cell r="O394">
            <v>6</v>
          </cell>
          <cell r="P394">
            <v>1000</v>
          </cell>
          <cell r="S394">
            <v>50</v>
          </cell>
          <cell r="T394" t="str">
            <v>ГКО-24</v>
          </cell>
        </row>
        <row r="395">
          <cell r="A395" t="str">
            <v>KZ95K2007A04</v>
          </cell>
          <cell r="B395" t="str">
            <v>405/n</v>
          </cell>
          <cell r="C395">
            <v>36691</v>
          </cell>
          <cell r="D395">
            <v>36727</v>
          </cell>
          <cell r="E395">
            <v>35</v>
          </cell>
          <cell r="F395">
            <v>99.01</v>
          </cell>
          <cell r="G395">
            <v>99.01</v>
          </cell>
          <cell r="H395">
            <v>10.398949601050299</v>
          </cell>
          <cell r="I395">
            <v>400000000</v>
          </cell>
          <cell r="J395">
            <v>11706039</v>
          </cell>
          <cell r="K395">
            <v>1158538863.47</v>
          </cell>
          <cell r="L395">
            <v>7364495</v>
          </cell>
          <cell r="M395">
            <v>729158649.95000005</v>
          </cell>
          <cell r="N395">
            <v>289.63471586750001</v>
          </cell>
          <cell r="O395">
            <v>11</v>
          </cell>
          <cell r="P395">
            <v>100</v>
          </cell>
          <cell r="S395">
            <v>60</v>
          </cell>
          <cell r="T395" t="str">
            <v>Ноты-35</v>
          </cell>
        </row>
        <row r="396">
          <cell r="A396" t="str">
            <v>KZ43L1509A01</v>
          </cell>
          <cell r="B396" t="str">
            <v>267/3</v>
          </cell>
          <cell r="C396">
            <v>36692</v>
          </cell>
          <cell r="D396">
            <v>36784</v>
          </cell>
          <cell r="E396">
            <v>92</v>
          </cell>
          <cell r="F396">
            <v>96.98</v>
          </cell>
          <cell r="G396">
            <v>96.97</v>
          </cell>
          <cell r="H396">
            <v>12.4561765312435</v>
          </cell>
          <cell r="I396">
            <v>300000000</v>
          </cell>
          <cell r="J396">
            <v>15781899</v>
          </cell>
          <cell r="K396">
            <v>1528173405.46</v>
          </cell>
          <cell r="L396">
            <v>12677753</v>
          </cell>
          <cell r="M396">
            <v>1229453548.53</v>
          </cell>
          <cell r="N396">
            <v>509.39113515333298</v>
          </cell>
          <cell r="O396">
            <v>14</v>
          </cell>
          <cell r="P396">
            <v>100</v>
          </cell>
          <cell r="S396">
            <v>50</v>
          </cell>
          <cell r="T396" t="str">
            <v>ГКО-3</v>
          </cell>
        </row>
        <row r="397">
          <cell r="A397" t="str">
            <v>KZ46L1512A03</v>
          </cell>
          <cell r="B397" t="str">
            <v>150/6</v>
          </cell>
          <cell r="C397">
            <v>36693</v>
          </cell>
          <cell r="D397">
            <v>36875</v>
          </cell>
          <cell r="E397">
            <v>182</v>
          </cell>
          <cell r="F397">
            <v>93.85</v>
          </cell>
          <cell r="G397">
            <v>93.85</v>
          </cell>
          <cell r="H397">
            <v>13.1060202450719</v>
          </cell>
          <cell r="I397">
            <v>300000000</v>
          </cell>
          <cell r="J397">
            <v>18738918</v>
          </cell>
          <cell r="K397">
            <v>1757583701.3</v>
          </cell>
          <cell r="L397">
            <v>11577163</v>
          </cell>
          <cell r="M397">
            <v>1086516747.55</v>
          </cell>
          <cell r="N397">
            <v>585.86123376666706</v>
          </cell>
          <cell r="O397">
            <v>13</v>
          </cell>
          <cell r="P397">
            <v>100</v>
          </cell>
          <cell r="S397">
            <v>50</v>
          </cell>
          <cell r="T397" t="str">
            <v>ГКО-6</v>
          </cell>
        </row>
        <row r="398">
          <cell r="A398" t="str">
            <v>KZ98K1108A01</v>
          </cell>
          <cell r="B398" t="str">
            <v>406/n</v>
          </cell>
          <cell r="C398">
            <v>36693</v>
          </cell>
          <cell r="D398">
            <v>36749</v>
          </cell>
          <cell r="E398">
            <v>56</v>
          </cell>
          <cell r="F398">
            <v>98.43</v>
          </cell>
          <cell r="G398">
            <v>98.42</v>
          </cell>
          <cell r="H398">
            <v>10.367774052626199</v>
          </cell>
          <cell r="I398">
            <v>400000000</v>
          </cell>
          <cell r="J398">
            <v>23504696</v>
          </cell>
          <cell r="K398">
            <v>2312924837.7199998</v>
          </cell>
          <cell r="L398">
            <v>18497696</v>
          </cell>
          <cell r="M398">
            <v>1820728217.28</v>
          </cell>
          <cell r="N398">
            <v>578.23120943000004</v>
          </cell>
          <cell r="O398">
            <v>10</v>
          </cell>
          <cell r="P398">
            <v>100</v>
          </cell>
          <cell r="S398">
            <v>60</v>
          </cell>
          <cell r="T398" t="str">
            <v>Ноты-56</v>
          </cell>
        </row>
        <row r="399">
          <cell r="A399" t="str">
            <v>KZ4CL2106A16</v>
          </cell>
          <cell r="B399" t="str">
            <v>54/12</v>
          </cell>
          <cell r="C399">
            <v>36696</v>
          </cell>
          <cell r="D399">
            <v>37063</v>
          </cell>
          <cell r="E399">
            <v>366</v>
          </cell>
          <cell r="F399">
            <v>87.61</v>
          </cell>
          <cell r="G399">
            <v>87.61</v>
          </cell>
          <cell r="H399">
            <v>14.142221207624701</v>
          </cell>
          <cell r="I399">
            <v>300000000</v>
          </cell>
          <cell r="J399">
            <v>3578115</v>
          </cell>
          <cell r="K399">
            <v>311630955.14999998</v>
          </cell>
          <cell r="L399">
            <v>1768115</v>
          </cell>
          <cell r="M399">
            <v>154904555.15000001</v>
          </cell>
          <cell r="N399">
            <v>103.87698505</v>
          </cell>
          <cell r="O399">
            <v>5</v>
          </cell>
          <cell r="P399">
            <v>100</v>
          </cell>
          <cell r="Q399">
            <v>100</v>
          </cell>
          <cell r="S399">
            <v>50</v>
          </cell>
          <cell r="T399" t="str">
            <v>ГКО-12</v>
          </cell>
        </row>
        <row r="400">
          <cell r="A400" t="str">
            <v>KZ52L2006A21</v>
          </cell>
          <cell r="B400" t="str">
            <v>10/24</v>
          </cell>
          <cell r="C400">
            <v>36697</v>
          </cell>
          <cell r="D400">
            <v>37427</v>
          </cell>
          <cell r="E400">
            <v>730</v>
          </cell>
          <cell r="F400">
            <v>96.4</v>
          </cell>
          <cell r="G400">
            <v>96.32</v>
          </cell>
          <cell r="H400">
            <v>16.3</v>
          </cell>
          <cell r="I400">
            <v>300000000</v>
          </cell>
          <cell r="J400">
            <v>202060</v>
          </cell>
          <cell r="K400">
            <v>202060000</v>
          </cell>
          <cell r="L400">
            <v>140060</v>
          </cell>
          <cell r="M400">
            <v>140060000</v>
          </cell>
          <cell r="N400">
            <v>67.353333333333296</v>
          </cell>
          <cell r="O400">
            <v>7</v>
          </cell>
          <cell r="P400">
            <v>1000</v>
          </cell>
          <cell r="S400">
            <v>50</v>
          </cell>
          <cell r="T400" t="str">
            <v>ГКО-24</v>
          </cell>
        </row>
        <row r="401">
          <cell r="A401" t="str">
            <v>KZ96K0308A00</v>
          </cell>
          <cell r="B401" t="str">
            <v>407/n</v>
          </cell>
          <cell r="C401">
            <v>36698</v>
          </cell>
          <cell r="D401">
            <v>36741</v>
          </cell>
          <cell r="E401">
            <v>42</v>
          </cell>
          <cell r="F401">
            <v>98.83</v>
          </cell>
          <cell r="G401">
            <v>98.83</v>
          </cell>
          <cell r="H401">
            <v>10.2600424972175</v>
          </cell>
          <cell r="I401">
            <v>400000000</v>
          </cell>
          <cell r="J401">
            <v>8247361</v>
          </cell>
          <cell r="K401">
            <v>814659220.44000006</v>
          </cell>
          <cell r="L401">
            <v>5447188</v>
          </cell>
          <cell r="M401">
            <v>538345590.03999996</v>
          </cell>
          <cell r="N401">
            <v>203.66480511</v>
          </cell>
          <cell r="O401">
            <v>11</v>
          </cell>
          <cell r="P401">
            <v>100</v>
          </cell>
          <cell r="S401">
            <v>60</v>
          </cell>
          <cell r="T401" t="str">
            <v>Ноты-42</v>
          </cell>
        </row>
        <row r="402">
          <cell r="A402" t="str">
            <v>KZ46L2212A04</v>
          </cell>
          <cell r="B402" t="str">
            <v>151/6</v>
          </cell>
          <cell r="C402">
            <v>36699</v>
          </cell>
          <cell r="D402">
            <v>36882</v>
          </cell>
          <cell r="E402">
            <v>183</v>
          </cell>
          <cell r="F402">
            <v>93.86</v>
          </cell>
          <cell r="G402">
            <v>93.86</v>
          </cell>
          <cell r="H402">
            <v>13.083315576390399</v>
          </cell>
          <cell r="I402">
            <v>300000000</v>
          </cell>
          <cell r="J402">
            <v>5279300</v>
          </cell>
          <cell r="K402">
            <v>493455752</v>
          </cell>
          <cell r="L402">
            <v>1618125</v>
          </cell>
          <cell r="M402">
            <v>151877212.5</v>
          </cell>
          <cell r="N402">
            <v>164.48525066666701</v>
          </cell>
          <cell r="O402">
            <v>10</v>
          </cell>
          <cell r="P402">
            <v>100</v>
          </cell>
          <cell r="S402">
            <v>50</v>
          </cell>
          <cell r="T402" t="str">
            <v>ГКО-6</v>
          </cell>
        </row>
        <row r="403">
          <cell r="A403" t="str">
            <v>KZ99K2508A04</v>
          </cell>
          <cell r="B403" t="str">
            <v>408/n</v>
          </cell>
          <cell r="C403">
            <v>36700</v>
          </cell>
          <cell r="D403">
            <v>36763</v>
          </cell>
          <cell r="E403">
            <v>63</v>
          </cell>
          <cell r="F403">
            <v>98.22</v>
          </cell>
          <cell r="G403">
            <v>98.13</v>
          </cell>
          <cell r="H403">
            <v>10.470825131790299</v>
          </cell>
          <cell r="I403">
            <v>400000000</v>
          </cell>
          <cell r="J403">
            <v>5575319</v>
          </cell>
          <cell r="K403">
            <v>547518515.30999994</v>
          </cell>
          <cell r="L403">
            <v>5445043</v>
          </cell>
          <cell r="M403">
            <v>534815657.75</v>
          </cell>
          <cell r="N403">
            <v>136.8796288275</v>
          </cell>
          <cell r="O403">
            <v>10</v>
          </cell>
          <cell r="P403">
            <v>100</v>
          </cell>
          <cell r="S403">
            <v>60</v>
          </cell>
          <cell r="T403" t="str">
            <v>Ноты-63</v>
          </cell>
        </row>
        <row r="404">
          <cell r="A404" t="str">
            <v>KZ4CL2206A15</v>
          </cell>
          <cell r="B404" t="str">
            <v>55/12</v>
          </cell>
          <cell r="C404">
            <v>36700</v>
          </cell>
          <cell r="D404">
            <v>37064</v>
          </cell>
          <cell r="E404">
            <v>364</v>
          </cell>
          <cell r="F404">
            <v>87.61</v>
          </cell>
          <cell r="G404">
            <v>87.61</v>
          </cell>
          <cell r="H404">
            <v>14.142221207624701</v>
          </cell>
          <cell r="I404">
            <v>300000000</v>
          </cell>
          <cell r="J404">
            <v>4819927</v>
          </cell>
          <cell r="K404">
            <v>419048979.47000003</v>
          </cell>
          <cell r="L404">
            <v>1199927</v>
          </cell>
          <cell r="M404">
            <v>105125604.47</v>
          </cell>
          <cell r="N404">
            <v>139.68299315666701</v>
          </cell>
          <cell r="O404">
            <v>9</v>
          </cell>
          <cell r="P404">
            <v>100</v>
          </cell>
          <cell r="S404">
            <v>50</v>
          </cell>
          <cell r="T404" t="str">
            <v>ГКО-12</v>
          </cell>
        </row>
        <row r="405">
          <cell r="A405" t="str">
            <v>KZ4CL2806A19</v>
          </cell>
          <cell r="B405" t="str">
            <v>56/12</v>
          </cell>
          <cell r="C405">
            <v>36703</v>
          </cell>
          <cell r="D405">
            <v>37070</v>
          </cell>
          <cell r="E405">
            <v>366</v>
          </cell>
          <cell r="I405">
            <v>300000000</v>
          </cell>
          <cell r="P405">
            <v>100</v>
          </cell>
          <cell r="S405">
            <v>50</v>
          </cell>
          <cell r="T405" t="str">
            <v>ГКО-12</v>
          </cell>
        </row>
        <row r="406">
          <cell r="A406" t="str">
            <v>KZ52L2706A24</v>
          </cell>
          <cell r="B406" t="str">
            <v>11/24</v>
          </cell>
          <cell r="C406">
            <v>36704</v>
          </cell>
          <cell r="D406">
            <v>37434</v>
          </cell>
          <cell r="E406">
            <v>730</v>
          </cell>
          <cell r="I406">
            <v>300000000</v>
          </cell>
          <cell r="P406">
            <v>1000</v>
          </cell>
          <cell r="S406">
            <v>50</v>
          </cell>
          <cell r="T406" t="str">
            <v>ГКО-24</v>
          </cell>
        </row>
        <row r="407">
          <cell r="A407" t="str">
            <v>KZ97K1708A06</v>
          </cell>
          <cell r="B407" t="str">
            <v>409/n</v>
          </cell>
          <cell r="C407">
            <v>36705</v>
          </cell>
          <cell r="D407">
            <v>36755</v>
          </cell>
          <cell r="E407">
            <v>49</v>
          </cell>
          <cell r="F407">
            <v>98.62</v>
          </cell>
          <cell r="G407">
            <v>98.62</v>
          </cell>
          <cell r="H407">
            <v>10.3948778862589</v>
          </cell>
          <cell r="I407">
            <v>500000000</v>
          </cell>
          <cell r="J407">
            <v>3349900</v>
          </cell>
          <cell r="K407">
            <v>329727653</v>
          </cell>
          <cell r="L407">
            <v>1729900</v>
          </cell>
          <cell r="M407">
            <v>170602738</v>
          </cell>
          <cell r="N407">
            <v>65.945530599999998</v>
          </cell>
          <cell r="O407">
            <v>9</v>
          </cell>
          <cell r="P407">
            <v>100</v>
          </cell>
          <cell r="S407">
            <v>60</v>
          </cell>
          <cell r="T407" t="str">
            <v>Ноты-49</v>
          </cell>
        </row>
        <row r="408">
          <cell r="A408" t="str">
            <v>KZ99K0109A01</v>
          </cell>
          <cell r="B408" t="str">
            <v>410/n</v>
          </cell>
          <cell r="C408">
            <v>36706</v>
          </cell>
          <cell r="D408">
            <v>36770</v>
          </cell>
          <cell r="E408">
            <v>63</v>
          </cell>
          <cell r="F408">
            <v>98.22</v>
          </cell>
          <cell r="G408">
            <v>98.22</v>
          </cell>
          <cell r="H408">
            <v>10.470825131790299</v>
          </cell>
          <cell r="I408">
            <v>500000000</v>
          </cell>
          <cell r="J408">
            <v>4521155</v>
          </cell>
          <cell r="K408">
            <v>443346457.69999999</v>
          </cell>
          <cell r="L408">
            <v>2901155</v>
          </cell>
          <cell r="M408">
            <v>284951444.10000002</v>
          </cell>
          <cell r="N408">
            <v>88.669291540000003</v>
          </cell>
          <cell r="O408">
            <v>10</v>
          </cell>
          <cell r="P408">
            <v>100</v>
          </cell>
          <cell r="S408">
            <v>60</v>
          </cell>
          <cell r="T408" t="str">
            <v>Ноты-63</v>
          </cell>
        </row>
        <row r="409">
          <cell r="A409" t="str">
            <v>KZ43L0510A00</v>
          </cell>
          <cell r="B409" t="str">
            <v>268/3</v>
          </cell>
          <cell r="C409">
            <v>36710</v>
          </cell>
          <cell r="D409">
            <v>36804</v>
          </cell>
          <cell r="E409">
            <v>92</v>
          </cell>
          <cell r="F409">
            <v>97.01</v>
          </cell>
          <cell r="G409">
            <v>97.01</v>
          </cell>
          <cell r="H409">
            <v>12.328625914854101</v>
          </cell>
          <cell r="I409">
            <v>250000000</v>
          </cell>
          <cell r="J409">
            <v>10983977</v>
          </cell>
          <cell r="K409">
            <v>1065014528.77</v>
          </cell>
          <cell r="L409">
            <v>4976504</v>
          </cell>
          <cell r="M409">
            <v>482770653.04000002</v>
          </cell>
          <cell r="N409">
            <v>426.00581150800002</v>
          </cell>
          <cell r="O409">
            <v>9</v>
          </cell>
          <cell r="P409">
            <v>100</v>
          </cell>
          <cell r="S409">
            <v>50</v>
          </cell>
          <cell r="T409" t="str">
            <v>ГКО-3</v>
          </cell>
        </row>
        <row r="410">
          <cell r="A410" t="str">
            <v>KZ4CL0507A15</v>
          </cell>
          <cell r="B410" t="str">
            <v>57/12</v>
          </cell>
          <cell r="C410">
            <v>36711</v>
          </cell>
          <cell r="D410">
            <v>37077</v>
          </cell>
          <cell r="E410">
            <v>366</v>
          </cell>
          <cell r="F410">
            <v>87.61</v>
          </cell>
          <cell r="G410">
            <v>87.61</v>
          </cell>
          <cell r="H410">
            <v>14.142221207624701</v>
          </cell>
          <cell r="I410">
            <v>250000000</v>
          </cell>
          <cell r="J410">
            <v>6553300</v>
          </cell>
          <cell r="K410">
            <v>570287473</v>
          </cell>
          <cell r="L410">
            <v>2312078</v>
          </cell>
          <cell r="M410">
            <v>202561153.58000001</v>
          </cell>
          <cell r="N410">
            <v>228.1149892</v>
          </cell>
          <cell r="O410">
            <v>11</v>
          </cell>
          <cell r="P410">
            <v>100</v>
          </cell>
          <cell r="S410">
            <v>50</v>
          </cell>
          <cell r="T410" t="str">
            <v>ГКО-12</v>
          </cell>
        </row>
        <row r="411">
          <cell r="A411" t="str">
            <v>KZ97K2408A07</v>
          </cell>
          <cell r="B411" t="str">
            <v>411/n</v>
          </cell>
          <cell r="C411">
            <v>36712</v>
          </cell>
          <cell r="D411">
            <v>36762</v>
          </cell>
          <cell r="E411">
            <v>49</v>
          </cell>
          <cell r="F411">
            <v>98.63</v>
          </cell>
          <cell r="G411">
            <v>98.62</v>
          </cell>
          <cell r="H411">
            <v>10.318506394750999</v>
          </cell>
          <cell r="I411">
            <v>500000000</v>
          </cell>
          <cell r="J411">
            <v>14130975</v>
          </cell>
          <cell r="K411">
            <v>1393154119</v>
          </cell>
          <cell r="L411">
            <v>11719975</v>
          </cell>
          <cell r="M411">
            <v>1155934117</v>
          </cell>
          <cell r="N411">
            <v>278.63082379999997</v>
          </cell>
          <cell r="O411">
            <v>13</v>
          </cell>
          <cell r="P411">
            <v>100</v>
          </cell>
          <cell r="S411">
            <v>60</v>
          </cell>
          <cell r="T411" t="str">
            <v>Ноты-49</v>
          </cell>
        </row>
        <row r="412">
          <cell r="A412" t="str">
            <v>KZ99K0809A04</v>
          </cell>
          <cell r="B412" t="str">
            <v>412/n</v>
          </cell>
          <cell r="C412">
            <v>36713</v>
          </cell>
          <cell r="D412">
            <v>36777</v>
          </cell>
          <cell r="E412">
            <v>64</v>
          </cell>
          <cell r="F412">
            <v>98.24</v>
          </cell>
          <cell r="G412">
            <v>98.24</v>
          </cell>
          <cell r="H412">
            <v>10.3510676800579</v>
          </cell>
          <cell r="I412">
            <v>500000000</v>
          </cell>
          <cell r="J412">
            <v>9047773</v>
          </cell>
          <cell r="K412">
            <v>888126003.48000002</v>
          </cell>
          <cell r="L412">
            <v>5670609</v>
          </cell>
          <cell r="M412">
            <v>557080628.15999997</v>
          </cell>
          <cell r="N412">
            <v>177.62520069600001</v>
          </cell>
          <cell r="O412">
            <v>13</v>
          </cell>
          <cell r="P412">
            <v>100</v>
          </cell>
          <cell r="S412">
            <v>60</v>
          </cell>
          <cell r="T412" t="str">
            <v>Ноты-63</v>
          </cell>
        </row>
        <row r="413">
          <cell r="A413" t="str">
            <v>KZ7041007A10</v>
          </cell>
          <cell r="B413" t="str">
            <v>1/12ARU</v>
          </cell>
          <cell r="C413">
            <v>36714</v>
          </cell>
          <cell r="D413">
            <v>37082</v>
          </cell>
          <cell r="E413">
            <v>368</v>
          </cell>
          <cell r="H413">
            <v>10.99</v>
          </cell>
          <cell r="I413">
            <v>650000000</v>
          </cell>
          <cell r="J413">
            <v>65850</v>
          </cell>
          <cell r="K413">
            <v>6585000</v>
          </cell>
          <cell r="L413">
            <v>45550</v>
          </cell>
          <cell r="M413">
            <v>4555000</v>
          </cell>
          <cell r="N413">
            <v>144.56607692307699</v>
          </cell>
          <cell r="O413">
            <v>10</v>
          </cell>
          <cell r="P413">
            <v>100</v>
          </cell>
          <cell r="Q413">
            <v>142.69999999999999</v>
          </cell>
          <cell r="R413">
            <v>146.69999999999999</v>
          </cell>
          <cell r="S413">
            <v>0</v>
          </cell>
          <cell r="T413" t="str">
            <v>ARU012.001</v>
          </cell>
        </row>
        <row r="414">
          <cell r="A414" t="str">
            <v>KZ46L1101A18</v>
          </cell>
          <cell r="B414" t="str">
            <v>152/6</v>
          </cell>
          <cell r="C414">
            <v>36717</v>
          </cell>
          <cell r="D414">
            <v>36902</v>
          </cell>
          <cell r="E414">
            <v>183</v>
          </cell>
          <cell r="F414">
            <v>93.87</v>
          </cell>
          <cell r="G414">
            <v>93.87</v>
          </cell>
          <cell r="H414">
            <v>13.060615745179501</v>
          </cell>
          <cell r="I414">
            <v>250000000</v>
          </cell>
          <cell r="J414">
            <v>11753000</v>
          </cell>
          <cell r="K414">
            <v>1102500910</v>
          </cell>
          <cell r="L414">
            <v>7364629</v>
          </cell>
          <cell r="M414">
            <v>691317724.23000002</v>
          </cell>
          <cell r="N414">
            <v>441.00036399999999</v>
          </cell>
          <cell r="O414">
            <v>10</v>
          </cell>
          <cell r="P414">
            <v>100</v>
          </cell>
          <cell r="S414">
            <v>50</v>
          </cell>
          <cell r="T414" t="str">
            <v>ГКО-6</v>
          </cell>
        </row>
        <row r="415">
          <cell r="A415" t="str">
            <v>KZ52L1107A21</v>
          </cell>
          <cell r="B415" t="str">
            <v>12/24</v>
          </cell>
          <cell r="C415">
            <v>36718</v>
          </cell>
          <cell r="D415">
            <v>37448</v>
          </cell>
          <cell r="E415">
            <v>730</v>
          </cell>
          <cell r="I415">
            <v>250000000</v>
          </cell>
          <cell r="P415">
            <v>1000</v>
          </cell>
          <cell r="S415">
            <v>50</v>
          </cell>
          <cell r="T415" t="str">
            <v>ГКО-24</v>
          </cell>
        </row>
        <row r="416">
          <cell r="A416" t="str">
            <v>KZ97K3108A08</v>
          </cell>
          <cell r="B416" t="str">
            <v>413/n</v>
          </cell>
          <cell r="C416">
            <v>36719</v>
          </cell>
          <cell r="D416">
            <v>36769</v>
          </cell>
          <cell r="E416">
            <v>49</v>
          </cell>
          <cell r="F416">
            <v>98.64</v>
          </cell>
          <cell r="G416">
            <v>98.64</v>
          </cell>
          <cell r="H416">
            <v>10.2421503881358</v>
          </cell>
          <cell r="I416">
            <v>500000000</v>
          </cell>
          <cell r="J416">
            <v>8049283</v>
          </cell>
          <cell r="K416">
            <v>793820441.27999997</v>
          </cell>
          <cell r="L416">
            <v>5373081</v>
          </cell>
          <cell r="M416">
            <v>530000709.83999997</v>
          </cell>
          <cell r="N416">
            <v>158.76408825600001</v>
          </cell>
          <cell r="O416">
            <v>9</v>
          </cell>
          <cell r="P416">
            <v>100</v>
          </cell>
          <cell r="S416">
            <v>60</v>
          </cell>
          <cell r="T416" t="str">
            <v>Ноты-49</v>
          </cell>
        </row>
        <row r="417">
          <cell r="A417" t="str">
            <v>KZ99K1509A05</v>
          </cell>
          <cell r="B417" t="str">
            <v>414/n</v>
          </cell>
          <cell r="C417">
            <v>36720</v>
          </cell>
          <cell r="D417">
            <v>36784</v>
          </cell>
          <cell r="E417">
            <v>63</v>
          </cell>
          <cell r="F417">
            <v>98.25</v>
          </cell>
          <cell r="G417">
            <v>98.25</v>
          </cell>
          <cell r="H417">
            <v>10.291207237772101</v>
          </cell>
          <cell r="I417">
            <v>500000000</v>
          </cell>
          <cell r="J417">
            <v>22569346</v>
          </cell>
          <cell r="K417">
            <v>2216789583.2199998</v>
          </cell>
          <cell r="L417">
            <v>10703703</v>
          </cell>
          <cell r="M417">
            <v>1051638819.75</v>
          </cell>
          <cell r="N417">
            <v>443.357916644</v>
          </cell>
          <cell r="O417">
            <v>11</v>
          </cell>
          <cell r="P417">
            <v>100</v>
          </cell>
          <cell r="S417">
            <v>60</v>
          </cell>
          <cell r="T417" t="str">
            <v>Ноты-63</v>
          </cell>
        </row>
        <row r="418">
          <cell r="A418" t="str">
            <v>KZ4CL1907A19</v>
          </cell>
          <cell r="B418" t="str">
            <v>58/12</v>
          </cell>
          <cell r="C418">
            <v>36724</v>
          </cell>
          <cell r="D418">
            <v>37091</v>
          </cell>
          <cell r="E418">
            <v>366</v>
          </cell>
          <cell r="F418">
            <v>87.75</v>
          </cell>
          <cell r="G418">
            <v>87.75</v>
          </cell>
          <cell r="H418">
            <v>13.960113960114001</v>
          </cell>
          <cell r="I418">
            <v>300000000</v>
          </cell>
          <cell r="J418">
            <v>3327986</v>
          </cell>
          <cell r="K418">
            <v>289545400.5</v>
          </cell>
          <cell r="L418">
            <v>1759886</v>
          </cell>
          <cell r="M418">
            <v>154429996.5</v>
          </cell>
          <cell r="N418">
            <v>96.515133500000005</v>
          </cell>
          <cell r="O418">
            <v>9</v>
          </cell>
          <cell r="P418">
            <v>100</v>
          </cell>
          <cell r="S418">
            <v>50</v>
          </cell>
          <cell r="T418" t="str">
            <v>ГКО-12</v>
          </cell>
        </row>
        <row r="419">
          <cell r="A419" t="str">
            <v>KZ52L1807A24</v>
          </cell>
          <cell r="B419" t="str">
            <v>13/24</v>
          </cell>
          <cell r="C419">
            <v>36725</v>
          </cell>
          <cell r="D419">
            <v>37455</v>
          </cell>
          <cell r="E419">
            <v>730</v>
          </cell>
          <cell r="H419">
            <v>16.3</v>
          </cell>
          <cell r="I419">
            <v>300000000</v>
          </cell>
          <cell r="J419">
            <v>424123</v>
          </cell>
          <cell r="K419">
            <v>424123000</v>
          </cell>
          <cell r="L419">
            <v>262123</v>
          </cell>
          <cell r="M419">
            <v>262123000</v>
          </cell>
          <cell r="N419">
            <v>141.374333333333</v>
          </cell>
          <cell r="O419">
            <v>10</v>
          </cell>
          <cell r="P419">
            <v>1000</v>
          </cell>
          <cell r="S419">
            <v>50</v>
          </cell>
          <cell r="T419" t="str">
            <v>ГКО-24</v>
          </cell>
        </row>
        <row r="420">
          <cell r="A420" t="str">
            <v>KZ97K0709A07</v>
          </cell>
          <cell r="B420" t="str">
            <v>415/n</v>
          </cell>
          <cell r="C420">
            <v>36726</v>
          </cell>
          <cell r="D420">
            <v>36776</v>
          </cell>
          <cell r="E420">
            <v>49</v>
          </cell>
          <cell r="F420">
            <v>98.66</v>
          </cell>
          <cell r="G420">
            <v>98.66</v>
          </cell>
          <cell r="H420">
            <v>10.0894848107498</v>
          </cell>
          <cell r="I420">
            <v>500000000</v>
          </cell>
          <cell r="J420">
            <v>12751094</v>
          </cell>
          <cell r="K420">
            <v>1257498438.1600001</v>
          </cell>
          <cell r="L420">
            <v>9830906</v>
          </cell>
          <cell r="M420">
            <v>969917185.96000004</v>
          </cell>
          <cell r="N420">
            <v>251.49968763199999</v>
          </cell>
          <cell r="O420">
            <v>12</v>
          </cell>
          <cell r="P420">
            <v>100</v>
          </cell>
          <cell r="S420">
            <v>60</v>
          </cell>
          <cell r="T420" t="str">
            <v>Ноты-49</v>
          </cell>
        </row>
        <row r="421">
          <cell r="A421" t="str">
            <v>KZ99K2209A06</v>
          </cell>
          <cell r="B421" t="str">
            <v>416/n</v>
          </cell>
          <cell r="C421">
            <v>36727</v>
          </cell>
          <cell r="D421">
            <v>36791</v>
          </cell>
          <cell r="E421">
            <v>63</v>
          </cell>
          <cell r="F421">
            <v>98.27</v>
          </cell>
          <cell r="G421">
            <v>98.27</v>
          </cell>
          <cell r="H421">
            <v>10.171522901755999</v>
          </cell>
          <cell r="I421">
            <v>500000000</v>
          </cell>
          <cell r="J421">
            <v>10466234</v>
          </cell>
          <cell r="K421">
            <v>1028004894.28</v>
          </cell>
          <cell r="L421">
            <v>6146474</v>
          </cell>
          <cell r="M421">
            <v>604013999.98000002</v>
          </cell>
          <cell r="N421">
            <v>205.60097885600001</v>
          </cell>
          <cell r="O421">
            <v>12</v>
          </cell>
          <cell r="P421">
            <v>100</v>
          </cell>
          <cell r="S421">
            <v>60</v>
          </cell>
          <cell r="T421" t="str">
            <v>Ноты-63</v>
          </cell>
        </row>
        <row r="422">
          <cell r="A422" t="str">
            <v>KZ43L2610A05</v>
          </cell>
          <cell r="B422" t="str">
            <v>269/3</v>
          </cell>
          <cell r="C422">
            <v>36731</v>
          </cell>
          <cell r="D422">
            <v>36825</v>
          </cell>
          <cell r="E422">
            <v>94</v>
          </cell>
          <cell r="F422">
            <v>97.09</v>
          </cell>
          <cell r="G422">
            <v>97.09</v>
          </cell>
          <cell r="H422">
            <v>11.9888763003399</v>
          </cell>
          <cell r="I422">
            <v>300000000</v>
          </cell>
          <cell r="J422">
            <v>25954302</v>
          </cell>
          <cell r="K422">
            <v>2518661559.1799998</v>
          </cell>
          <cell r="L422">
            <v>7161980</v>
          </cell>
          <cell r="M422">
            <v>695356638.20000005</v>
          </cell>
          <cell r="N422">
            <v>839.55385306000005</v>
          </cell>
          <cell r="O422">
            <v>13</v>
          </cell>
          <cell r="P422">
            <v>100</v>
          </cell>
          <cell r="S422">
            <v>50</v>
          </cell>
          <cell r="T422" t="str">
            <v>ГКО-3</v>
          </cell>
        </row>
        <row r="423">
          <cell r="A423" t="str">
            <v>KZ4CL2607A10</v>
          </cell>
          <cell r="B423" t="str">
            <v>59/12</v>
          </cell>
          <cell r="C423">
            <v>36732</v>
          </cell>
          <cell r="D423">
            <v>37098</v>
          </cell>
          <cell r="E423">
            <v>366</v>
          </cell>
          <cell r="F423">
            <v>87.82</v>
          </cell>
          <cell r="G423">
            <v>87.82</v>
          </cell>
          <cell r="H423">
            <v>13.869278068777099</v>
          </cell>
          <cell r="I423">
            <v>300000000</v>
          </cell>
          <cell r="J423">
            <v>8682995</v>
          </cell>
          <cell r="K423">
            <v>761487801.39999998</v>
          </cell>
          <cell r="L423">
            <v>2892000</v>
          </cell>
          <cell r="M423">
            <v>253975440</v>
          </cell>
          <cell r="N423">
            <v>253.82926713333299</v>
          </cell>
          <cell r="O423">
            <v>10</v>
          </cell>
          <cell r="P423">
            <v>100</v>
          </cell>
          <cell r="S423">
            <v>50</v>
          </cell>
          <cell r="T423" t="str">
            <v>ГКО-12</v>
          </cell>
        </row>
        <row r="424">
          <cell r="A424" t="str">
            <v>KZ95K3108A00</v>
          </cell>
          <cell r="B424" t="str">
            <v>417/n</v>
          </cell>
          <cell r="C424">
            <v>36733</v>
          </cell>
          <cell r="D424">
            <v>36769</v>
          </cell>
          <cell r="E424">
            <v>35</v>
          </cell>
          <cell r="F424">
            <v>99.09</v>
          </cell>
          <cell r="G424">
            <v>99.09</v>
          </cell>
          <cell r="H424">
            <v>9.5509133111312607</v>
          </cell>
          <cell r="I424">
            <v>500000000</v>
          </cell>
          <cell r="J424">
            <v>21596493</v>
          </cell>
          <cell r="K424">
            <v>2139507077.0899999</v>
          </cell>
          <cell r="L424">
            <v>15336347</v>
          </cell>
          <cell r="M424">
            <v>1519678624.23</v>
          </cell>
          <cell r="N424">
            <v>427.901415418</v>
          </cell>
          <cell r="O424">
            <v>13</v>
          </cell>
          <cell r="P424">
            <v>100</v>
          </cell>
          <cell r="S424">
            <v>60</v>
          </cell>
          <cell r="T424" t="str">
            <v>Ноты-35</v>
          </cell>
        </row>
        <row r="425">
          <cell r="A425" t="str">
            <v>KZ99K2909A09</v>
          </cell>
          <cell r="B425" t="str">
            <v>418/n</v>
          </cell>
          <cell r="C425">
            <v>36734</v>
          </cell>
          <cell r="D425">
            <v>36798</v>
          </cell>
          <cell r="E425">
            <v>63</v>
          </cell>
          <cell r="F425">
            <v>98.35</v>
          </cell>
          <cell r="G425">
            <v>98.35</v>
          </cell>
          <cell r="H425">
            <v>9.6932723267243208</v>
          </cell>
          <cell r="I425">
            <v>500000000</v>
          </cell>
          <cell r="J425">
            <v>30421887</v>
          </cell>
          <cell r="K425">
            <v>2990855410.29</v>
          </cell>
          <cell r="L425">
            <v>19759951</v>
          </cell>
          <cell r="M425">
            <v>1943391180.8499999</v>
          </cell>
          <cell r="N425">
            <v>598.17108205800002</v>
          </cell>
          <cell r="O425">
            <v>14</v>
          </cell>
          <cell r="P425">
            <v>100</v>
          </cell>
          <cell r="S425">
            <v>60</v>
          </cell>
          <cell r="T425" t="str">
            <v>Ноты-63</v>
          </cell>
        </row>
        <row r="426">
          <cell r="A426" t="str">
            <v>KZ46L2601A11</v>
          </cell>
          <cell r="B426" t="str">
            <v>153/6</v>
          </cell>
          <cell r="C426">
            <v>36735</v>
          </cell>
          <cell r="D426">
            <v>36917</v>
          </cell>
          <cell r="E426">
            <v>182</v>
          </cell>
          <cell r="F426">
            <v>94.03</v>
          </cell>
          <cell r="G426">
            <v>94.03</v>
          </cell>
          <cell r="H426">
            <v>12.6980750824205</v>
          </cell>
          <cell r="I426">
            <v>250000000</v>
          </cell>
          <cell r="J426">
            <v>12879666</v>
          </cell>
          <cell r="K426">
            <v>1209041291.73</v>
          </cell>
          <cell r="L426">
            <v>2658726</v>
          </cell>
          <cell r="M426">
            <v>250000005.78</v>
          </cell>
          <cell r="N426">
            <v>483.616516692</v>
          </cell>
          <cell r="O426">
            <v>8</v>
          </cell>
          <cell r="P426">
            <v>100</v>
          </cell>
          <cell r="S426">
            <v>50</v>
          </cell>
          <cell r="T426" t="str">
            <v>ГКО-6</v>
          </cell>
        </row>
        <row r="427">
          <cell r="A427" t="str">
            <v>KZ46L0102A19</v>
          </cell>
          <cell r="B427" t="str">
            <v>154/6</v>
          </cell>
          <cell r="C427">
            <v>36738</v>
          </cell>
          <cell r="D427">
            <v>36923</v>
          </cell>
          <cell r="E427">
            <v>184</v>
          </cell>
          <cell r="F427">
            <v>94.05</v>
          </cell>
          <cell r="G427">
            <v>94.05</v>
          </cell>
          <cell r="H427">
            <v>12.652844231791599</v>
          </cell>
          <cell r="I427">
            <v>250000000</v>
          </cell>
          <cell r="J427">
            <v>17337897</v>
          </cell>
          <cell r="K427">
            <v>1628355007.8499999</v>
          </cell>
          <cell r="L427">
            <v>2658162</v>
          </cell>
          <cell r="M427">
            <v>250000136.09999999</v>
          </cell>
          <cell r="N427">
            <v>651.34200313999997</v>
          </cell>
          <cell r="O427">
            <v>12</v>
          </cell>
          <cell r="P427">
            <v>100</v>
          </cell>
          <cell r="S427">
            <v>50</v>
          </cell>
          <cell r="T427" t="str">
            <v>ГКО-6</v>
          </cell>
        </row>
        <row r="428">
          <cell r="A428" t="str">
            <v>KZ52L0108A22</v>
          </cell>
          <cell r="B428" t="str">
            <v>14/24</v>
          </cell>
          <cell r="C428">
            <v>36739</v>
          </cell>
          <cell r="D428">
            <v>37469</v>
          </cell>
          <cell r="E428">
            <v>730</v>
          </cell>
          <cell r="H428">
            <v>16.3</v>
          </cell>
          <cell r="I428">
            <v>250000000</v>
          </cell>
          <cell r="J428">
            <v>80833</v>
          </cell>
          <cell r="K428">
            <v>80833000</v>
          </cell>
          <cell r="L428">
            <v>58833</v>
          </cell>
          <cell r="M428">
            <v>58833000</v>
          </cell>
          <cell r="N428">
            <v>32.333199999999998</v>
          </cell>
          <cell r="O428">
            <v>6</v>
          </cell>
          <cell r="P428">
            <v>1000</v>
          </cell>
          <cell r="S428">
            <v>50</v>
          </cell>
          <cell r="T428" t="str">
            <v>ГКО-24</v>
          </cell>
        </row>
        <row r="429">
          <cell r="A429" t="str">
            <v>KZ97K2109A09</v>
          </cell>
          <cell r="B429" t="str">
            <v>419/n</v>
          </cell>
          <cell r="C429">
            <v>36740</v>
          </cell>
          <cell r="D429">
            <v>36790</v>
          </cell>
          <cell r="E429">
            <v>49</v>
          </cell>
          <cell r="F429">
            <v>98.78</v>
          </cell>
          <cell r="G429">
            <v>98.78</v>
          </cell>
          <cell r="H429">
            <v>9.1747895756804407</v>
          </cell>
          <cell r="I429">
            <v>500000000</v>
          </cell>
          <cell r="J429">
            <v>24451822</v>
          </cell>
          <cell r="K429">
            <v>2413636962.8600001</v>
          </cell>
          <cell r="L429">
            <v>14089966</v>
          </cell>
          <cell r="M429">
            <v>1391806841.48</v>
          </cell>
          <cell r="N429">
            <v>482.72739257199999</v>
          </cell>
          <cell r="O429">
            <v>14</v>
          </cell>
          <cell r="P429">
            <v>100</v>
          </cell>
          <cell r="S429">
            <v>60</v>
          </cell>
          <cell r="T429" t="str">
            <v>Ноты-49</v>
          </cell>
        </row>
        <row r="430">
          <cell r="A430" t="str">
            <v>KZ99K0610A03</v>
          </cell>
          <cell r="B430" t="str">
            <v>420/n</v>
          </cell>
          <cell r="C430">
            <v>36741</v>
          </cell>
          <cell r="D430">
            <v>36805</v>
          </cell>
          <cell r="E430">
            <v>63</v>
          </cell>
          <cell r="F430">
            <v>98.45</v>
          </cell>
          <cell r="G430">
            <v>98.45</v>
          </cell>
          <cell r="H430">
            <v>9.0965521133118692</v>
          </cell>
          <cell r="I430">
            <v>500000000</v>
          </cell>
          <cell r="J430">
            <v>28673036</v>
          </cell>
          <cell r="K430">
            <v>2820795358.1799998</v>
          </cell>
          <cell r="L430">
            <v>15900721</v>
          </cell>
          <cell r="M430">
            <v>1565425982.45</v>
          </cell>
          <cell r="N430">
            <v>564.15907163600002</v>
          </cell>
          <cell r="O430">
            <v>15</v>
          </cell>
          <cell r="P430">
            <v>100</v>
          </cell>
          <cell r="S430">
            <v>60</v>
          </cell>
          <cell r="T430" t="str">
            <v>Ноты-63</v>
          </cell>
        </row>
        <row r="431">
          <cell r="A431" t="str">
            <v>KZ9AK1310A00</v>
          </cell>
          <cell r="B431" t="str">
            <v>421/n</v>
          </cell>
          <cell r="C431">
            <v>36742</v>
          </cell>
          <cell r="D431">
            <v>36812</v>
          </cell>
          <cell r="E431">
            <v>70</v>
          </cell>
          <cell r="F431">
            <v>98.3</v>
          </cell>
          <cell r="G431">
            <v>98.3</v>
          </cell>
          <cell r="H431">
            <v>8.9928789420142596</v>
          </cell>
          <cell r="I431">
            <v>500000000</v>
          </cell>
          <cell r="J431">
            <v>12792937</v>
          </cell>
          <cell r="K431">
            <v>1256363824.5999999</v>
          </cell>
          <cell r="L431">
            <v>5496487</v>
          </cell>
          <cell r="M431">
            <v>540304672.10000002</v>
          </cell>
          <cell r="N431">
            <v>251.27276491999999</v>
          </cell>
          <cell r="O431">
            <v>10</v>
          </cell>
          <cell r="P431">
            <v>100</v>
          </cell>
          <cell r="S431">
            <v>60</v>
          </cell>
          <cell r="T431" t="str">
            <v>Ноты-70</v>
          </cell>
        </row>
        <row r="432">
          <cell r="A432" t="str">
            <v>KZ4CL0908A10</v>
          </cell>
          <cell r="B432" t="str">
            <v>60/12</v>
          </cell>
          <cell r="C432">
            <v>36745</v>
          </cell>
          <cell r="D432">
            <v>37112</v>
          </cell>
          <cell r="E432">
            <v>366</v>
          </cell>
          <cell r="F432">
            <v>88.1</v>
          </cell>
          <cell r="G432">
            <v>88.1</v>
          </cell>
          <cell r="H432">
            <v>13.5073779795687</v>
          </cell>
          <cell r="I432">
            <v>250000000</v>
          </cell>
          <cell r="J432">
            <v>15894000</v>
          </cell>
          <cell r="K432">
            <v>1394090424</v>
          </cell>
          <cell r="L432">
            <v>7557000</v>
          </cell>
          <cell r="M432">
            <v>665771700</v>
          </cell>
          <cell r="N432">
            <v>557.63616960000002</v>
          </cell>
          <cell r="O432">
            <v>11</v>
          </cell>
          <cell r="P432">
            <v>100</v>
          </cell>
          <cell r="S432">
            <v>50</v>
          </cell>
          <cell r="T432" t="str">
            <v>ГКО-12</v>
          </cell>
        </row>
        <row r="433">
          <cell r="A433" t="str">
            <v>KZ52L0808A25</v>
          </cell>
          <cell r="B433" t="str">
            <v>15/24</v>
          </cell>
          <cell r="C433">
            <v>36746</v>
          </cell>
          <cell r="D433">
            <v>37476</v>
          </cell>
          <cell r="E433">
            <v>730</v>
          </cell>
          <cell r="H433">
            <v>16.3</v>
          </cell>
          <cell r="I433">
            <v>250000000</v>
          </cell>
          <cell r="J433">
            <v>647000</v>
          </cell>
          <cell r="K433">
            <v>647000000</v>
          </cell>
          <cell r="L433">
            <v>530000</v>
          </cell>
          <cell r="M433">
            <v>530000000</v>
          </cell>
          <cell r="N433">
            <v>258.8</v>
          </cell>
          <cell r="O433">
            <v>8</v>
          </cell>
          <cell r="P433">
            <v>1000</v>
          </cell>
          <cell r="S433">
            <v>50</v>
          </cell>
          <cell r="T433" t="str">
            <v>ГКО-24</v>
          </cell>
        </row>
        <row r="434">
          <cell r="A434" t="str">
            <v>KZ9AK1910A04</v>
          </cell>
          <cell r="B434" t="str">
            <v>422/n</v>
          </cell>
          <cell r="C434">
            <v>36747</v>
          </cell>
          <cell r="D434">
            <v>36818</v>
          </cell>
          <cell r="E434">
            <v>70</v>
          </cell>
          <cell r="F434">
            <v>98.46</v>
          </cell>
          <cell r="G434">
            <v>98.46</v>
          </cell>
          <cell r="H434">
            <v>8.1332520820638106</v>
          </cell>
          <cell r="I434">
            <v>500000000</v>
          </cell>
          <cell r="J434">
            <v>16483233</v>
          </cell>
          <cell r="K434">
            <v>1620808740.8299999</v>
          </cell>
          <cell r="L434">
            <v>12931055</v>
          </cell>
          <cell r="M434">
            <v>1273191675.3</v>
          </cell>
          <cell r="N434">
            <v>324.161748166</v>
          </cell>
          <cell r="O434">
            <v>11</v>
          </cell>
          <cell r="P434">
            <v>100</v>
          </cell>
          <cell r="S434">
            <v>60</v>
          </cell>
          <cell r="T434" t="str">
            <v>Ноты-70</v>
          </cell>
        </row>
        <row r="435">
          <cell r="A435" t="str">
            <v>KZ97K2909A01</v>
          </cell>
          <cell r="B435" t="str">
            <v>423/n</v>
          </cell>
          <cell r="C435">
            <v>36748</v>
          </cell>
          <cell r="D435">
            <v>36798</v>
          </cell>
          <cell r="E435">
            <v>49</v>
          </cell>
          <cell r="F435">
            <v>98.93</v>
          </cell>
          <cell r="G435">
            <v>98.92</v>
          </cell>
          <cell r="H435">
            <v>8.0345410174581797</v>
          </cell>
          <cell r="I435">
            <v>500000000</v>
          </cell>
          <cell r="J435">
            <v>27635173</v>
          </cell>
          <cell r="K435">
            <v>2732242430.8299999</v>
          </cell>
          <cell r="L435">
            <v>16074836</v>
          </cell>
          <cell r="M435">
            <v>1590267358.71</v>
          </cell>
          <cell r="N435">
            <v>546.44848616599995</v>
          </cell>
          <cell r="O435">
            <v>17</v>
          </cell>
          <cell r="P435">
            <v>100</v>
          </cell>
          <cell r="S435">
            <v>60</v>
          </cell>
          <cell r="T435" t="str">
            <v>Ноты-49</v>
          </cell>
        </row>
        <row r="436">
          <cell r="A436" t="str">
            <v>KZ99K1310A04</v>
          </cell>
          <cell r="B436" t="str">
            <v>424/n</v>
          </cell>
          <cell r="C436">
            <v>36749</v>
          </cell>
          <cell r="D436">
            <v>36812</v>
          </cell>
          <cell r="E436">
            <v>63</v>
          </cell>
          <cell r="F436">
            <v>98.62</v>
          </cell>
          <cell r="G436">
            <v>98.62</v>
          </cell>
          <cell r="H436">
            <v>8.0849050226458203</v>
          </cell>
          <cell r="I436">
            <v>500000000</v>
          </cell>
          <cell r="J436">
            <v>20489677</v>
          </cell>
          <cell r="K436">
            <v>2019401647.5699999</v>
          </cell>
          <cell r="L436">
            <v>11929726</v>
          </cell>
          <cell r="M436">
            <v>1176509578.1199999</v>
          </cell>
          <cell r="N436">
            <v>403.88032951399998</v>
          </cell>
          <cell r="O436">
            <v>11</v>
          </cell>
          <cell r="P436">
            <v>100</v>
          </cell>
          <cell r="S436">
            <v>60</v>
          </cell>
          <cell r="T436" t="str">
            <v>Ноты-63</v>
          </cell>
        </row>
        <row r="437">
          <cell r="A437" t="str">
            <v>KZ43L1611A06</v>
          </cell>
          <cell r="B437" t="str">
            <v>270/3</v>
          </cell>
          <cell r="C437">
            <v>36752</v>
          </cell>
          <cell r="D437">
            <v>36846</v>
          </cell>
          <cell r="E437">
            <v>94</v>
          </cell>
          <cell r="F437">
            <v>97.68</v>
          </cell>
          <cell r="G437">
            <v>97.68</v>
          </cell>
          <cell r="H437">
            <v>9.5004095004094697</v>
          </cell>
          <cell r="I437">
            <v>250000000</v>
          </cell>
          <cell r="J437">
            <v>23878484</v>
          </cell>
          <cell r="K437">
            <v>2324110456.0799999</v>
          </cell>
          <cell r="L437">
            <v>2559378</v>
          </cell>
          <cell r="M437">
            <v>250000043.03999999</v>
          </cell>
          <cell r="N437">
            <v>929.64418243199998</v>
          </cell>
          <cell r="O437">
            <v>13</v>
          </cell>
          <cell r="P437">
            <v>100</v>
          </cell>
          <cell r="S437">
            <v>50</v>
          </cell>
          <cell r="T437" t="str">
            <v>ГКО-3</v>
          </cell>
        </row>
        <row r="438">
          <cell r="A438" t="str">
            <v>KZ52L1508A26</v>
          </cell>
          <cell r="B438" t="str">
            <v>16/24</v>
          </cell>
          <cell r="C438">
            <v>36753</v>
          </cell>
          <cell r="D438">
            <v>37483</v>
          </cell>
          <cell r="E438">
            <v>730</v>
          </cell>
          <cell r="H438">
            <v>15.9</v>
          </cell>
          <cell r="I438">
            <v>250000000</v>
          </cell>
          <cell r="J438">
            <v>553000</v>
          </cell>
          <cell r="K438">
            <v>553000000</v>
          </cell>
          <cell r="L438">
            <v>201000</v>
          </cell>
          <cell r="M438">
            <v>201000000</v>
          </cell>
          <cell r="N438">
            <v>221.2</v>
          </cell>
          <cell r="O438">
            <v>7</v>
          </cell>
          <cell r="P438">
            <v>1000</v>
          </cell>
          <cell r="S438">
            <v>50</v>
          </cell>
          <cell r="T438" t="str">
            <v>ГКО-24</v>
          </cell>
        </row>
        <row r="439">
          <cell r="A439" t="str">
            <v>KZ9AK2610A05</v>
          </cell>
          <cell r="B439" t="str">
            <v>425/n</v>
          </cell>
          <cell r="C439">
            <v>36754</v>
          </cell>
          <cell r="D439">
            <v>36825</v>
          </cell>
          <cell r="E439">
            <v>70</v>
          </cell>
          <cell r="F439">
            <v>98.52</v>
          </cell>
          <cell r="G439">
            <v>98.52</v>
          </cell>
          <cell r="H439">
            <v>7.81161185546084</v>
          </cell>
          <cell r="I439">
            <v>500000000</v>
          </cell>
          <cell r="J439">
            <v>10562688</v>
          </cell>
          <cell r="K439">
            <v>1037997018.74</v>
          </cell>
          <cell r="L439">
            <v>3938623</v>
          </cell>
          <cell r="M439">
            <v>388033137.95999998</v>
          </cell>
          <cell r="N439">
            <v>207.59940374799999</v>
          </cell>
          <cell r="O439">
            <v>11</v>
          </cell>
          <cell r="P439">
            <v>100</v>
          </cell>
          <cell r="S439">
            <v>60</v>
          </cell>
          <cell r="T439" t="str">
            <v>Ноты-70</v>
          </cell>
        </row>
        <row r="440">
          <cell r="A440" t="str">
            <v>KZ9BK0311A00</v>
          </cell>
          <cell r="B440" t="str">
            <v>426/n</v>
          </cell>
          <cell r="C440">
            <v>36756</v>
          </cell>
          <cell r="D440">
            <v>36833</v>
          </cell>
          <cell r="E440">
            <v>77</v>
          </cell>
          <cell r="F440">
            <v>98.33</v>
          </cell>
          <cell r="G440">
            <v>98.33</v>
          </cell>
          <cell r="H440">
            <v>8.0286234664349294</v>
          </cell>
          <cell r="I440">
            <v>400000000</v>
          </cell>
          <cell r="J440">
            <v>8864260</v>
          </cell>
          <cell r="K440">
            <v>869493577.75</v>
          </cell>
          <cell r="L440">
            <v>4993000</v>
          </cell>
          <cell r="M440">
            <v>490961690</v>
          </cell>
          <cell r="N440">
            <v>217.3733944375</v>
          </cell>
          <cell r="O440">
            <v>12</v>
          </cell>
          <cell r="P440">
            <v>100</v>
          </cell>
          <cell r="S440">
            <v>60</v>
          </cell>
          <cell r="T440" t="str">
            <v>Ноты-77</v>
          </cell>
        </row>
        <row r="441">
          <cell r="A441" t="str">
            <v>KZ46L2202A14</v>
          </cell>
          <cell r="B441" t="str">
            <v>155/6</v>
          </cell>
          <cell r="C441">
            <v>36759</v>
          </cell>
          <cell r="D441">
            <v>36944</v>
          </cell>
          <cell r="E441">
            <v>184</v>
          </cell>
          <cell r="F441">
            <v>94.79</v>
          </cell>
          <cell r="G441">
            <v>94.79</v>
          </cell>
          <cell r="H441">
            <v>10.992720751134099</v>
          </cell>
          <cell r="I441">
            <v>250000000</v>
          </cell>
          <cell r="J441">
            <v>19148694</v>
          </cell>
          <cell r="K441">
            <v>1805271088.78</v>
          </cell>
          <cell r="L441">
            <v>8322205</v>
          </cell>
          <cell r="M441">
            <v>788861811.95000005</v>
          </cell>
          <cell r="N441">
            <v>722.10843551200003</v>
          </cell>
          <cell r="O441">
            <v>13</v>
          </cell>
          <cell r="P441">
            <v>100</v>
          </cell>
          <cell r="S441">
            <v>50</v>
          </cell>
          <cell r="T441" t="str">
            <v>ГКО-6</v>
          </cell>
        </row>
        <row r="442">
          <cell r="A442" t="str">
            <v>KZ53L2108A35</v>
          </cell>
          <cell r="B442" t="str">
            <v>1/36</v>
          </cell>
          <cell r="C442">
            <v>36760</v>
          </cell>
          <cell r="D442">
            <v>37854</v>
          </cell>
          <cell r="E442">
            <v>1094</v>
          </cell>
          <cell r="H442">
            <v>18</v>
          </cell>
          <cell r="I442">
            <v>250000000</v>
          </cell>
          <cell r="J442">
            <v>111700</v>
          </cell>
          <cell r="K442">
            <v>111700000</v>
          </cell>
          <cell r="L442">
            <v>67700</v>
          </cell>
          <cell r="M442">
            <v>67700000</v>
          </cell>
          <cell r="N442">
            <v>44.68</v>
          </cell>
          <cell r="O442">
            <v>7</v>
          </cell>
          <cell r="P442">
            <v>1000</v>
          </cell>
          <cell r="S442">
            <v>50</v>
          </cell>
          <cell r="T442" t="str">
            <v>ГКО-36</v>
          </cell>
        </row>
        <row r="443">
          <cell r="A443" t="str">
            <v>KZ97K1210A07</v>
          </cell>
          <cell r="B443" t="str">
            <v>427/n</v>
          </cell>
          <cell r="C443">
            <v>36761</v>
          </cell>
          <cell r="D443">
            <v>36811</v>
          </cell>
          <cell r="E443">
            <v>49</v>
          </cell>
          <cell r="F443">
            <v>98.97</v>
          </cell>
          <cell r="G443">
            <v>98.97</v>
          </cell>
          <cell r="H443">
            <v>7.7310584737077699</v>
          </cell>
          <cell r="I443">
            <v>500000000</v>
          </cell>
          <cell r="J443">
            <v>4105249</v>
          </cell>
          <cell r="K443">
            <v>404577299.99000001</v>
          </cell>
          <cell r="L443">
            <v>1082684</v>
          </cell>
          <cell r="M443">
            <v>107153235.48</v>
          </cell>
          <cell r="N443">
            <v>80.915459998000003</v>
          </cell>
          <cell r="O443">
            <v>10</v>
          </cell>
          <cell r="P443">
            <v>100</v>
          </cell>
          <cell r="S443">
            <v>60</v>
          </cell>
          <cell r="T443" t="str">
            <v>Ноты-49</v>
          </cell>
        </row>
        <row r="444">
          <cell r="A444" t="str">
            <v>KZ4CL2308A12</v>
          </cell>
          <cell r="B444" t="str">
            <v>13/12nso</v>
          </cell>
          <cell r="C444">
            <v>36762</v>
          </cell>
          <cell r="D444">
            <v>37126</v>
          </cell>
          <cell r="E444">
            <v>364</v>
          </cell>
          <cell r="H444">
            <v>5.08</v>
          </cell>
          <cell r="I444">
            <v>150000000</v>
          </cell>
          <cell r="J444">
            <v>90000</v>
          </cell>
          <cell r="K444">
            <v>90000000</v>
          </cell>
          <cell r="L444">
            <v>150000</v>
          </cell>
          <cell r="M444">
            <v>150000000</v>
          </cell>
          <cell r="N444">
            <v>60</v>
          </cell>
          <cell r="O444">
            <v>1</v>
          </cell>
          <cell r="P444">
            <v>1000</v>
          </cell>
          <cell r="T444" t="str">
            <v>НСО</v>
          </cell>
        </row>
        <row r="445">
          <cell r="A445" t="str">
            <v>KZ9AK0311A01</v>
          </cell>
          <cell r="B445" t="str">
            <v>428/n</v>
          </cell>
          <cell r="C445">
            <v>36762</v>
          </cell>
          <cell r="D445">
            <v>36833</v>
          </cell>
          <cell r="E445">
            <v>70</v>
          </cell>
          <cell r="F445">
            <v>98.52</v>
          </cell>
          <cell r="G445">
            <v>98.52</v>
          </cell>
          <cell r="H445">
            <v>7.81161185546084</v>
          </cell>
          <cell r="I445">
            <v>500000000</v>
          </cell>
          <cell r="J445">
            <v>7796349</v>
          </cell>
          <cell r="K445">
            <v>767243325.70000005</v>
          </cell>
          <cell r="L445">
            <v>4083046</v>
          </cell>
          <cell r="M445">
            <v>402261691.92000002</v>
          </cell>
          <cell r="N445">
            <v>153.44866514</v>
          </cell>
          <cell r="O445">
            <v>8</v>
          </cell>
          <cell r="P445">
            <v>100</v>
          </cell>
          <cell r="S445">
            <v>60</v>
          </cell>
          <cell r="T445" t="str">
            <v>Ноты-70</v>
          </cell>
        </row>
        <row r="446">
          <cell r="A446" t="str">
            <v>KZ4CL3008A13</v>
          </cell>
          <cell r="B446" t="str">
            <v>61/12</v>
          </cell>
          <cell r="C446">
            <v>36766</v>
          </cell>
          <cell r="D446">
            <v>37133</v>
          </cell>
          <cell r="E446">
            <v>366</v>
          </cell>
          <cell r="F446">
            <v>89.29</v>
          </cell>
          <cell r="G446">
            <v>89.29</v>
          </cell>
          <cell r="H446">
            <v>11.9946242580356</v>
          </cell>
          <cell r="I446">
            <v>250000000</v>
          </cell>
          <cell r="J446">
            <v>7829700</v>
          </cell>
          <cell r="K446">
            <v>689150468</v>
          </cell>
          <cell r="L446">
            <v>4063000</v>
          </cell>
          <cell r="M446">
            <v>362785270</v>
          </cell>
          <cell r="N446">
            <v>275.6601872</v>
          </cell>
          <cell r="O446">
            <v>14</v>
          </cell>
          <cell r="P446">
            <v>100</v>
          </cell>
          <cell r="S446">
            <v>50</v>
          </cell>
          <cell r="T446" t="str">
            <v>ГКО-12</v>
          </cell>
        </row>
        <row r="447">
          <cell r="A447" t="str">
            <v>KZ53L2808A38</v>
          </cell>
          <cell r="B447" t="str">
            <v>2/36</v>
          </cell>
          <cell r="C447">
            <v>36767</v>
          </cell>
          <cell r="D447">
            <v>37861</v>
          </cell>
          <cell r="E447">
            <v>1094</v>
          </cell>
          <cell r="H447">
            <v>18</v>
          </cell>
          <cell r="I447">
            <v>250000000</v>
          </cell>
          <cell r="J447">
            <v>57000</v>
          </cell>
          <cell r="K447">
            <v>57000000</v>
          </cell>
          <cell r="L447">
            <v>5000</v>
          </cell>
          <cell r="M447">
            <v>5000000</v>
          </cell>
          <cell r="N447">
            <v>22.8</v>
          </cell>
          <cell r="O447">
            <v>6</v>
          </cell>
          <cell r="P447">
            <v>1000</v>
          </cell>
          <cell r="S447">
            <v>50</v>
          </cell>
          <cell r="T447" t="str">
            <v>ГКО-36</v>
          </cell>
        </row>
        <row r="448">
          <cell r="A448" t="str">
            <v>KZ98K2710A09</v>
          </cell>
          <cell r="B448" t="str">
            <v>429/n</v>
          </cell>
          <cell r="C448">
            <v>36769</v>
          </cell>
          <cell r="D448">
            <v>36826</v>
          </cell>
          <cell r="E448">
            <v>56</v>
          </cell>
          <cell r="F448">
            <v>98.83</v>
          </cell>
          <cell r="G448">
            <v>98.83</v>
          </cell>
          <cell r="H448">
            <v>7.6950318729130904</v>
          </cell>
          <cell r="I448">
            <v>500000000</v>
          </cell>
          <cell r="J448">
            <v>34664451</v>
          </cell>
          <cell r="K448">
            <v>3424183770.9200001</v>
          </cell>
          <cell r="L448">
            <v>24990288</v>
          </cell>
          <cell r="M448">
            <v>2469786836.8200002</v>
          </cell>
          <cell r="N448">
            <v>684.83675418400003</v>
          </cell>
          <cell r="O448">
            <v>12</v>
          </cell>
          <cell r="P448">
            <v>100</v>
          </cell>
          <cell r="S448">
            <v>60</v>
          </cell>
          <cell r="T448" t="str">
            <v>Ноты-56</v>
          </cell>
        </row>
        <row r="449">
          <cell r="A449" t="str">
            <v>KZ9AK1011A02</v>
          </cell>
          <cell r="B449" t="str">
            <v>430/n</v>
          </cell>
          <cell r="C449">
            <v>36770</v>
          </cell>
          <cell r="D449">
            <v>36840</v>
          </cell>
          <cell r="E449">
            <v>70</v>
          </cell>
          <cell r="F449">
            <v>98.52</v>
          </cell>
          <cell r="G449">
            <v>98.52</v>
          </cell>
          <cell r="H449">
            <v>7.81161185546084</v>
          </cell>
          <cell r="I449">
            <v>500000000</v>
          </cell>
          <cell r="J449">
            <v>17114027</v>
          </cell>
          <cell r="K449">
            <v>1684193056.3800001</v>
          </cell>
          <cell r="L449">
            <v>14495400</v>
          </cell>
          <cell r="M449">
            <v>1428080808</v>
          </cell>
          <cell r="N449">
            <v>336.83861127599999</v>
          </cell>
          <cell r="O449">
            <v>13</v>
          </cell>
          <cell r="P449">
            <v>100</v>
          </cell>
          <cell r="S449">
            <v>60</v>
          </cell>
          <cell r="T449" t="str">
            <v>Ноты-70</v>
          </cell>
        </row>
        <row r="450">
          <cell r="A450" t="str">
            <v>KZ43L0712A06</v>
          </cell>
          <cell r="B450" t="str">
            <v>271/3</v>
          </cell>
          <cell r="C450">
            <v>36773</v>
          </cell>
          <cell r="D450">
            <v>36867</v>
          </cell>
          <cell r="E450">
            <v>94</v>
          </cell>
          <cell r="F450">
            <v>97.77</v>
          </cell>
          <cell r="G450">
            <v>97.77</v>
          </cell>
          <cell r="H450">
            <v>9.12345300194335</v>
          </cell>
          <cell r="I450">
            <v>250000000</v>
          </cell>
          <cell r="J450">
            <v>19914828</v>
          </cell>
          <cell r="K450">
            <v>1943043127.6400001</v>
          </cell>
          <cell r="L450">
            <v>1388511</v>
          </cell>
          <cell r="M450">
            <v>135754720.47</v>
          </cell>
          <cell r="N450">
            <v>777.21725105600001</v>
          </cell>
          <cell r="O450">
            <v>12</v>
          </cell>
          <cell r="P450">
            <v>100</v>
          </cell>
          <cell r="S450">
            <v>50</v>
          </cell>
          <cell r="T450" t="str">
            <v>ГКО-3</v>
          </cell>
        </row>
        <row r="451">
          <cell r="A451" t="str">
            <v>KZ53L0409A35</v>
          </cell>
          <cell r="B451" t="str">
            <v>3/36</v>
          </cell>
          <cell r="C451">
            <v>36774</v>
          </cell>
          <cell r="D451">
            <v>37868</v>
          </cell>
          <cell r="E451">
            <v>1094</v>
          </cell>
          <cell r="H451">
            <v>18</v>
          </cell>
          <cell r="I451">
            <v>650000000</v>
          </cell>
          <cell r="J451">
            <v>162000</v>
          </cell>
          <cell r="K451">
            <v>162000000</v>
          </cell>
          <cell r="L451">
            <v>160000</v>
          </cell>
          <cell r="M451">
            <v>160000000</v>
          </cell>
          <cell r="N451">
            <v>24.923076923076898</v>
          </cell>
          <cell r="O451">
            <v>4</v>
          </cell>
          <cell r="P451">
            <v>1000</v>
          </cell>
          <cell r="S451">
            <v>50</v>
          </cell>
          <cell r="T451" t="str">
            <v>ГКО-36</v>
          </cell>
        </row>
        <row r="452">
          <cell r="A452" t="str">
            <v>KZ98K0211A07</v>
          </cell>
          <cell r="B452" t="str">
            <v>431/n</v>
          </cell>
          <cell r="C452">
            <v>36775</v>
          </cell>
          <cell r="D452">
            <v>36832</v>
          </cell>
          <cell r="E452">
            <v>56</v>
          </cell>
          <cell r="F452">
            <v>98.83</v>
          </cell>
          <cell r="G452">
            <v>98.83</v>
          </cell>
          <cell r="H452">
            <v>7.6950318729130904</v>
          </cell>
          <cell r="I452">
            <v>500000000</v>
          </cell>
          <cell r="J452">
            <v>21716320</v>
          </cell>
          <cell r="K452">
            <v>2144442118.21</v>
          </cell>
          <cell r="L452">
            <v>8111315</v>
          </cell>
          <cell r="M452">
            <v>801641261.45000005</v>
          </cell>
          <cell r="N452">
            <v>428.88842364200002</v>
          </cell>
          <cell r="O452">
            <v>9</v>
          </cell>
          <cell r="P452">
            <v>100</v>
          </cell>
          <cell r="S452">
            <v>60</v>
          </cell>
          <cell r="T452" t="str">
            <v>Ноты-56</v>
          </cell>
        </row>
        <row r="453">
          <cell r="A453" t="str">
            <v>KZ9BK2411A05</v>
          </cell>
          <cell r="B453" t="str">
            <v>432/n</v>
          </cell>
          <cell r="C453">
            <v>36776</v>
          </cell>
          <cell r="D453">
            <v>36854</v>
          </cell>
          <cell r="E453">
            <v>77</v>
          </cell>
          <cell r="F453">
            <v>98.33</v>
          </cell>
          <cell r="G453">
            <v>98.33</v>
          </cell>
          <cell r="H453">
            <v>8.0286234664349294</v>
          </cell>
          <cell r="I453">
            <v>500000000</v>
          </cell>
          <cell r="J453">
            <v>27173814</v>
          </cell>
          <cell r="K453">
            <v>2670641219.4200001</v>
          </cell>
          <cell r="L453">
            <v>21186306</v>
          </cell>
          <cell r="M453">
            <v>2083249468.98</v>
          </cell>
          <cell r="N453">
            <v>534.12824388399997</v>
          </cell>
          <cell r="O453">
            <v>10</v>
          </cell>
          <cell r="P453">
            <v>100</v>
          </cell>
          <cell r="S453">
            <v>60</v>
          </cell>
          <cell r="T453" t="str">
            <v>Ноты-77</v>
          </cell>
        </row>
        <row r="454">
          <cell r="A454" t="str">
            <v>KZ8SK0610A00</v>
          </cell>
          <cell r="B454" t="str">
            <v>433/n</v>
          </cell>
          <cell r="C454">
            <v>36777</v>
          </cell>
          <cell r="D454">
            <v>36805</v>
          </cell>
          <cell r="E454">
            <v>28</v>
          </cell>
          <cell r="F454">
            <v>99.44</v>
          </cell>
          <cell r="G454">
            <v>99.44</v>
          </cell>
          <cell r="H454">
            <v>7.3209975864843404</v>
          </cell>
          <cell r="I454">
            <v>400000000</v>
          </cell>
          <cell r="J454">
            <v>10720907</v>
          </cell>
          <cell r="K454">
            <v>1066002574.86</v>
          </cell>
          <cell r="L454">
            <v>7745046</v>
          </cell>
          <cell r="M454">
            <v>770167374.24000001</v>
          </cell>
          <cell r="N454">
            <v>266.50064371500002</v>
          </cell>
          <cell r="O454">
            <v>4</v>
          </cell>
          <cell r="P454">
            <v>100</v>
          </cell>
          <cell r="S454">
            <v>60</v>
          </cell>
          <cell r="T454" t="str">
            <v>Ноты-28</v>
          </cell>
        </row>
        <row r="455">
          <cell r="A455" t="str">
            <v>KZ52L1209A28</v>
          </cell>
          <cell r="B455" t="str">
            <v>17/24</v>
          </cell>
          <cell r="C455">
            <v>36780</v>
          </cell>
          <cell r="D455">
            <v>37511</v>
          </cell>
          <cell r="E455">
            <v>730</v>
          </cell>
          <cell r="H455">
            <v>15.9</v>
          </cell>
          <cell r="I455">
            <v>250000000</v>
          </cell>
          <cell r="J455">
            <v>260000</v>
          </cell>
          <cell r="K455">
            <v>260000000</v>
          </cell>
          <cell r="L455">
            <v>250000</v>
          </cell>
          <cell r="M455">
            <v>250000000</v>
          </cell>
          <cell r="N455">
            <v>104</v>
          </cell>
          <cell r="O455">
            <v>6</v>
          </cell>
          <cell r="P455">
            <v>1000</v>
          </cell>
          <cell r="S455">
            <v>50</v>
          </cell>
          <cell r="T455" t="str">
            <v>ГКО-24</v>
          </cell>
        </row>
        <row r="456">
          <cell r="A456" t="str">
            <v>KZ53L1109A36</v>
          </cell>
          <cell r="B456" t="str">
            <v>4/36</v>
          </cell>
          <cell r="C456">
            <v>36781</v>
          </cell>
          <cell r="D456">
            <v>37875</v>
          </cell>
          <cell r="E456">
            <v>1094</v>
          </cell>
          <cell r="H456">
            <v>17.5</v>
          </cell>
          <cell r="I456">
            <v>250000000</v>
          </cell>
          <cell r="J456">
            <v>430000</v>
          </cell>
          <cell r="K456">
            <v>430000000</v>
          </cell>
          <cell r="L456">
            <v>201000</v>
          </cell>
          <cell r="M456">
            <v>201000000</v>
          </cell>
          <cell r="N456">
            <v>172</v>
          </cell>
          <cell r="O456">
            <v>11</v>
          </cell>
          <cell r="P456">
            <v>1000</v>
          </cell>
          <cell r="S456">
            <v>50</v>
          </cell>
          <cell r="T456" t="str">
            <v>ГКО-36</v>
          </cell>
        </row>
        <row r="457">
          <cell r="A457" t="str">
            <v>KZ99K1611A00</v>
          </cell>
          <cell r="B457" t="str">
            <v>434/n</v>
          </cell>
          <cell r="C457">
            <v>36782</v>
          </cell>
          <cell r="D457">
            <v>36846</v>
          </cell>
          <cell r="E457">
            <v>63</v>
          </cell>
          <cell r="F457">
            <v>98.66</v>
          </cell>
          <cell r="G457">
            <v>98.66</v>
          </cell>
          <cell r="H457">
            <v>7.8473770750276097</v>
          </cell>
          <cell r="I457">
            <v>500000000</v>
          </cell>
          <cell r="J457">
            <v>14149475</v>
          </cell>
          <cell r="K457">
            <v>1394588690.5</v>
          </cell>
          <cell r="L457">
            <v>10067910</v>
          </cell>
          <cell r="M457">
            <v>993300000.60000002</v>
          </cell>
          <cell r="N457">
            <v>278.91773810000001</v>
          </cell>
          <cell r="O457">
            <v>9</v>
          </cell>
          <cell r="P457">
            <v>100</v>
          </cell>
          <cell r="S457">
            <v>60</v>
          </cell>
          <cell r="T457" t="str">
            <v>Ноты-63</v>
          </cell>
        </row>
        <row r="458">
          <cell r="A458" t="str">
            <v>KZ9BK0112A01</v>
          </cell>
          <cell r="B458" t="str">
            <v>435/n</v>
          </cell>
          <cell r="C458">
            <v>36783</v>
          </cell>
          <cell r="D458">
            <v>36861</v>
          </cell>
          <cell r="E458">
            <v>77</v>
          </cell>
          <cell r="F458">
            <v>98.36</v>
          </cell>
          <cell r="G458">
            <v>98.36</v>
          </cell>
          <cell r="H458">
            <v>7.8819919405523304</v>
          </cell>
          <cell r="I458">
            <v>500000000</v>
          </cell>
          <cell r="J458">
            <v>17102169</v>
          </cell>
          <cell r="K458">
            <v>1680621610.74</v>
          </cell>
          <cell r="L458">
            <v>12820050</v>
          </cell>
          <cell r="M458">
            <v>1260980118</v>
          </cell>
          <cell r="N458">
            <v>336.12432214799998</v>
          </cell>
          <cell r="O458">
            <v>9</v>
          </cell>
          <cell r="P458">
            <v>100</v>
          </cell>
          <cell r="S458">
            <v>60</v>
          </cell>
          <cell r="T458" t="str">
            <v>Ноты-77</v>
          </cell>
        </row>
        <row r="459">
          <cell r="A459" t="str">
            <v>KZ46L2203A13</v>
          </cell>
          <cell r="B459" t="str">
            <v>156/6</v>
          </cell>
          <cell r="C459">
            <v>36787</v>
          </cell>
          <cell r="D459">
            <v>36972</v>
          </cell>
          <cell r="E459">
            <v>184</v>
          </cell>
          <cell r="F459">
            <v>95.92</v>
          </cell>
          <cell r="G459">
            <v>95.92</v>
          </cell>
          <cell r="H459">
            <v>8.5070892410341905</v>
          </cell>
          <cell r="I459">
            <v>250000000</v>
          </cell>
          <cell r="J459">
            <v>18662062</v>
          </cell>
          <cell r="K459">
            <v>1769731397.8199999</v>
          </cell>
          <cell r="L459">
            <v>7476000</v>
          </cell>
          <cell r="M459">
            <v>717097920</v>
          </cell>
          <cell r="N459">
            <v>707.89255912800002</v>
          </cell>
          <cell r="O459">
            <v>13</v>
          </cell>
          <cell r="P459">
            <v>100</v>
          </cell>
          <cell r="S459">
            <v>50</v>
          </cell>
          <cell r="T459" t="str">
            <v>ГКО-6</v>
          </cell>
        </row>
        <row r="460">
          <cell r="A460" t="str">
            <v>KZ53L1809A39</v>
          </cell>
          <cell r="B460" t="str">
            <v>5/36</v>
          </cell>
          <cell r="C460">
            <v>36788</v>
          </cell>
          <cell r="D460">
            <v>37882</v>
          </cell>
          <cell r="E460">
            <v>1094</v>
          </cell>
          <cell r="H460">
            <v>17.5</v>
          </cell>
          <cell r="I460">
            <v>250000000</v>
          </cell>
          <cell r="J460">
            <v>122700</v>
          </cell>
          <cell r="K460">
            <v>122700000</v>
          </cell>
          <cell r="L460">
            <v>79700</v>
          </cell>
          <cell r="M460">
            <v>79700000</v>
          </cell>
          <cell r="N460">
            <v>49.08</v>
          </cell>
          <cell r="O460">
            <v>8</v>
          </cell>
          <cell r="P460">
            <v>1000</v>
          </cell>
          <cell r="S460">
            <v>50</v>
          </cell>
          <cell r="T460" t="str">
            <v>ГКО-36</v>
          </cell>
        </row>
        <row r="461">
          <cell r="A461" t="str">
            <v>KZ98K1611A01</v>
          </cell>
          <cell r="B461" t="str">
            <v>436/n</v>
          </cell>
          <cell r="C461">
            <v>36789</v>
          </cell>
          <cell r="D461">
            <v>36846</v>
          </cell>
          <cell r="E461">
            <v>56</v>
          </cell>
          <cell r="F461">
            <v>98.83</v>
          </cell>
          <cell r="G461">
            <v>98.83</v>
          </cell>
          <cell r="H461">
            <v>7.6950318729130904</v>
          </cell>
          <cell r="I461">
            <v>500000000</v>
          </cell>
          <cell r="J461">
            <v>7293724</v>
          </cell>
          <cell r="K461">
            <v>720098931.51999998</v>
          </cell>
          <cell r="L461">
            <v>4982334</v>
          </cell>
          <cell r="M461">
            <v>492404069.22000003</v>
          </cell>
          <cell r="N461">
            <v>144.01978630400001</v>
          </cell>
          <cell r="O461">
            <v>10</v>
          </cell>
          <cell r="P461">
            <v>100</v>
          </cell>
          <cell r="S461">
            <v>60</v>
          </cell>
          <cell r="T461" t="str">
            <v>Ноты-56</v>
          </cell>
        </row>
        <row r="462">
          <cell r="A462" t="str">
            <v>KZ9BK0812A04</v>
          </cell>
          <cell r="B462" t="str">
            <v>437/n</v>
          </cell>
          <cell r="C462">
            <v>36790</v>
          </cell>
          <cell r="D462">
            <v>36868</v>
          </cell>
          <cell r="E462">
            <v>77</v>
          </cell>
          <cell r="F462">
            <v>98.36</v>
          </cell>
          <cell r="G462">
            <v>98.36</v>
          </cell>
          <cell r="H462">
            <v>7.8819919405523304</v>
          </cell>
          <cell r="I462">
            <v>500000000</v>
          </cell>
          <cell r="J462">
            <v>6806862</v>
          </cell>
          <cell r="K462">
            <v>668807225.10000002</v>
          </cell>
          <cell r="L462">
            <v>4786649</v>
          </cell>
          <cell r="M462">
            <v>470814795.63999999</v>
          </cell>
          <cell r="N462">
            <v>133.76144502</v>
          </cell>
          <cell r="O462">
            <v>10</v>
          </cell>
          <cell r="P462">
            <v>100</v>
          </cell>
          <cell r="S462">
            <v>60</v>
          </cell>
          <cell r="T462" t="str">
            <v>Ноты-77</v>
          </cell>
        </row>
        <row r="463">
          <cell r="A463" t="str">
            <v>KZ4CL2709A17</v>
          </cell>
          <cell r="B463" t="str">
            <v>62/12</v>
          </cell>
          <cell r="C463">
            <v>36794</v>
          </cell>
          <cell r="D463">
            <v>37161</v>
          </cell>
          <cell r="E463">
            <v>366</v>
          </cell>
          <cell r="F463">
            <v>90.09</v>
          </cell>
          <cell r="G463">
            <v>90.09</v>
          </cell>
          <cell r="H463">
            <v>11.000111000111</v>
          </cell>
          <cell r="I463">
            <v>500000000</v>
          </cell>
          <cell r="J463">
            <v>33072978</v>
          </cell>
          <cell r="K463">
            <v>2962763728.02</v>
          </cell>
          <cell r="L463">
            <v>5550006</v>
          </cell>
          <cell r="M463">
            <v>500000040.54000002</v>
          </cell>
          <cell r="N463">
            <v>592.55274560400005</v>
          </cell>
          <cell r="O463">
            <v>12</v>
          </cell>
          <cell r="P463">
            <v>100</v>
          </cell>
          <cell r="S463">
            <v>50</v>
          </cell>
          <cell r="T463" t="str">
            <v>ГКО-12</v>
          </cell>
        </row>
        <row r="464">
          <cell r="A464" t="str">
            <v>KZ53L2509A30</v>
          </cell>
          <cell r="B464" t="str">
            <v>6/36</v>
          </cell>
          <cell r="C464">
            <v>36795</v>
          </cell>
          <cell r="D464">
            <v>37889</v>
          </cell>
          <cell r="E464">
            <v>1094</v>
          </cell>
          <cell r="H464">
            <v>17.5</v>
          </cell>
          <cell r="I464">
            <v>500000000</v>
          </cell>
          <cell r="J464">
            <v>833000</v>
          </cell>
          <cell r="K464">
            <v>833000000</v>
          </cell>
          <cell r="L464">
            <v>810000</v>
          </cell>
          <cell r="M464">
            <v>810000000</v>
          </cell>
          <cell r="N464">
            <v>166.6</v>
          </cell>
          <cell r="O464">
            <v>10</v>
          </cell>
          <cell r="P464">
            <v>1000</v>
          </cell>
          <cell r="S464">
            <v>50</v>
          </cell>
          <cell r="T464" t="str">
            <v>ГКО-36</v>
          </cell>
        </row>
        <row r="465">
          <cell r="A465" t="str">
            <v>KZ99K3011A02</v>
          </cell>
          <cell r="B465" t="str">
            <v>438/n</v>
          </cell>
          <cell r="C465">
            <v>36796</v>
          </cell>
          <cell r="D465">
            <v>36860</v>
          </cell>
          <cell r="E465">
            <v>63</v>
          </cell>
          <cell r="F465">
            <v>98.66</v>
          </cell>
          <cell r="G465">
            <v>98.66</v>
          </cell>
          <cell r="H465">
            <v>7.8473770750276097</v>
          </cell>
          <cell r="I465">
            <v>500000000</v>
          </cell>
          <cell r="J465">
            <v>11615231</v>
          </cell>
          <cell r="K465">
            <v>1145254999.0599999</v>
          </cell>
          <cell r="L465">
            <v>9045074</v>
          </cell>
          <cell r="M465">
            <v>892387000.84000003</v>
          </cell>
          <cell r="N465">
            <v>229.05099981199999</v>
          </cell>
          <cell r="O465">
            <v>8</v>
          </cell>
          <cell r="P465">
            <v>100</v>
          </cell>
          <cell r="S465">
            <v>60</v>
          </cell>
          <cell r="T465" t="str">
            <v>Ноты-63</v>
          </cell>
        </row>
        <row r="466">
          <cell r="A466" t="str">
            <v>KZ36L2903A26</v>
          </cell>
          <cell r="B466" t="str">
            <v>1/18i</v>
          </cell>
          <cell r="C466">
            <v>36797</v>
          </cell>
          <cell r="D466">
            <v>37344</v>
          </cell>
          <cell r="E466">
            <v>546</v>
          </cell>
          <cell r="H466">
            <v>9</v>
          </cell>
          <cell r="I466">
            <v>500000000</v>
          </cell>
          <cell r="J466">
            <v>369400</v>
          </cell>
          <cell r="K466">
            <v>369400000</v>
          </cell>
          <cell r="L466">
            <v>71000</v>
          </cell>
          <cell r="M466">
            <v>71000000</v>
          </cell>
          <cell r="N466">
            <v>73.88</v>
          </cell>
          <cell r="O466">
            <v>6</v>
          </cell>
          <cell r="P466">
            <v>1000</v>
          </cell>
          <cell r="S466">
            <v>50</v>
          </cell>
          <cell r="T466" t="str">
            <v>ГИКО-18</v>
          </cell>
        </row>
        <row r="467">
          <cell r="A467" t="str">
            <v>KZ9BK1512A05</v>
          </cell>
          <cell r="B467" t="str">
            <v>439/n</v>
          </cell>
          <cell r="C467">
            <v>36798</v>
          </cell>
          <cell r="D467">
            <v>36875</v>
          </cell>
          <cell r="E467">
            <v>77</v>
          </cell>
          <cell r="F467">
            <v>98.36</v>
          </cell>
          <cell r="G467">
            <v>98.36</v>
          </cell>
          <cell r="H467">
            <v>7.8819919405523304</v>
          </cell>
          <cell r="I467">
            <v>500000000</v>
          </cell>
          <cell r="J467">
            <v>28583152</v>
          </cell>
          <cell r="K467">
            <v>2810117382.4400001</v>
          </cell>
          <cell r="L467">
            <v>20349463</v>
          </cell>
          <cell r="M467">
            <v>2001573180.6800001</v>
          </cell>
          <cell r="N467">
            <v>562.02347648800003</v>
          </cell>
          <cell r="O467">
            <v>15</v>
          </cell>
          <cell r="P467">
            <v>100</v>
          </cell>
          <cell r="S467">
            <v>60</v>
          </cell>
          <cell r="T467" t="str">
            <v>Ноты-77</v>
          </cell>
        </row>
        <row r="468">
          <cell r="A468" t="str">
            <v>KZ53L0210A34</v>
          </cell>
          <cell r="B468" t="str">
            <v>7/36</v>
          </cell>
          <cell r="C468">
            <v>36801</v>
          </cell>
          <cell r="D468">
            <v>37896</v>
          </cell>
          <cell r="E468">
            <v>1095</v>
          </cell>
          <cell r="H468">
            <v>17.3</v>
          </cell>
          <cell r="I468">
            <v>250000000</v>
          </cell>
          <cell r="J468">
            <v>1190000</v>
          </cell>
          <cell r="K468">
            <v>1190000000</v>
          </cell>
          <cell r="L468">
            <v>581000</v>
          </cell>
          <cell r="M468">
            <v>581000000</v>
          </cell>
          <cell r="N468">
            <v>476</v>
          </cell>
          <cell r="O468">
            <v>12</v>
          </cell>
          <cell r="P468">
            <v>1000</v>
          </cell>
          <cell r="S468">
            <v>50</v>
          </cell>
          <cell r="T468" t="str">
            <v>ГКО-36</v>
          </cell>
        </row>
        <row r="469">
          <cell r="A469" t="str">
            <v>KZ52L0310A26</v>
          </cell>
          <cell r="B469" t="str">
            <v>18/24</v>
          </cell>
          <cell r="C469">
            <v>36802</v>
          </cell>
          <cell r="D469">
            <v>37532</v>
          </cell>
          <cell r="E469">
            <v>730</v>
          </cell>
          <cell r="H469">
            <v>15.9</v>
          </cell>
          <cell r="I469">
            <v>350000000</v>
          </cell>
          <cell r="J469">
            <v>1057000</v>
          </cell>
          <cell r="K469">
            <v>1057000000</v>
          </cell>
          <cell r="L469">
            <v>970000</v>
          </cell>
          <cell r="M469">
            <v>970000000</v>
          </cell>
          <cell r="N469">
            <v>302</v>
          </cell>
          <cell r="O469">
            <v>10</v>
          </cell>
          <cell r="P469">
            <v>1000</v>
          </cell>
          <cell r="S469">
            <v>50</v>
          </cell>
          <cell r="T469" t="str">
            <v>ГКО-24</v>
          </cell>
        </row>
        <row r="470">
          <cell r="A470" t="str">
            <v>KZ9BK2012A08</v>
          </cell>
          <cell r="B470" t="str">
            <v>440/n</v>
          </cell>
          <cell r="C470">
            <v>36802</v>
          </cell>
          <cell r="D470">
            <v>36880</v>
          </cell>
          <cell r="E470">
            <v>77</v>
          </cell>
          <cell r="F470">
            <v>98.38</v>
          </cell>
          <cell r="G470">
            <v>98.37</v>
          </cell>
          <cell r="H470">
            <v>7.7842872719880498</v>
          </cell>
          <cell r="I470">
            <v>700000000</v>
          </cell>
          <cell r="J470">
            <v>18383826</v>
          </cell>
          <cell r="K470">
            <v>1808083301.3800001</v>
          </cell>
          <cell r="L470">
            <v>12853811</v>
          </cell>
          <cell r="M470">
            <v>1264551826.1300001</v>
          </cell>
          <cell r="N470">
            <v>258.297614482857</v>
          </cell>
          <cell r="O470">
            <v>10</v>
          </cell>
          <cell r="P470">
            <v>100</v>
          </cell>
          <cell r="S470">
            <v>60</v>
          </cell>
          <cell r="T470" t="str">
            <v>Ноты-77</v>
          </cell>
        </row>
        <row r="471">
          <cell r="A471" t="str">
            <v>KZ99K0712A00</v>
          </cell>
          <cell r="B471" t="str">
            <v>441/n</v>
          </cell>
          <cell r="C471">
            <v>36803</v>
          </cell>
          <cell r="D471">
            <v>36867</v>
          </cell>
          <cell r="E471">
            <v>63</v>
          </cell>
          <cell r="F471">
            <v>98.68</v>
          </cell>
          <cell r="G471">
            <v>98.66</v>
          </cell>
          <cell r="H471">
            <v>7.7286853127955304</v>
          </cell>
          <cell r="I471">
            <v>700000000</v>
          </cell>
          <cell r="J471">
            <v>37257436</v>
          </cell>
          <cell r="K471">
            <v>3676304312.6799998</v>
          </cell>
          <cell r="L471">
            <v>35535890</v>
          </cell>
          <cell r="M471">
            <v>3506665523.4499998</v>
          </cell>
          <cell r="N471">
            <v>525.18633038285702</v>
          </cell>
          <cell r="O471">
            <v>11</v>
          </cell>
          <cell r="P471">
            <v>100</v>
          </cell>
          <cell r="S471">
            <v>60</v>
          </cell>
          <cell r="T471" t="str">
            <v>Ноты-63</v>
          </cell>
        </row>
        <row r="472">
          <cell r="A472" t="str">
            <v>KZ96K1711A02</v>
          </cell>
          <cell r="B472" t="str">
            <v>442/n</v>
          </cell>
          <cell r="C472">
            <v>36804</v>
          </cell>
          <cell r="D472">
            <v>36847</v>
          </cell>
          <cell r="E472">
            <v>42</v>
          </cell>
          <cell r="F472">
            <v>99.14</v>
          </cell>
          <cell r="G472">
            <v>99.14</v>
          </cell>
          <cell r="H472">
            <v>7.5179880303947204</v>
          </cell>
          <cell r="I472">
            <v>700000000</v>
          </cell>
          <cell r="J472">
            <v>8993772</v>
          </cell>
          <cell r="K472">
            <v>891470184.62</v>
          </cell>
          <cell r="L472">
            <v>7952772</v>
          </cell>
          <cell r="M472">
            <v>788447816.08000004</v>
          </cell>
          <cell r="N472">
            <v>127.352883517143</v>
          </cell>
          <cell r="O472">
            <v>9</v>
          </cell>
          <cell r="P472">
            <v>100</v>
          </cell>
          <cell r="S472">
            <v>60</v>
          </cell>
          <cell r="T472" t="str">
            <v>Ноты-42</v>
          </cell>
        </row>
        <row r="473">
          <cell r="A473" t="str">
            <v>KZ4CL0510A10</v>
          </cell>
          <cell r="B473" t="str">
            <v>63/12</v>
          </cell>
          <cell r="C473">
            <v>36804</v>
          </cell>
          <cell r="D473">
            <v>37169</v>
          </cell>
          <cell r="E473">
            <v>365</v>
          </cell>
          <cell r="F473">
            <v>90.48</v>
          </cell>
          <cell r="G473">
            <v>90.48</v>
          </cell>
          <cell r="H473">
            <v>10.521662245800201</v>
          </cell>
          <cell r="I473">
            <v>500000000</v>
          </cell>
          <cell r="J473">
            <v>33158784</v>
          </cell>
          <cell r="K473">
            <v>2993306436.3200002</v>
          </cell>
          <cell r="L473">
            <v>11052168</v>
          </cell>
          <cell r="M473">
            <v>1000000160.64</v>
          </cell>
          <cell r="N473">
            <v>598.66128726399995</v>
          </cell>
          <cell r="O473">
            <v>12</v>
          </cell>
          <cell r="P473">
            <v>100</v>
          </cell>
          <cell r="S473">
            <v>50</v>
          </cell>
          <cell r="T473" t="str">
            <v>ГКО-12</v>
          </cell>
        </row>
        <row r="474">
          <cell r="A474" t="str">
            <v>KZ43L0501A19</v>
          </cell>
          <cell r="B474" t="str">
            <v>272/3</v>
          </cell>
          <cell r="C474">
            <v>36805</v>
          </cell>
          <cell r="D474">
            <v>36896</v>
          </cell>
          <cell r="E474">
            <v>91</v>
          </cell>
          <cell r="F474">
            <v>98.04</v>
          </cell>
          <cell r="G474">
            <v>98.04</v>
          </cell>
          <cell r="H474">
            <v>7.9967360261117699</v>
          </cell>
          <cell r="I474">
            <v>300000000</v>
          </cell>
          <cell r="J474">
            <v>19210125</v>
          </cell>
          <cell r="K474">
            <v>1878190680</v>
          </cell>
          <cell r="L474">
            <v>2329988</v>
          </cell>
          <cell r="M474">
            <v>228432023.52000001</v>
          </cell>
          <cell r="N474">
            <v>626.06356000000005</v>
          </cell>
          <cell r="O474">
            <v>13</v>
          </cell>
          <cell r="P474">
            <v>100</v>
          </cell>
          <cell r="S474">
            <v>50</v>
          </cell>
          <cell r="T474" t="str">
            <v>ГКО-3</v>
          </cell>
        </row>
        <row r="475">
          <cell r="A475" t="str">
            <v>KZ52L1010A27</v>
          </cell>
          <cell r="B475" t="str">
            <v>19/24</v>
          </cell>
          <cell r="C475">
            <v>36808</v>
          </cell>
          <cell r="D475">
            <v>37539</v>
          </cell>
          <cell r="E475">
            <v>731</v>
          </cell>
          <cell r="H475">
            <v>15.9</v>
          </cell>
          <cell r="I475">
            <v>300000000</v>
          </cell>
          <cell r="J475">
            <v>508000</v>
          </cell>
          <cell r="K475">
            <v>508000000</v>
          </cell>
          <cell r="L475">
            <v>500000</v>
          </cell>
          <cell r="M475">
            <v>500000000</v>
          </cell>
          <cell r="N475">
            <v>169.333333333333</v>
          </cell>
          <cell r="O475">
            <v>5</v>
          </cell>
          <cell r="P475">
            <v>1000</v>
          </cell>
          <cell r="S475">
            <v>50</v>
          </cell>
          <cell r="T475" t="str">
            <v>ГКО-24</v>
          </cell>
        </row>
        <row r="476">
          <cell r="A476" t="str">
            <v>KZ99K1212A03</v>
          </cell>
          <cell r="B476" t="str">
            <v>443/n</v>
          </cell>
          <cell r="C476">
            <v>36808</v>
          </cell>
          <cell r="D476">
            <v>36872</v>
          </cell>
          <cell r="E476">
            <v>63</v>
          </cell>
          <cell r="F476">
            <v>98.68</v>
          </cell>
          <cell r="G476">
            <v>98.68</v>
          </cell>
          <cell r="H476">
            <v>7.7286853127955304</v>
          </cell>
          <cell r="I476">
            <v>700000000</v>
          </cell>
          <cell r="J476">
            <v>10957485</v>
          </cell>
          <cell r="K476">
            <v>1081144219.8</v>
          </cell>
          <cell r="L476">
            <v>7777485</v>
          </cell>
          <cell r="M476">
            <v>767482219.79999995</v>
          </cell>
          <cell r="N476">
            <v>154.449174257143</v>
          </cell>
          <cell r="O476">
            <v>7</v>
          </cell>
          <cell r="P476">
            <v>100</v>
          </cell>
          <cell r="S476">
            <v>60</v>
          </cell>
          <cell r="T476" t="str">
            <v>Ноты-63</v>
          </cell>
        </row>
        <row r="477">
          <cell r="A477" t="str">
            <v>KZ9AK2012A09</v>
          </cell>
          <cell r="B477" t="str">
            <v>444/n</v>
          </cell>
          <cell r="C477">
            <v>36809</v>
          </cell>
          <cell r="D477">
            <v>36880</v>
          </cell>
          <cell r="E477">
            <v>70</v>
          </cell>
          <cell r="F477">
            <v>98.52</v>
          </cell>
          <cell r="G477">
            <v>98.52</v>
          </cell>
          <cell r="H477">
            <v>7.81161185546084</v>
          </cell>
          <cell r="I477">
            <v>700000000</v>
          </cell>
          <cell r="J477">
            <v>12855110</v>
          </cell>
          <cell r="K477">
            <v>1266348585.45</v>
          </cell>
          <cell r="L477">
            <v>10434955</v>
          </cell>
          <cell r="M477">
            <v>1028056841.6</v>
          </cell>
          <cell r="N477">
            <v>180.906940778571</v>
          </cell>
          <cell r="O477">
            <v>11</v>
          </cell>
          <cell r="P477">
            <v>100</v>
          </cell>
          <cell r="S477">
            <v>60</v>
          </cell>
          <cell r="T477" t="str">
            <v>Ноты-70</v>
          </cell>
        </row>
        <row r="478">
          <cell r="A478" t="str">
            <v>KZ4CL1110A12</v>
          </cell>
          <cell r="B478" t="str">
            <v>64/12</v>
          </cell>
          <cell r="C478">
            <v>36809</v>
          </cell>
          <cell r="D478">
            <v>37175</v>
          </cell>
          <cell r="E478">
            <v>366</v>
          </cell>
          <cell r="F478">
            <v>90.5</v>
          </cell>
          <cell r="G478">
            <v>90.49</v>
          </cell>
          <cell r="H478">
            <v>10.526155578892901</v>
          </cell>
          <cell r="I478">
            <v>450000000</v>
          </cell>
          <cell r="J478">
            <v>20460487</v>
          </cell>
          <cell r="K478">
            <v>1844555943.5</v>
          </cell>
          <cell r="L478">
            <v>4972386</v>
          </cell>
          <cell r="M478">
            <v>449999995.88999999</v>
          </cell>
          <cell r="N478">
            <v>409.90132077777798</v>
          </cell>
          <cell r="O478">
            <v>14</v>
          </cell>
          <cell r="P478">
            <v>100</v>
          </cell>
          <cell r="S478">
            <v>50</v>
          </cell>
          <cell r="T478" t="str">
            <v>ГКО-12</v>
          </cell>
        </row>
        <row r="479">
          <cell r="A479" t="str">
            <v>KZ9CK0401A18</v>
          </cell>
          <cell r="B479" t="str">
            <v>445/n</v>
          </cell>
          <cell r="C479">
            <v>36810</v>
          </cell>
          <cell r="D479">
            <v>36895</v>
          </cell>
          <cell r="E479">
            <v>84</v>
          </cell>
          <cell r="F479">
            <v>98.21</v>
          </cell>
          <cell r="G479">
            <v>98.21</v>
          </cell>
          <cell r="H479">
            <v>7.8980416115127703</v>
          </cell>
          <cell r="I479">
            <v>700000000</v>
          </cell>
          <cell r="J479">
            <v>23753830</v>
          </cell>
          <cell r="K479">
            <v>2332437565.5999999</v>
          </cell>
          <cell r="L479">
            <v>15341606</v>
          </cell>
          <cell r="M479">
            <v>1506699125.26</v>
          </cell>
          <cell r="N479">
            <v>333.20536651428603</v>
          </cell>
          <cell r="O479">
            <v>10</v>
          </cell>
          <cell r="P479">
            <v>100</v>
          </cell>
          <cell r="S479">
            <v>50</v>
          </cell>
          <cell r="T479" t="str">
            <v>Ноты-84</v>
          </cell>
        </row>
        <row r="480">
          <cell r="A480" t="str">
            <v>KZ46L1304A13</v>
          </cell>
          <cell r="B480" t="str">
            <v>157/6</v>
          </cell>
          <cell r="C480">
            <v>36811</v>
          </cell>
          <cell r="D480">
            <v>36994</v>
          </cell>
          <cell r="E480">
            <v>183</v>
          </cell>
          <cell r="F480">
            <v>96.02</v>
          </cell>
          <cell r="G480">
            <v>96.02</v>
          </cell>
          <cell r="H480">
            <v>8.2899395959175308</v>
          </cell>
          <cell r="I480">
            <v>350000000</v>
          </cell>
          <cell r="J480">
            <v>13646837</v>
          </cell>
          <cell r="K480">
            <v>1304499310.52</v>
          </cell>
          <cell r="L480">
            <v>4143743</v>
          </cell>
          <cell r="M480">
            <v>397882202.86000001</v>
          </cell>
          <cell r="N480">
            <v>372.71408872000001</v>
          </cell>
          <cell r="O480">
            <v>11</v>
          </cell>
          <cell r="P480">
            <v>100</v>
          </cell>
          <cell r="S480">
            <v>50</v>
          </cell>
          <cell r="T480" t="str">
            <v>ГКО-6</v>
          </cell>
        </row>
        <row r="481">
          <cell r="A481" t="str">
            <v>KZ95K1711A03</v>
          </cell>
          <cell r="B481" t="str">
            <v>446/n</v>
          </cell>
          <cell r="C481">
            <v>36812</v>
          </cell>
          <cell r="D481">
            <v>36847</v>
          </cell>
          <cell r="E481">
            <v>35</v>
          </cell>
          <cell r="F481">
            <v>99.33</v>
          </cell>
          <cell r="G481">
            <v>99.33</v>
          </cell>
          <cell r="H481">
            <v>7.0150005033726197</v>
          </cell>
          <cell r="I481">
            <v>700000000</v>
          </cell>
          <cell r="J481">
            <v>35061343</v>
          </cell>
          <cell r="K481">
            <v>3482180410.75</v>
          </cell>
          <cell r="L481">
            <v>26286313</v>
          </cell>
          <cell r="M481">
            <v>2611019470.29</v>
          </cell>
          <cell r="N481">
            <v>497.45434439285702</v>
          </cell>
          <cell r="O481">
            <v>13</v>
          </cell>
          <cell r="P481">
            <v>100</v>
          </cell>
          <cell r="S481">
            <v>60</v>
          </cell>
          <cell r="T481" t="str">
            <v>Ноты-35</v>
          </cell>
        </row>
        <row r="482">
          <cell r="A482" t="str">
            <v>KZ9AK2812A01</v>
          </cell>
          <cell r="B482" t="str">
            <v>447/n</v>
          </cell>
          <cell r="C482">
            <v>36815</v>
          </cell>
          <cell r="D482">
            <v>36888</v>
          </cell>
          <cell r="E482">
            <v>70</v>
          </cell>
          <cell r="F482">
            <v>98.52</v>
          </cell>
          <cell r="G482">
            <v>98.52</v>
          </cell>
          <cell r="H482">
            <v>7.81161185546084</v>
          </cell>
          <cell r="I482">
            <v>700000000</v>
          </cell>
          <cell r="J482">
            <v>8159644</v>
          </cell>
          <cell r="K482">
            <v>803821871.53999996</v>
          </cell>
          <cell r="L482">
            <v>5598877</v>
          </cell>
          <cell r="M482">
            <v>551601362.03999996</v>
          </cell>
          <cell r="N482">
            <v>114.831695934286</v>
          </cell>
          <cell r="O482">
            <v>8</v>
          </cell>
          <cell r="P482">
            <v>100</v>
          </cell>
          <cell r="S482">
            <v>60</v>
          </cell>
          <cell r="T482" t="str">
            <v>Ноты-70</v>
          </cell>
        </row>
        <row r="483">
          <cell r="A483" t="str">
            <v>KZ53L1610A38</v>
          </cell>
          <cell r="B483" t="str">
            <v>8/36</v>
          </cell>
          <cell r="C483">
            <v>36815</v>
          </cell>
          <cell r="D483">
            <v>37910</v>
          </cell>
          <cell r="E483">
            <v>1095</v>
          </cell>
          <cell r="H483">
            <v>17.3</v>
          </cell>
          <cell r="I483">
            <v>600000000</v>
          </cell>
          <cell r="J483">
            <v>941800</v>
          </cell>
          <cell r="K483">
            <v>941800000</v>
          </cell>
          <cell r="L483">
            <v>773800</v>
          </cell>
          <cell r="M483">
            <v>773800000</v>
          </cell>
          <cell r="N483">
            <v>156.96666666666701</v>
          </cell>
          <cell r="O483">
            <v>4</v>
          </cell>
          <cell r="P483">
            <v>1000</v>
          </cell>
          <cell r="S483">
            <v>50</v>
          </cell>
          <cell r="T483" t="str">
            <v>ГКО-36</v>
          </cell>
        </row>
        <row r="484">
          <cell r="A484" t="str">
            <v>KZ52L1710A20</v>
          </cell>
          <cell r="B484" t="str">
            <v>20/24</v>
          </cell>
          <cell r="C484">
            <v>36816</v>
          </cell>
          <cell r="D484">
            <v>37546</v>
          </cell>
          <cell r="E484">
            <v>730</v>
          </cell>
          <cell r="H484">
            <v>15.75</v>
          </cell>
          <cell r="I484">
            <v>600000000</v>
          </cell>
          <cell r="J484">
            <v>1460800</v>
          </cell>
          <cell r="K484">
            <v>1460800000</v>
          </cell>
          <cell r="L484">
            <v>599999</v>
          </cell>
          <cell r="M484">
            <v>599999000</v>
          </cell>
          <cell r="N484">
            <v>243.46666666666701</v>
          </cell>
          <cell r="O484">
            <v>13</v>
          </cell>
          <cell r="P484">
            <v>1000</v>
          </cell>
          <cell r="S484">
            <v>50</v>
          </cell>
          <cell r="T484" t="str">
            <v>ГКО-24</v>
          </cell>
        </row>
        <row r="485">
          <cell r="A485" t="str">
            <v>KZ9CK1101A19</v>
          </cell>
          <cell r="B485" t="str">
            <v>448/n</v>
          </cell>
          <cell r="C485">
            <v>36817</v>
          </cell>
          <cell r="D485">
            <v>36902</v>
          </cell>
          <cell r="E485">
            <v>84</v>
          </cell>
          <cell r="F485">
            <v>98.21</v>
          </cell>
          <cell r="G485">
            <v>98.21</v>
          </cell>
          <cell r="H485">
            <v>7.8980416115127703</v>
          </cell>
          <cell r="I485">
            <v>700000000</v>
          </cell>
          <cell r="J485">
            <v>4550807</v>
          </cell>
          <cell r="K485">
            <v>446814281.25999999</v>
          </cell>
          <cell r="L485">
            <v>1742807</v>
          </cell>
          <cell r="M485">
            <v>171161075.47</v>
          </cell>
          <cell r="N485">
            <v>63.830611608571402</v>
          </cell>
          <cell r="O485">
            <v>6</v>
          </cell>
          <cell r="P485">
            <v>100</v>
          </cell>
          <cell r="S485">
            <v>50</v>
          </cell>
          <cell r="T485" t="str">
            <v>Ноты-84</v>
          </cell>
        </row>
        <row r="486">
          <cell r="A486" t="str">
            <v>KZ4CL1810A15</v>
          </cell>
          <cell r="B486" t="str">
            <v>65/12</v>
          </cell>
          <cell r="C486">
            <v>36818</v>
          </cell>
          <cell r="D486">
            <v>37182</v>
          </cell>
          <cell r="E486">
            <v>364</v>
          </cell>
          <cell r="F486">
            <v>90.66</v>
          </cell>
          <cell r="G486">
            <v>90.66</v>
          </cell>
          <cell r="H486">
            <v>10.3022281050077</v>
          </cell>
          <cell r="I486">
            <v>600000000</v>
          </cell>
          <cell r="J486">
            <v>24319323</v>
          </cell>
          <cell r="K486">
            <v>2199869310.73</v>
          </cell>
          <cell r="L486">
            <v>6618135</v>
          </cell>
          <cell r="M486">
            <v>600000119.10000002</v>
          </cell>
          <cell r="N486">
            <v>366.64488512166702</v>
          </cell>
          <cell r="O486">
            <v>13</v>
          </cell>
          <cell r="P486">
            <v>100</v>
          </cell>
          <cell r="S486">
            <v>50</v>
          </cell>
          <cell r="T486" t="str">
            <v>ГКО-12</v>
          </cell>
        </row>
        <row r="487">
          <cell r="A487" t="str">
            <v>KZ43L1901A13</v>
          </cell>
          <cell r="B487" t="str">
            <v>273/3</v>
          </cell>
          <cell r="C487">
            <v>36819</v>
          </cell>
          <cell r="D487">
            <v>36910</v>
          </cell>
          <cell r="E487">
            <v>91</v>
          </cell>
          <cell r="F487">
            <v>98.19</v>
          </cell>
          <cell r="G487">
            <v>98.19</v>
          </cell>
          <cell r="H487">
            <v>7.3734596191058204</v>
          </cell>
          <cell r="I487">
            <v>400000000</v>
          </cell>
          <cell r="J487">
            <v>20298643</v>
          </cell>
          <cell r="K487">
            <v>1988828078.72</v>
          </cell>
          <cell r="L487">
            <v>2105967</v>
          </cell>
          <cell r="M487">
            <v>206784899.72999999</v>
          </cell>
          <cell r="N487">
            <v>497.20701967999997</v>
          </cell>
          <cell r="O487">
            <v>8</v>
          </cell>
          <cell r="P487">
            <v>100</v>
          </cell>
          <cell r="S487">
            <v>50</v>
          </cell>
          <cell r="T487" t="str">
            <v>ГКО-3</v>
          </cell>
        </row>
        <row r="488">
          <cell r="A488" t="str">
            <v>KZ95K2411A04</v>
          </cell>
          <cell r="B488" t="str">
            <v>449/n</v>
          </cell>
          <cell r="C488">
            <v>36819</v>
          </cell>
          <cell r="D488">
            <v>36854</v>
          </cell>
          <cell r="E488">
            <v>35</v>
          </cell>
          <cell r="F488">
            <v>99.34</v>
          </cell>
          <cell r="G488">
            <v>99.34</v>
          </cell>
          <cell r="H488">
            <v>6.9096033823232998</v>
          </cell>
          <cell r="I488">
            <v>700000000</v>
          </cell>
          <cell r="J488">
            <v>30427568</v>
          </cell>
          <cell r="K488">
            <v>3022394097.3000002</v>
          </cell>
          <cell r="L488">
            <v>20100580</v>
          </cell>
          <cell r="M488">
            <v>1996791617.2</v>
          </cell>
          <cell r="N488">
            <v>431.77058532857097</v>
          </cell>
          <cell r="O488">
            <v>12</v>
          </cell>
          <cell r="P488">
            <v>100</v>
          </cell>
          <cell r="S488">
            <v>60</v>
          </cell>
          <cell r="T488" t="str">
            <v>Ноты-35</v>
          </cell>
        </row>
        <row r="489">
          <cell r="A489" t="str">
            <v>KZ9CK1601A14</v>
          </cell>
          <cell r="B489" t="str">
            <v>450/n</v>
          </cell>
          <cell r="C489">
            <v>36822</v>
          </cell>
          <cell r="D489">
            <v>36907</v>
          </cell>
          <cell r="E489">
            <v>84</v>
          </cell>
          <cell r="F489">
            <v>98.21</v>
          </cell>
          <cell r="G489">
            <v>98.2</v>
          </cell>
          <cell r="H489">
            <v>7.8980416115127703</v>
          </cell>
          <cell r="I489">
            <v>700000000</v>
          </cell>
          <cell r="J489">
            <v>8143853</v>
          </cell>
          <cell r="K489">
            <v>799647873.60000002</v>
          </cell>
          <cell r="L489">
            <v>5606202</v>
          </cell>
          <cell r="M489">
            <v>550564821.90999997</v>
          </cell>
          <cell r="N489">
            <v>114.235410514286</v>
          </cell>
          <cell r="O489">
            <v>7</v>
          </cell>
          <cell r="P489">
            <v>100</v>
          </cell>
          <cell r="S489">
            <v>50</v>
          </cell>
          <cell r="T489" t="str">
            <v>Ноты-84</v>
          </cell>
        </row>
        <row r="490">
          <cell r="A490" t="str">
            <v>KZ53L2310A39</v>
          </cell>
          <cell r="B490" t="str">
            <v>9/36</v>
          </cell>
          <cell r="C490">
            <v>36822</v>
          </cell>
          <cell r="D490">
            <v>37917</v>
          </cell>
          <cell r="E490">
            <v>1095</v>
          </cell>
          <cell r="H490">
            <v>17.3</v>
          </cell>
          <cell r="I490">
            <v>500000000</v>
          </cell>
          <cell r="J490">
            <v>801900</v>
          </cell>
          <cell r="K490">
            <v>801900000</v>
          </cell>
          <cell r="L490">
            <v>683900</v>
          </cell>
          <cell r="M490">
            <v>683900000</v>
          </cell>
          <cell r="N490">
            <v>160.38</v>
          </cell>
          <cell r="O490">
            <v>10</v>
          </cell>
          <cell r="P490">
            <v>1000</v>
          </cell>
          <cell r="S490">
            <v>50</v>
          </cell>
          <cell r="T490" t="str">
            <v>ГКО-36</v>
          </cell>
        </row>
        <row r="491">
          <cell r="A491" t="str">
            <v>KZ52L2410A21</v>
          </cell>
          <cell r="B491" t="str">
            <v>21/24</v>
          </cell>
          <cell r="C491">
            <v>36823</v>
          </cell>
          <cell r="D491">
            <v>37553</v>
          </cell>
          <cell r="E491">
            <v>730</v>
          </cell>
          <cell r="H491">
            <v>15.65</v>
          </cell>
          <cell r="I491">
            <v>400000000</v>
          </cell>
          <cell r="J491">
            <v>1526239</v>
          </cell>
          <cell r="K491">
            <v>1526239000</v>
          </cell>
          <cell r="L491">
            <v>399999</v>
          </cell>
          <cell r="M491">
            <v>399999000</v>
          </cell>
          <cell r="N491">
            <v>381.55975000000001</v>
          </cell>
          <cell r="O491">
            <v>12</v>
          </cell>
          <cell r="P491">
            <v>1000</v>
          </cell>
          <cell r="S491">
            <v>50</v>
          </cell>
          <cell r="T491" t="str">
            <v>ГКО-24</v>
          </cell>
        </row>
        <row r="492">
          <cell r="A492" t="str">
            <v>KZ9AK0501A19</v>
          </cell>
          <cell r="B492" t="str">
            <v>451/n</v>
          </cell>
          <cell r="C492">
            <v>36825</v>
          </cell>
          <cell r="D492">
            <v>36896</v>
          </cell>
          <cell r="E492">
            <v>70</v>
          </cell>
          <cell r="F492">
            <v>98.52</v>
          </cell>
          <cell r="G492">
            <v>98.52</v>
          </cell>
          <cell r="H492">
            <v>7.81161185546084</v>
          </cell>
          <cell r="I492">
            <v>700000000</v>
          </cell>
          <cell r="J492">
            <v>8698725</v>
          </cell>
          <cell r="K492">
            <v>856911046.66999996</v>
          </cell>
          <cell r="L492">
            <v>7288570</v>
          </cell>
          <cell r="M492">
            <v>718069916.39999998</v>
          </cell>
          <cell r="N492">
            <v>122.41586381</v>
          </cell>
          <cell r="O492">
            <v>6</v>
          </cell>
          <cell r="P492">
            <v>100</v>
          </cell>
          <cell r="S492">
            <v>60</v>
          </cell>
          <cell r="T492" t="str">
            <v>Ноты-70</v>
          </cell>
        </row>
        <row r="493">
          <cell r="A493" t="str">
            <v>KZ4CL2610A15</v>
          </cell>
          <cell r="B493" t="str">
            <v>66/12</v>
          </cell>
          <cell r="C493">
            <v>36825</v>
          </cell>
          <cell r="D493">
            <v>37190</v>
          </cell>
          <cell r="E493">
            <v>365</v>
          </cell>
          <cell r="F493">
            <v>90.69</v>
          </cell>
          <cell r="G493">
            <v>90.69</v>
          </cell>
          <cell r="H493">
            <v>10.265740434447</v>
          </cell>
          <cell r="I493">
            <v>400000000</v>
          </cell>
          <cell r="J493">
            <v>18443136</v>
          </cell>
          <cell r="K493">
            <v>1665415138.3800001</v>
          </cell>
          <cell r="L493">
            <v>4410629</v>
          </cell>
          <cell r="M493">
            <v>399999944.00999999</v>
          </cell>
          <cell r="N493">
            <v>416.35378459499998</v>
          </cell>
          <cell r="O493">
            <v>13</v>
          </cell>
          <cell r="P493">
            <v>100</v>
          </cell>
          <cell r="S493">
            <v>50</v>
          </cell>
          <cell r="T493" t="str">
            <v>ГКО-12</v>
          </cell>
        </row>
        <row r="494">
          <cell r="A494" t="str">
            <v>KZ46L2704A17</v>
          </cell>
          <cell r="B494" t="str">
            <v>158/6</v>
          </cell>
          <cell r="C494">
            <v>36826</v>
          </cell>
          <cell r="D494">
            <v>37008</v>
          </cell>
          <cell r="E494">
            <v>182</v>
          </cell>
          <cell r="F494">
            <v>96.02</v>
          </cell>
          <cell r="G494">
            <v>96.02</v>
          </cell>
          <cell r="H494">
            <v>8.2899395959175308</v>
          </cell>
          <cell r="I494">
            <v>200000000</v>
          </cell>
          <cell r="J494">
            <v>12384208</v>
          </cell>
          <cell r="K494">
            <v>1186532754.3599999</v>
          </cell>
          <cell r="L494">
            <v>2082899</v>
          </cell>
          <cell r="M494">
            <v>199999961.97999999</v>
          </cell>
          <cell r="N494">
            <v>593.26637717999995</v>
          </cell>
          <cell r="O494">
            <v>11</v>
          </cell>
          <cell r="P494">
            <v>100</v>
          </cell>
          <cell r="S494">
            <v>50</v>
          </cell>
          <cell r="T494" t="str">
            <v>ГКО-6</v>
          </cell>
        </row>
        <row r="495">
          <cell r="A495" t="str">
            <v>KZ99K2912A04</v>
          </cell>
          <cell r="B495" t="str">
            <v>452/n</v>
          </cell>
          <cell r="C495">
            <v>36826</v>
          </cell>
          <cell r="D495">
            <v>36889</v>
          </cell>
          <cell r="E495">
            <v>63</v>
          </cell>
          <cell r="F495">
            <v>98.68</v>
          </cell>
          <cell r="G495">
            <v>98.68</v>
          </cell>
          <cell r="H495">
            <v>7.7286853127955304</v>
          </cell>
          <cell r="I495">
            <v>700000000</v>
          </cell>
          <cell r="J495">
            <v>23660810</v>
          </cell>
          <cell r="K495">
            <v>2334574608.96</v>
          </cell>
          <cell r="L495">
            <v>17099925</v>
          </cell>
          <cell r="M495">
            <v>1687420599</v>
          </cell>
          <cell r="N495">
            <v>333.51065842285698</v>
          </cell>
          <cell r="O495">
            <v>11</v>
          </cell>
          <cell r="P495">
            <v>100</v>
          </cell>
          <cell r="S495">
            <v>60</v>
          </cell>
          <cell r="T495" t="str">
            <v>Ноты-63</v>
          </cell>
        </row>
        <row r="496">
          <cell r="A496" t="str">
            <v>KZ36L3004A22</v>
          </cell>
          <cell r="B496" t="str">
            <v>2/18i</v>
          </cell>
          <cell r="C496">
            <v>36830</v>
          </cell>
          <cell r="D496">
            <v>37376</v>
          </cell>
          <cell r="E496">
            <v>546</v>
          </cell>
          <cell r="H496">
            <v>8.8000000000000007</v>
          </cell>
          <cell r="I496">
            <v>500000000</v>
          </cell>
          <cell r="J496">
            <v>2231300</v>
          </cell>
          <cell r="K496">
            <v>2231300000</v>
          </cell>
          <cell r="L496">
            <v>620800</v>
          </cell>
          <cell r="M496">
            <v>620800000</v>
          </cell>
          <cell r="N496">
            <v>446.26</v>
          </cell>
          <cell r="O496">
            <v>10</v>
          </cell>
          <cell r="P496">
            <v>1000</v>
          </cell>
          <cell r="S496">
            <v>50</v>
          </cell>
          <cell r="T496" t="str">
            <v>ГИКО-18</v>
          </cell>
        </row>
        <row r="497">
          <cell r="A497" t="str">
            <v>KZ9BK1801A13</v>
          </cell>
          <cell r="B497" t="str">
            <v>453/n</v>
          </cell>
          <cell r="C497">
            <v>36830</v>
          </cell>
          <cell r="D497">
            <v>36909</v>
          </cell>
          <cell r="E497">
            <v>77</v>
          </cell>
          <cell r="F497">
            <v>98.38</v>
          </cell>
          <cell r="G497">
            <v>98.38</v>
          </cell>
          <cell r="H497">
            <v>7.7842872719880498</v>
          </cell>
          <cell r="I497">
            <v>700000000</v>
          </cell>
          <cell r="J497">
            <v>50031093</v>
          </cell>
          <cell r="K497">
            <v>4921578353.3199997</v>
          </cell>
          <cell r="L497">
            <v>44710869</v>
          </cell>
          <cell r="M497">
            <v>4398655292.2200003</v>
          </cell>
          <cell r="N497">
            <v>703.082621902857</v>
          </cell>
          <cell r="O497">
            <v>10</v>
          </cell>
          <cell r="P497">
            <v>100</v>
          </cell>
          <cell r="S497">
            <v>60</v>
          </cell>
          <cell r="T497" t="str">
            <v>Ноты-77</v>
          </cell>
        </row>
        <row r="498">
          <cell r="A498" t="str">
            <v>KZ9AK1101A11</v>
          </cell>
          <cell r="B498" t="str">
            <v>454/n</v>
          </cell>
          <cell r="C498">
            <v>36831</v>
          </cell>
          <cell r="D498">
            <v>36902</v>
          </cell>
          <cell r="E498">
            <v>70</v>
          </cell>
          <cell r="F498">
            <v>98.53</v>
          </cell>
          <cell r="G498">
            <v>98.53</v>
          </cell>
          <cell r="H498">
            <v>7.75804323556277</v>
          </cell>
          <cell r="I498">
            <v>700000000</v>
          </cell>
          <cell r="J498">
            <v>28493354</v>
          </cell>
          <cell r="K498">
            <v>2807238365.3699999</v>
          </cell>
          <cell r="L498">
            <v>25975199</v>
          </cell>
          <cell r="M498">
            <v>2559336357.4699998</v>
          </cell>
          <cell r="N498">
            <v>401.03405219571403</v>
          </cell>
          <cell r="O498">
            <v>9</v>
          </cell>
          <cell r="P498">
            <v>100</v>
          </cell>
          <cell r="S498">
            <v>60</v>
          </cell>
          <cell r="T498" t="str">
            <v>Ноты-70</v>
          </cell>
        </row>
        <row r="499">
          <cell r="A499" t="str">
            <v>KZ53L3110A39</v>
          </cell>
          <cell r="B499" t="str">
            <v>10/36</v>
          </cell>
          <cell r="C499">
            <v>36832</v>
          </cell>
          <cell r="D499">
            <v>37925</v>
          </cell>
          <cell r="E499">
            <v>1092</v>
          </cell>
          <cell r="H499">
            <v>17.3</v>
          </cell>
          <cell r="I499">
            <v>600000000</v>
          </cell>
          <cell r="J499">
            <v>865700</v>
          </cell>
          <cell r="K499">
            <v>865700000</v>
          </cell>
          <cell r="L499">
            <v>729700</v>
          </cell>
          <cell r="M499">
            <v>729700000</v>
          </cell>
          <cell r="N499">
            <v>144.28333333333299</v>
          </cell>
          <cell r="O499">
            <v>9</v>
          </cell>
          <cell r="P499">
            <v>1000</v>
          </cell>
          <cell r="S499">
            <v>50</v>
          </cell>
          <cell r="T499" t="str">
            <v>ГКО-36</v>
          </cell>
        </row>
        <row r="500">
          <cell r="A500" t="str">
            <v>KZ9CK2601A12</v>
          </cell>
          <cell r="B500" t="str">
            <v>455/n</v>
          </cell>
          <cell r="C500">
            <v>36833</v>
          </cell>
          <cell r="D500">
            <v>36917</v>
          </cell>
          <cell r="E500">
            <v>84</v>
          </cell>
          <cell r="F500">
            <v>98.22</v>
          </cell>
          <cell r="G500">
            <v>98.22</v>
          </cell>
          <cell r="H500">
            <v>7.8531188488427404</v>
          </cell>
          <cell r="I500">
            <v>700000000</v>
          </cell>
          <cell r="J500">
            <v>64556824</v>
          </cell>
          <cell r="K500">
            <v>6340412981.7200003</v>
          </cell>
          <cell r="L500">
            <v>47179856</v>
          </cell>
          <cell r="M500">
            <v>4634005456.3199997</v>
          </cell>
          <cell r="N500">
            <v>905.77328310285702</v>
          </cell>
          <cell r="O500">
            <v>9</v>
          </cell>
          <cell r="P500">
            <v>100</v>
          </cell>
          <cell r="S500">
            <v>60</v>
          </cell>
          <cell r="T500" t="str">
            <v>Ноты-84</v>
          </cell>
        </row>
        <row r="501">
          <cell r="A501" t="str">
            <v>KZ4CL0211A12</v>
          </cell>
          <cell r="B501" t="str">
            <v>67/12</v>
          </cell>
          <cell r="C501">
            <v>36833</v>
          </cell>
          <cell r="D501">
            <v>37197</v>
          </cell>
          <cell r="E501">
            <v>364</v>
          </cell>
          <cell r="F501">
            <v>90.99</v>
          </cell>
          <cell r="G501">
            <v>90.99</v>
          </cell>
          <cell r="H501">
            <v>9.9021870535223702</v>
          </cell>
          <cell r="I501">
            <v>300000000</v>
          </cell>
          <cell r="J501">
            <v>16647599</v>
          </cell>
          <cell r="K501">
            <v>1505890815.3099999</v>
          </cell>
          <cell r="L501">
            <v>7800000</v>
          </cell>
          <cell r="M501">
            <v>709722000</v>
          </cell>
          <cell r="N501">
            <v>501.96360510333301</v>
          </cell>
          <cell r="O501">
            <v>12</v>
          </cell>
          <cell r="P501">
            <v>100</v>
          </cell>
          <cell r="S501">
            <v>50</v>
          </cell>
          <cell r="T501" t="str">
            <v>ГКО-12</v>
          </cell>
        </row>
        <row r="502">
          <cell r="A502" t="str">
            <v>KZ53L0611A39</v>
          </cell>
          <cell r="B502" t="str">
            <v>11/36</v>
          </cell>
          <cell r="C502">
            <v>36836</v>
          </cell>
          <cell r="D502">
            <v>37931</v>
          </cell>
          <cell r="E502">
            <v>1095</v>
          </cell>
          <cell r="H502">
            <v>17.3</v>
          </cell>
          <cell r="I502">
            <v>600000000</v>
          </cell>
          <cell r="J502">
            <v>452000</v>
          </cell>
          <cell r="K502">
            <v>452000000</v>
          </cell>
          <cell r="L502">
            <v>325000</v>
          </cell>
          <cell r="M502">
            <v>325000000</v>
          </cell>
          <cell r="N502">
            <v>75.3333333333333</v>
          </cell>
          <cell r="O502">
            <v>10</v>
          </cell>
          <cell r="P502">
            <v>1000</v>
          </cell>
          <cell r="S502">
            <v>50</v>
          </cell>
          <cell r="T502" t="str">
            <v>ГКО-36</v>
          </cell>
        </row>
        <row r="503">
          <cell r="A503" t="str">
            <v>KZ46L1005A15</v>
          </cell>
          <cell r="B503" t="str">
            <v>159/6</v>
          </cell>
          <cell r="C503">
            <v>36837</v>
          </cell>
          <cell r="D503">
            <v>37021</v>
          </cell>
          <cell r="E503">
            <v>184</v>
          </cell>
          <cell r="F503">
            <v>96.08</v>
          </cell>
          <cell r="G503">
            <v>96.08</v>
          </cell>
          <cell r="H503">
            <v>8.15986677768527</v>
          </cell>
          <cell r="I503">
            <v>200000000</v>
          </cell>
          <cell r="J503">
            <v>15217531</v>
          </cell>
          <cell r="K503">
            <v>1458088363.53</v>
          </cell>
          <cell r="L503">
            <v>1190799</v>
          </cell>
          <cell r="M503">
            <v>114411967.92</v>
          </cell>
          <cell r="N503">
            <v>729.04418176499996</v>
          </cell>
          <cell r="O503">
            <v>12</v>
          </cell>
          <cell r="P503">
            <v>100</v>
          </cell>
          <cell r="S503">
            <v>50</v>
          </cell>
          <cell r="T503" t="str">
            <v>ГКО-6</v>
          </cell>
        </row>
        <row r="504">
          <cell r="A504" t="str">
            <v>KZ98K0401A15</v>
          </cell>
          <cell r="B504" t="str">
            <v>456/n</v>
          </cell>
          <cell r="C504">
            <v>36838</v>
          </cell>
          <cell r="D504">
            <v>36895</v>
          </cell>
          <cell r="E504">
            <v>56</v>
          </cell>
          <cell r="F504">
            <v>98.83</v>
          </cell>
          <cell r="G504">
            <v>98.83</v>
          </cell>
          <cell r="H504">
            <v>7.6950318729130904</v>
          </cell>
          <cell r="I504">
            <v>700000000</v>
          </cell>
          <cell r="J504">
            <v>10586463</v>
          </cell>
          <cell r="K504">
            <v>1044637763.98</v>
          </cell>
          <cell r="L504">
            <v>4507875</v>
          </cell>
          <cell r="M504">
            <v>445513286.25</v>
          </cell>
          <cell r="N504">
            <v>149.23396628285701</v>
          </cell>
          <cell r="O504">
            <v>10</v>
          </cell>
          <cell r="P504">
            <v>100</v>
          </cell>
          <cell r="S504">
            <v>60</v>
          </cell>
          <cell r="T504" t="str">
            <v>Ноты-56</v>
          </cell>
        </row>
        <row r="505">
          <cell r="A505" t="str">
            <v>KZ52L0811A20</v>
          </cell>
          <cell r="B505" t="str">
            <v>22/24</v>
          </cell>
          <cell r="C505">
            <v>36839</v>
          </cell>
          <cell r="D505">
            <v>37568</v>
          </cell>
          <cell r="E505">
            <v>729</v>
          </cell>
          <cell r="H505">
            <v>15.52</v>
          </cell>
          <cell r="I505">
            <v>250000000</v>
          </cell>
          <cell r="J505">
            <v>662300</v>
          </cell>
          <cell r="K505">
            <v>662300000</v>
          </cell>
          <cell r="L505">
            <v>191400</v>
          </cell>
          <cell r="M505">
            <v>191400000</v>
          </cell>
          <cell r="N505">
            <v>264.92</v>
          </cell>
          <cell r="O505">
            <v>10</v>
          </cell>
          <cell r="P505">
            <v>1000</v>
          </cell>
          <cell r="S505">
            <v>50</v>
          </cell>
          <cell r="T505" t="str">
            <v>ГКО-24</v>
          </cell>
        </row>
        <row r="506">
          <cell r="A506" t="str">
            <v>KZ9CK0202A19</v>
          </cell>
          <cell r="B506" t="str">
            <v>457/n</v>
          </cell>
          <cell r="C506">
            <v>36839</v>
          </cell>
          <cell r="D506">
            <v>36924</v>
          </cell>
          <cell r="E506">
            <v>84</v>
          </cell>
          <cell r="F506">
            <v>98.22</v>
          </cell>
          <cell r="G506">
            <v>98.21</v>
          </cell>
          <cell r="H506">
            <v>7.8531188488427404</v>
          </cell>
          <cell r="I506">
            <v>700000000</v>
          </cell>
          <cell r="J506">
            <v>10267447</v>
          </cell>
          <cell r="K506">
            <v>1007770718.67</v>
          </cell>
          <cell r="L506">
            <v>8657261</v>
          </cell>
          <cell r="M506">
            <v>850299157.19000006</v>
          </cell>
          <cell r="N506">
            <v>143.967245524286</v>
          </cell>
          <cell r="O506">
            <v>7</v>
          </cell>
          <cell r="P506">
            <v>100</v>
          </cell>
          <cell r="S506">
            <v>60</v>
          </cell>
          <cell r="T506" t="str">
            <v>Ноты-84</v>
          </cell>
        </row>
        <row r="507">
          <cell r="A507" t="str">
            <v>KZ95K1512A04</v>
          </cell>
          <cell r="B507" t="str">
            <v>458/n</v>
          </cell>
          <cell r="C507">
            <v>36840</v>
          </cell>
          <cell r="D507">
            <v>36875</v>
          </cell>
          <cell r="E507">
            <v>35</v>
          </cell>
          <cell r="F507">
            <v>99.34</v>
          </cell>
          <cell r="G507">
            <v>99.34</v>
          </cell>
          <cell r="H507">
            <v>6.9096033823232998</v>
          </cell>
          <cell r="I507">
            <v>700000000</v>
          </cell>
          <cell r="J507">
            <v>24018678</v>
          </cell>
          <cell r="K507">
            <v>2385502783</v>
          </cell>
          <cell r="L507">
            <v>18858607</v>
          </cell>
          <cell r="M507">
            <v>1873414019.3800001</v>
          </cell>
          <cell r="N507">
            <v>340.786111857143</v>
          </cell>
          <cell r="O507">
            <v>10</v>
          </cell>
          <cell r="P507">
            <v>100</v>
          </cell>
          <cell r="S507">
            <v>60</v>
          </cell>
          <cell r="T507" t="str">
            <v>Ноты-35</v>
          </cell>
        </row>
        <row r="508">
          <cell r="A508" t="str">
            <v>KZ53L1311A30</v>
          </cell>
          <cell r="B508" t="str">
            <v>12/36</v>
          </cell>
          <cell r="C508">
            <v>36843</v>
          </cell>
          <cell r="D508">
            <v>37938</v>
          </cell>
          <cell r="E508">
            <v>1095</v>
          </cell>
          <cell r="H508">
            <v>17.25</v>
          </cell>
          <cell r="I508">
            <v>300000000</v>
          </cell>
          <cell r="J508">
            <v>542000</v>
          </cell>
          <cell r="K508">
            <v>542000000</v>
          </cell>
          <cell r="L508">
            <v>205000</v>
          </cell>
          <cell r="M508">
            <v>205000000</v>
          </cell>
          <cell r="N508">
            <v>180.666666666667</v>
          </cell>
          <cell r="O508">
            <v>11</v>
          </cell>
          <cell r="P508">
            <v>1000</v>
          </cell>
          <cell r="S508">
            <v>50</v>
          </cell>
          <cell r="T508" t="str">
            <v>ГКО-36</v>
          </cell>
        </row>
        <row r="509">
          <cell r="A509" t="str">
            <v>KZ95K1912A00</v>
          </cell>
          <cell r="B509" t="str">
            <v>459/n</v>
          </cell>
          <cell r="C509">
            <v>36843</v>
          </cell>
          <cell r="D509">
            <v>36879</v>
          </cell>
          <cell r="E509">
            <v>35</v>
          </cell>
          <cell r="F509">
            <v>99.34</v>
          </cell>
          <cell r="G509">
            <v>99.34</v>
          </cell>
          <cell r="H509">
            <v>6.9096033823232998</v>
          </cell>
          <cell r="I509">
            <v>1000000000</v>
          </cell>
          <cell r="J509">
            <v>2383355</v>
          </cell>
          <cell r="K509">
            <v>236718085.69999999</v>
          </cell>
          <cell r="L509">
            <v>2273355</v>
          </cell>
          <cell r="M509">
            <v>225835085.69999999</v>
          </cell>
          <cell r="N509">
            <v>23.67180857</v>
          </cell>
          <cell r="O509">
            <v>5</v>
          </cell>
          <cell r="P509">
            <v>100</v>
          </cell>
          <cell r="S509">
            <v>60</v>
          </cell>
          <cell r="T509" t="str">
            <v>Ноты-35</v>
          </cell>
        </row>
        <row r="510">
          <cell r="A510" t="str">
            <v>KZ4CL1511A17</v>
          </cell>
          <cell r="B510" t="str">
            <v>68/12</v>
          </cell>
          <cell r="C510">
            <v>36844</v>
          </cell>
          <cell r="D510">
            <v>37210</v>
          </cell>
          <cell r="E510">
            <v>366</v>
          </cell>
          <cell r="F510">
            <v>91.12</v>
          </cell>
          <cell r="G510">
            <v>91.12</v>
          </cell>
          <cell r="H510">
            <v>9.7453906935908705</v>
          </cell>
          <cell r="I510">
            <v>150000000</v>
          </cell>
          <cell r="J510">
            <v>11320971</v>
          </cell>
          <cell r="K510">
            <v>1016741578.36</v>
          </cell>
          <cell r="L510">
            <v>4860975</v>
          </cell>
          <cell r="M510">
            <v>442932042</v>
          </cell>
          <cell r="N510">
            <v>677.82771890666697</v>
          </cell>
          <cell r="O510">
            <v>12</v>
          </cell>
          <cell r="P510">
            <v>100</v>
          </cell>
          <cell r="S510">
            <v>50</v>
          </cell>
          <cell r="T510" t="str">
            <v>ГКО-12</v>
          </cell>
        </row>
        <row r="511">
          <cell r="A511" t="str">
            <v>KZ9CK0802A13</v>
          </cell>
          <cell r="B511" t="str">
            <v>460/n</v>
          </cell>
          <cell r="C511">
            <v>36845</v>
          </cell>
          <cell r="D511">
            <v>36930</v>
          </cell>
          <cell r="E511">
            <v>84</v>
          </cell>
          <cell r="F511">
            <v>98.22</v>
          </cell>
          <cell r="G511">
            <v>98.22</v>
          </cell>
          <cell r="H511">
            <v>7.8531188488427404</v>
          </cell>
          <cell r="I511">
            <v>1000000000</v>
          </cell>
          <cell r="J511">
            <v>26239293</v>
          </cell>
          <cell r="K511">
            <v>2576902247.96</v>
          </cell>
          <cell r="L511">
            <v>19227107</v>
          </cell>
          <cell r="M511">
            <v>1888486449.54</v>
          </cell>
          <cell r="N511">
            <v>257.690224796</v>
          </cell>
          <cell r="O511">
            <v>9</v>
          </cell>
          <cell r="P511">
            <v>100</v>
          </cell>
          <cell r="S511">
            <v>60</v>
          </cell>
          <cell r="T511" t="str">
            <v>Ноты-84</v>
          </cell>
        </row>
        <row r="512">
          <cell r="A512" t="str">
            <v>KZ43L1602A15</v>
          </cell>
          <cell r="B512" t="str">
            <v>274/3</v>
          </cell>
          <cell r="C512">
            <v>36846</v>
          </cell>
          <cell r="D512">
            <v>36938</v>
          </cell>
          <cell r="E512">
            <v>92</v>
          </cell>
          <cell r="F512">
            <v>98.2</v>
          </cell>
          <cell r="G512">
            <v>98.2</v>
          </cell>
          <cell r="H512">
            <v>7.3319755600814496</v>
          </cell>
          <cell r="I512">
            <v>100000000</v>
          </cell>
          <cell r="J512">
            <v>7840000</v>
          </cell>
          <cell r="K512">
            <v>763798900</v>
          </cell>
          <cell r="L512">
            <v>1009165</v>
          </cell>
          <cell r="M512">
            <v>99100003</v>
          </cell>
          <cell r="N512">
            <v>763.7989</v>
          </cell>
          <cell r="O512">
            <v>7</v>
          </cell>
          <cell r="P512">
            <v>100</v>
          </cell>
          <cell r="S512">
            <v>50</v>
          </cell>
          <cell r="T512" t="str">
            <v>ГКО-3</v>
          </cell>
        </row>
        <row r="513">
          <cell r="A513" t="str">
            <v>KZ97K0501A15</v>
          </cell>
          <cell r="B513" t="str">
            <v>461/n</v>
          </cell>
          <cell r="C513">
            <v>36847</v>
          </cell>
          <cell r="D513">
            <v>36896</v>
          </cell>
          <cell r="E513">
            <v>49</v>
          </cell>
          <cell r="F513">
            <v>99.06</v>
          </cell>
          <cell r="G513">
            <v>99.06</v>
          </cell>
          <cell r="H513">
            <v>7.0491188601424701</v>
          </cell>
          <cell r="I513">
            <v>1000000000</v>
          </cell>
          <cell r="J513">
            <v>13826550</v>
          </cell>
          <cell r="K513">
            <v>1369253056.4400001</v>
          </cell>
          <cell r="L513">
            <v>11450441</v>
          </cell>
          <cell r="M513">
            <v>1134280685.46</v>
          </cell>
          <cell r="N513">
            <v>136.92530564399999</v>
          </cell>
          <cell r="O513">
            <v>13</v>
          </cell>
          <cell r="P513">
            <v>100</v>
          </cell>
          <cell r="S513">
            <v>60</v>
          </cell>
          <cell r="T513" t="str">
            <v>Ноты-49</v>
          </cell>
        </row>
        <row r="514">
          <cell r="A514" t="str">
            <v>KZ53L2011A31</v>
          </cell>
          <cell r="B514" t="str">
            <v>13/36</v>
          </cell>
          <cell r="C514">
            <v>36850</v>
          </cell>
          <cell r="D514">
            <v>37945</v>
          </cell>
          <cell r="E514">
            <v>1095</v>
          </cell>
          <cell r="H514">
            <v>17.25</v>
          </cell>
          <cell r="I514">
            <v>300000000</v>
          </cell>
          <cell r="J514">
            <v>371000</v>
          </cell>
          <cell r="K514">
            <v>371000000</v>
          </cell>
          <cell r="L514">
            <v>104000</v>
          </cell>
          <cell r="M514">
            <v>104000000</v>
          </cell>
          <cell r="N514">
            <v>123.666666666667</v>
          </cell>
          <cell r="O514">
            <v>9</v>
          </cell>
          <cell r="P514">
            <v>1000</v>
          </cell>
          <cell r="S514">
            <v>50</v>
          </cell>
          <cell r="T514" t="str">
            <v>ГКО-36</v>
          </cell>
        </row>
        <row r="515">
          <cell r="A515" t="str">
            <v>KZ52L2111A23</v>
          </cell>
          <cell r="B515" t="str">
            <v>23/24</v>
          </cell>
          <cell r="C515">
            <v>36851</v>
          </cell>
          <cell r="D515">
            <v>37581</v>
          </cell>
          <cell r="E515">
            <v>730</v>
          </cell>
          <cell r="H515">
            <v>15.45</v>
          </cell>
          <cell r="I515">
            <v>250000000</v>
          </cell>
          <cell r="J515">
            <v>209800</v>
          </cell>
          <cell r="K515">
            <v>209800000</v>
          </cell>
          <cell r="L515">
            <v>115800</v>
          </cell>
          <cell r="M515">
            <v>115800000</v>
          </cell>
          <cell r="N515">
            <v>83.92</v>
          </cell>
          <cell r="O515">
            <v>8</v>
          </cell>
          <cell r="P515">
            <v>1000</v>
          </cell>
          <cell r="S515">
            <v>50</v>
          </cell>
          <cell r="T515" t="str">
            <v>ГКО-24</v>
          </cell>
        </row>
        <row r="516">
          <cell r="A516" t="str">
            <v>KZ96K0301A18</v>
          </cell>
          <cell r="B516" t="str">
            <v>462/n</v>
          </cell>
          <cell r="C516">
            <v>36851</v>
          </cell>
          <cell r="D516">
            <v>36894</v>
          </cell>
          <cell r="E516">
            <v>42</v>
          </cell>
          <cell r="F516">
            <v>99.14</v>
          </cell>
          <cell r="G516">
            <v>99.14</v>
          </cell>
          <cell r="H516">
            <v>7.5179880303947204</v>
          </cell>
          <cell r="I516">
            <v>700000000</v>
          </cell>
          <cell r="J516">
            <v>1618675</v>
          </cell>
          <cell r="K516">
            <v>160375039.5</v>
          </cell>
          <cell r="L516">
            <v>1008675</v>
          </cell>
          <cell r="M516">
            <v>100000038.5</v>
          </cell>
          <cell r="N516">
            <v>22.9107199285714</v>
          </cell>
          <cell r="O516">
            <v>4</v>
          </cell>
          <cell r="P516">
            <v>100</v>
          </cell>
          <cell r="S516">
            <v>60</v>
          </cell>
          <cell r="T516" t="str">
            <v>Ноты-42</v>
          </cell>
        </row>
        <row r="517">
          <cell r="A517" t="str">
            <v>KZ9CK1502A14</v>
          </cell>
          <cell r="B517" t="str">
            <v>463/n</v>
          </cell>
          <cell r="C517">
            <v>36852</v>
          </cell>
          <cell r="D517">
            <v>36937</v>
          </cell>
          <cell r="E517">
            <v>84</v>
          </cell>
          <cell r="F517">
            <v>98.22</v>
          </cell>
          <cell r="G517">
            <v>98.22</v>
          </cell>
          <cell r="H517">
            <v>7.8531188488427404</v>
          </cell>
          <cell r="I517">
            <v>700000000</v>
          </cell>
          <cell r="J517">
            <v>7638308</v>
          </cell>
          <cell r="K517">
            <v>748150106.21000004</v>
          </cell>
          <cell r="L517">
            <v>4018123</v>
          </cell>
          <cell r="M517">
            <v>394660041.06</v>
          </cell>
          <cell r="N517">
            <v>106.87858660142901</v>
          </cell>
          <cell r="O517">
            <v>7</v>
          </cell>
          <cell r="P517">
            <v>100</v>
          </cell>
          <cell r="S517">
            <v>60</v>
          </cell>
          <cell r="T517" t="str">
            <v>Ноты-84</v>
          </cell>
        </row>
        <row r="518">
          <cell r="A518" t="str">
            <v>KZ46L2505A18</v>
          </cell>
          <cell r="B518" t="str">
            <v>160/6</v>
          </cell>
          <cell r="C518">
            <v>36853</v>
          </cell>
          <cell r="D518">
            <v>37036</v>
          </cell>
          <cell r="E518">
            <v>183</v>
          </cell>
          <cell r="F518">
            <v>96.11</v>
          </cell>
          <cell r="G518">
            <v>96.11</v>
          </cell>
          <cell r="H518">
            <v>8.0948912704193106</v>
          </cell>
          <cell r="I518">
            <v>100000000</v>
          </cell>
          <cell r="J518">
            <v>7690075</v>
          </cell>
          <cell r="K518">
            <v>732635644.25</v>
          </cell>
          <cell r="L518">
            <v>4395075</v>
          </cell>
          <cell r="M518">
            <v>422410658.25</v>
          </cell>
          <cell r="N518">
            <v>732.63564425000004</v>
          </cell>
          <cell r="O518">
            <v>11</v>
          </cell>
          <cell r="P518">
            <v>100</v>
          </cell>
          <cell r="S518">
            <v>50</v>
          </cell>
          <cell r="T518" t="str">
            <v>ГКО-6</v>
          </cell>
        </row>
        <row r="519">
          <cell r="A519" t="str">
            <v>KZ9AK0202A11</v>
          </cell>
          <cell r="B519" t="str">
            <v>464/n</v>
          </cell>
          <cell r="C519">
            <v>36854</v>
          </cell>
          <cell r="D519">
            <v>36924</v>
          </cell>
          <cell r="E519">
            <v>70</v>
          </cell>
          <cell r="F519">
            <v>98.54</v>
          </cell>
          <cell r="G519">
            <v>98.54</v>
          </cell>
          <cell r="H519">
            <v>7.70448548812662</v>
          </cell>
          <cell r="I519">
            <v>700000000</v>
          </cell>
          <cell r="J519">
            <v>23528254</v>
          </cell>
          <cell r="K519">
            <v>2318185812.6599998</v>
          </cell>
          <cell r="L519">
            <v>19686254</v>
          </cell>
          <cell r="M519">
            <v>1939887874.6600001</v>
          </cell>
          <cell r="N519">
            <v>331.16940180857102</v>
          </cell>
          <cell r="O519">
            <v>9</v>
          </cell>
          <cell r="P519">
            <v>100</v>
          </cell>
          <cell r="S519">
            <v>60</v>
          </cell>
          <cell r="T519" t="str">
            <v>Ноты-70</v>
          </cell>
        </row>
        <row r="520">
          <cell r="A520" t="str">
            <v>KZ53L2711A34</v>
          </cell>
          <cell r="B520" t="str">
            <v>14/36</v>
          </cell>
          <cell r="C520">
            <v>36857</v>
          </cell>
          <cell r="D520">
            <v>37952</v>
          </cell>
          <cell r="E520">
            <v>1095</v>
          </cell>
          <cell r="H520">
            <v>17.25</v>
          </cell>
          <cell r="I520">
            <v>300000000</v>
          </cell>
          <cell r="J520">
            <v>442616</v>
          </cell>
          <cell r="K520">
            <v>442616000</v>
          </cell>
          <cell r="L520">
            <v>276616</v>
          </cell>
          <cell r="M520">
            <v>276616000</v>
          </cell>
          <cell r="N520">
            <v>147.53866666666701</v>
          </cell>
          <cell r="O520">
            <v>10</v>
          </cell>
          <cell r="P520">
            <v>1000</v>
          </cell>
          <cell r="S520">
            <v>50</v>
          </cell>
          <cell r="T520" t="str">
            <v>ГКО-36</v>
          </cell>
        </row>
        <row r="521">
          <cell r="A521" t="str">
            <v>KZ9CK2002A17</v>
          </cell>
          <cell r="B521" t="str">
            <v>465/n</v>
          </cell>
          <cell r="C521">
            <v>36857</v>
          </cell>
          <cell r="D521">
            <v>36942</v>
          </cell>
          <cell r="E521">
            <v>84</v>
          </cell>
          <cell r="F521">
            <v>98.22</v>
          </cell>
          <cell r="G521">
            <v>98.22</v>
          </cell>
          <cell r="H521">
            <v>7.8531188488427404</v>
          </cell>
          <cell r="I521">
            <v>700000000</v>
          </cell>
          <cell r="J521">
            <v>8512799</v>
          </cell>
          <cell r="K521">
            <v>833659720.34000003</v>
          </cell>
          <cell r="L521">
            <v>5290613</v>
          </cell>
          <cell r="M521">
            <v>519644008.86000001</v>
          </cell>
          <cell r="N521">
            <v>119.094245762857</v>
          </cell>
          <cell r="O521">
            <v>8</v>
          </cell>
          <cell r="P521">
            <v>100</v>
          </cell>
          <cell r="S521">
            <v>60</v>
          </cell>
          <cell r="T521" t="str">
            <v>Ноты-84</v>
          </cell>
        </row>
        <row r="522">
          <cell r="A522" t="str">
            <v>KZ43L0103A11</v>
          </cell>
          <cell r="B522" t="str">
            <v>275/3</v>
          </cell>
          <cell r="C522">
            <v>36858</v>
          </cell>
          <cell r="D522">
            <v>36951</v>
          </cell>
          <cell r="E522">
            <v>93</v>
          </cell>
          <cell r="F522">
            <v>98.21</v>
          </cell>
          <cell r="G522">
            <v>98.21</v>
          </cell>
          <cell r="H522">
            <v>7.2904999490887104</v>
          </cell>
          <cell r="I522">
            <v>100000000</v>
          </cell>
          <cell r="J522">
            <v>6707069</v>
          </cell>
          <cell r="K522">
            <v>654722873.69000006</v>
          </cell>
          <cell r="L522">
            <v>1018226</v>
          </cell>
          <cell r="M522">
            <v>99999975.459999993</v>
          </cell>
          <cell r="N522">
            <v>654.72287369000003</v>
          </cell>
          <cell r="O522">
            <v>11</v>
          </cell>
          <cell r="P522">
            <v>100</v>
          </cell>
          <cell r="S522">
            <v>50</v>
          </cell>
          <cell r="T522" t="str">
            <v>ГКО-3</v>
          </cell>
        </row>
        <row r="523">
          <cell r="A523" t="str">
            <v>KZ99K0102A16</v>
          </cell>
          <cell r="B523" t="str">
            <v>466/n</v>
          </cell>
          <cell r="C523">
            <v>36859</v>
          </cell>
          <cell r="D523">
            <v>36923</v>
          </cell>
          <cell r="E523">
            <v>63</v>
          </cell>
          <cell r="F523">
            <v>98.69</v>
          </cell>
          <cell r="G523">
            <v>98.69</v>
          </cell>
          <cell r="H523">
            <v>7.6693574717690796</v>
          </cell>
          <cell r="I523">
            <v>700000000</v>
          </cell>
          <cell r="J523">
            <v>16315286</v>
          </cell>
          <cell r="K523">
            <v>1609933255.8299999</v>
          </cell>
          <cell r="L523">
            <v>14093739</v>
          </cell>
          <cell r="M523">
            <v>1390911101.9100001</v>
          </cell>
          <cell r="N523">
            <v>229.990465118571</v>
          </cell>
          <cell r="O523">
            <v>8</v>
          </cell>
          <cell r="P523">
            <v>100</v>
          </cell>
          <cell r="S523">
            <v>60</v>
          </cell>
          <cell r="T523" t="str">
            <v>Ноты-63</v>
          </cell>
        </row>
        <row r="524">
          <cell r="A524" t="str">
            <v>KZ3CL2811A39</v>
          </cell>
          <cell r="B524" t="str">
            <v>1/36i</v>
          </cell>
          <cell r="C524">
            <v>36860</v>
          </cell>
          <cell r="D524">
            <v>37953</v>
          </cell>
          <cell r="E524">
            <v>1092</v>
          </cell>
          <cell r="I524">
            <v>250000000</v>
          </cell>
          <cell r="P524">
            <v>1000</v>
          </cell>
          <cell r="S524">
            <v>50</v>
          </cell>
          <cell r="T524" t="str">
            <v>ГИКО-36</v>
          </cell>
        </row>
        <row r="525">
          <cell r="A525" t="str">
            <v>KZ9BK1602A14</v>
          </cell>
          <cell r="B525" t="str">
            <v>467/n</v>
          </cell>
          <cell r="C525">
            <v>36860</v>
          </cell>
          <cell r="D525">
            <v>36938</v>
          </cell>
          <cell r="E525">
            <v>77</v>
          </cell>
          <cell r="F525">
            <v>98.4</v>
          </cell>
          <cell r="G525">
            <v>98.4</v>
          </cell>
          <cell r="H525">
            <v>7.6866223207686399</v>
          </cell>
          <cell r="I525">
            <v>700000000</v>
          </cell>
          <cell r="J525">
            <v>24472330</v>
          </cell>
          <cell r="K525">
            <v>2407918249.29</v>
          </cell>
          <cell r="L525">
            <v>21910160</v>
          </cell>
          <cell r="M525">
            <v>2155959744</v>
          </cell>
          <cell r="N525">
            <v>343.98832132714301</v>
          </cell>
          <cell r="O525">
            <v>9</v>
          </cell>
          <cell r="P525">
            <v>100</v>
          </cell>
          <cell r="S525">
            <v>60</v>
          </cell>
          <cell r="T525" t="str">
            <v>Ноты-77</v>
          </cell>
        </row>
        <row r="526">
          <cell r="A526" t="str">
            <v>KZ53L0412A30</v>
          </cell>
          <cell r="B526" t="str">
            <v>15/36</v>
          </cell>
          <cell r="C526">
            <v>36864</v>
          </cell>
          <cell r="D526">
            <v>37959</v>
          </cell>
          <cell r="E526">
            <v>1095</v>
          </cell>
          <cell r="H526">
            <v>17.149999999999999</v>
          </cell>
          <cell r="I526">
            <v>500000000</v>
          </cell>
          <cell r="J526">
            <v>844848</v>
          </cell>
          <cell r="K526">
            <v>844848000</v>
          </cell>
          <cell r="L526">
            <v>301098</v>
          </cell>
          <cell r="M526">
            <v>301098000</v>
          </cell>
          <cell r="N526">
            <v>168.96960000000001</v>
          </cell>
          <cell r="O526">
            <v>11</v>
          </cell>
          <cell r="P526">
            <v>1000</v>
          </cell>
          <cell r="S526">
            <v>50</v>
          </cell>
          <cell r="T526" t="str">
            <v>ГКО-36</v>
          </cell>
        </row>
        <row r="527">
          <cell r="A527" t="str">
            <v>KZ9BK2002A18</v>
          </cell>
          <cell r="B527" t="str">
            <v>468/n</v>
          </cell>
          <cell r="C527">
            <v>36864</v>
          </cell>
          <cell r="D527">
            <v>36942</v>
          </cell>
          <cell r="E527">
            <v>77</v>
          </cell>
          <cell r="F527">
            <v>98.4</v>
          </cell>
          <cell r="G527">
            <v>98.4</v>
          </cell>
          <cell r="H527">
            <v>7.6866223207686399</v>
          </cell>
          <cell r="I527">
            <v>800000000</v>
          </cell>
          <cell r="J527">
            <v>13089422</v>
          </cell>
          <cell r="K527">
            <v>1287839898.9000001</v>
          </cell>
          <cell r="L527">
            <v>10765852</v>
          </cell>
          <cell r="M527">
            <v>1059359836.8</v>
          </cell>
          <cell r="N527">
            <v>160.9799873625</v>
          </cell>
          <cell r="O527">
            <v>6</v>
          </cell>
          <cell r="P527">
            <v>100</v>
          </cell>
          <cell r="S527">
            <v>60</v>
          </cell>
          <cell r="T527" t="str">
            <v>Ноты-77</v>
          </cell>
        </row>
        <row r="528">
          <cell r="A528" t="str">
            <v>KZ4CL0612A17</v>
          </cell>
          <cell r="B528" t="str">
            <v>69/12</v>
          </cell>
          <cell r="C528">
            <v>36865</v>
          </cell>
          <cell r="D528">
            <v>37231</v>
          </cell>
          <cell r="E528">
            <v>366</v>
          </cell>
          <cell r="F528">
            <v>91.2</v>
          </cell>
          <cell r="G528">
            <v>91.2</v>
          </cell>
          <cell r="H528">
            <v>9.6491228070175392</v>
          </cell>
          <cell r="I528">
            <v>300000000</v>
          </cell>
          <cell r="J528">
            <v>11470000</v>
          </cell>
          <cell r="K528">
            <v>1028463000</v>
          </cell>
          <cell r="L528">
            <v>2194737</v>
          </cell>
          <cell r="M528">
            <v>200160014</v>
          </cell>
          <cell r="N528">
            <v>342.82100000000003</v>
          </cell>
          <cell r="O528">
            <v>13</v>
          </cell>
          <cell r="P528">
            <v>100</v>
          </cell>
          <cell r="S528">
            <v>50</v>
          </cell>
          <cell r="T528" t="str">
            <v>ГКО-12</v>
          </cell>
        </row>
        <row r="529">
          <cell r="A529" t="str">
            <v>KZ96K1801A11</v>
          </cell>
          <cell r="B529" t="str">
            <v>469/n</v>
          </cell>
          <cell r="C529">
            <v>36866</v>
          </cell>
          <cell r="D529">
            <v>36909</v>
          </cell>
          <cell r="E529">
            <v>42</v>
          </cell>
          <cell r="F529">
            <v>99.15</v>
          </cell>
          <cell r="G529">
            <v>99.15</v>
          </cell>
          <cell r="H529">
            <v>7.4298201378382398</v>
          </cell>
          <cell r="I529">
            <v>800000000</v>
          </cell>
          <cell r="J529">
            <v>37497245</v>
          </cell>
          <cell r="K529">
            <v>3717646851.3000002</v>
          </cell>
          <cell r="L529">
            <v>33749969</v>
          </cell>
          <cell r="M529">
            <v>3346309426.3499999</v>
          </cell>
          <cell r="N529">
            <v>464.7058564125</v>
          </cell>
          <cell r="O529">
            <v>9</v>
          </cell>
          <cell r="P529">
            <v>100</v>
          </cell>
          <cell r="S529">
            <v>60</v>
          </cell>
          <cell r="T529" t="str">
            <v>Ноты-42</v>
          </cell>
        </row>
        <row r="530">
          <cell r="A530" t="str">
            <v>KZ46L0806A18</v>
          </cell>
          <cell r="B530" t="str">
            <v>161/6</v>
          </cell>
          <cell r="C530">
            <v>36867</v>
          </cell>
          <cell r="D530">
            <v>37050</v>
          </cell>
          <cell r="E530">
            <v>183</v>
          </cell>
          <cell r="F530">
            <v>96.22</v>
          </cell>
          <cell r="G530">
            <v>96.22</v>
          </cell>
          <cell r="H530">
            <v>7.8569943878611497</v>
          </cell>
          <cell r="I530">
            <v>150000000</v>
          </cell>
          <cell r="J530">
            <v>4460000</v>
          </cell>
          <cell r="K530">
            <v>427209700</v>
          </cell>
          <cell r="L530">
            <v>1039464</v>
          </cell>
          <cell r="M530">
            <v>100017226.08</v>
          </cell>
          <cell r="N530">
            <v>284.80646666666701</v>
          </cell>
          <cell r="O530">
            <v>8</v>
          </cell>
          <cell r="P530">
            <v>100</v>
          </cell>
          <cell r="S530">
            <v>50</v>
          </cell>
          <cell r="T530" t="str">
            <v>ГКО-6</v>
          </cell>
        </row>
        <row r="531">
          <cell r="A531" t="str">
            <v>KZ9CK0203A18</v>
          </cell>
          <cell r="B531" t="str">
            <v>470/n</v>
          </cell>
          <cell r="C531">
            <v>36868</v>
          </cell>
          <cell r="D531">
            <v>36952</v>
          </cell>
          <cell r="E531">
            <v>84</v>
          </cell>
          <cell r="F531">
            <v>98.22</v>
          </cell>
          <cell r="G531">
            <v>98.22</v>
          </cell>
          <cell r="H531">
            <v>7.8531188488427404</v>
          </cell>
          <cell r="I531">
            <v>800000000</v>
          </cell>
          <cell r="J531">
            <v>68585708</v>
          </cell>
          <cell r="K531">
            <v>6735760460</v>
          </cell>
          <cell r="L531">
            <v>62137220</v>
          </cell>
          <cell r="M531">
            <v>6103117748.3999996</v>
          </cell>
          <cell r="N531">
            <v>841.97005750000005</v>
          </cell>
          <cell r="O531">
            <v>12</v>
          </cell>
          <cell r="P531">
            <v>100</v>
          </cell>
          <cell r="S531">
            <v>60</v>
          </cell>
          <cell r="T531" t="str">
            <v>Ноты-84</v>
          </cell>
        </row>
        <row r="532">
          <cell r="A532" t="str">
            <v>KZ53L1112A31</v>
          </cell>
          <cell r="B532" t="str">
            <v>16/36</v>
          </cell>
          <cell r="C532">
            <v>36871</v>
          </cell>
          <cell r="D532">
            <v>37966</v>
          </cell>
          <cell r="E532">
            <v>1095</v>
          </cell>
          <cell r="I532">
            <v>500000000</v>
          </cell>
          <cell r="P532">
            <v>1000</v>
          </cell>
          <cell r="S532">
            <v>50</v>
          </cell>
          <cell r="T532" t="str">
            <v>ГКО-36</v>
          </cell>
        </row>
        <row r="533">
          <cell r="A533" t="str">
            <v>KZ9AK2002A19</v>
          </cell>
          <cell r="B533" t="str">
            <v>471/n</v>
          </cell>
          <cell r="C533">
            <v>36871</v>
          </cell>
          <cell r="D533">
            <v>36942</v>
          </cell>
          <cell r="E533">
            <v>70</v>
          </cell>
          <cell r="F533">
            <v>98.54</v>
          </cell>
          <cell r="G533">
            <v>98.54</v>
          </cell>
          <cell r="H533">
            <v>7.70448548812662</v>
          </cell>
          <cell r="I533">
            <v>900000000</v>
          </cell>
          <cell r="J533">
            <v>16753481</v>
          </cell>
          <cell r="K533">
            <v>1650631898.04</v>
          </cell>
          <cell r="L533">
            <v>15883326</v>
          </cell>
          <cell r="M533">
            <v>1565142944.04</v>
          </cell>
          <cell r="N533">
            <v>183.40354422666701</v>
          </cell>
          <cell r="O533">
            <v>11</v>
          </cell>
          <cell r="P533">
            <v>100</v>
          </cell>
          <cell r="S533">
            <v>60</v>
          </cell>
          <cell r="T533" t="str">
            <v>Ноты-70</v>
          </cell>
        </row>
        <row r="534">
          <cell r="A534" t="str">
            <v>KZ52L1212A23</v>
          </cell>
          <cell r="B534" t="str">
            <v>24/24</v>
          </cell>
          <cell r="C534">
            <v>36872</v>
          </cell>
          <cell r="D534">
            <v>37602</v>
          </cell>
          <cell r="E534">
            <v>730</v>
          </cell>
          <cell r="H534">
            <v>15.38</v>
          </cell>
          <cell r="I534">
            <v>450000000</v>
          </cell>
          <cell r="J534">
            <v>978800</v>
          </cell>
          <cell r="K534">
            <v>978800000</v>
          </cell>
          <cell r="L534">
            <v>135000</v>
          </cell>
          <cell r="M534">
            <v>135000000</v>
          </cell>
          <cell r="N534">
            <v>217.51111111111101</v>
          </cell>
          <cell r="O534">
            <v>15</v>
          </cell>
          <cell r="P534">
            <v>1000</v>
          </cell>
          <cell r="S534">
            <v>50</v>
          </cell>
          <cell r="T534" t="str">
            <v>ГКО-24</v>
          </cell>
        </row>
        <row r="535">
          <cell r="A535" t="str">
            <v>KZ99K1502A10</v>
          </cell>
          <cell r="B535" t="str">
            <v>472/n</v>
          </cell>
          <cell r="C535">
            <v>36873</v>
          </cell>
          <cell r="D535">
            <v>36937</v>
          </cell>
          <cell r="E535">
            <v>63</v>
          </cell>
          <cell r="F535">
            <v>98.69</v>
          </cell>
          <cell r="G535">
            <v>98.69</v>
          </cell>
          <cell r="H535">
            <v>7.6693574717690796</v>
          </cell>
          <cell r="I535">
            <v>2000000000</v>
          </cell>
          <cell r="J535">
            <v>25726958</v>
          </cell>
          <cell r="K535">
            <v>2538910488.2399998</v>
          </cell>
          <cell r="L535">
            <v>23315416</v>
          </cell>
          <cell r="M535">
            <v>2300998405.04</v>
          </cell>
          <cell r="N535">
            <v>126.945524412</v>
          </cell>
          <cell r="O535">
            <v>9</v>
          </cell>
          <cell r="P535">
            <v>100</v>
          </cell>
          <cell r="S535">
            <v>60</v>
          </cell>
          <cell r="T535" t="str">
            <v>Ноты-63</v>
          </cell>
        </row>
        <row r="536">
          <cell r="A536" t="str">
            <v>KZ43L1603A14</v>
          </cell>
          <cell r="B536" t="str">
            <v>276/3</v>
          </cell>
          <cell r="C536">
            <v>36874</v>
          </cell>
          <cell r="D536">
            <v>36966</v>
          </cell>
          <cell r="E536">
            <v>92</v>
          </cell>
          <cell r="F536">
            <v>98.21</v>
          </cell>
          <cell r="G536">
            <v>98.21</v>
          </cell>
          <cell r="H536">
            <v>7.2904999490887104</v>
          </cell>
          <cell r="I536">
            <v>100000000</v>
          </cell>
          <cell r="J536">
            <v>6062235</v>
          </cell>
          <cell r="K536">
            <v>593812368.35000002</v>
          </cell>
          <cell r="L536">
            <v>1018226</v>
          </cell>
          <cell r="M536">
            <v>99999975.459999993</v>
          </cell>
          <cell r="N536">
            <v>593.81236835000004</v>
          </cell>
          <cell r="O536">
            <v>11</v>
          </cell>
          <cell r="P536">
            <v>100</v>
          </cell>
          <cell r="S536">
            <v>50</v>
          </cell>
          <cell r="T536" t="str">
            <v>ГКО-3</v>
          </cell>
        </row>
        <row r="537">
          <cell r="A537" t="str">
            <v>KZ9CK0903A11</v>
          </cell>
          <cell r="B537" t="str">
            <v>473/n</v>
          </cell>
          <cell r="C537">
            <v>36875</v>
          </cell>
          <cell r="D537">
            <v>36959</v>
          </cell>
          <cell r="E537">
            <v>84</v>
          </cell>
          <cell r="F537">
            <v>98.22</v>
          </cell>
          <cell r="G537">
            <v>98.22</v>
          </cell>
          <cell r="H537">
            <v>7.8531188488427404</v>
          </cell>
          <cell r="I537">
            <v>2000000000</v>
          </cell>
          <cell r="J537">
            <v>56281524</v>
          </cell>
          <cell r="K537">
            <v>5527807187.2799997</v>
          </cell>
          <cell r="L537">
            <v>49897524</v>
          </cell>
          <cell r="M537">
            <v>4900934807.2799997</v>
          </cell>
          <cell r="N537">
            <v>276.39035936400001</v>
          </cell>
          <cell r="O537">
            <v>13</v>
          </cell>
          <cell r="P537">
            <v>100</v>
          </cell>
          <cell r="S537">
            <v>60</v>
          </cell>
          <cell r="T537" t="str">
            <v>Ноты-84</v>
          </cell>
        </row>
        <row r="538">
          <cell r="A538" t="str">
            <v>KZ53L1812A34</v>
          </cell>
          <cell r="B538" t="str">
            <v>17/36</v>
          </cell>
          <cell r="C538">
            <v>36878</v>
          </cell>
          <cell r="D538">
            <v>37973</v>
          </cell>
          <cell r="E538">
            <v>1095</v>
          </cell>
          <cell r="I538">
            <v>500000000</v>
          </cell>
          <cell r="P538">
            <v>1000</v>
          </cell>
          <cell r="S538">
            <v>50</v>
          </cell>
          <cell r="T538" t="str">
            <v>ГКО-36</v>
          </cell>
        </row>
        <row r="539">
          <cell r="A539" t="str">
            <v>KZ97K0602A13</v>
          </cell>
          <cell r="B539" t="str">
            <v>474/n</v>
          </cell>
          <cell r="C539">
            <v>36878</v>
          </cell>
          <cell r="D539">
            <v>36928</v>
          </cell>
          <cell r="E539">
            <v>49</v>
          </cell>
          <cell r="F539">
            <v>99.07</v>
          </cell>
          <cell r="G539">
            <v>99.07</v>
          </cell>
          <cell r="H539">
            <v>6.9734242743226798</v>
          </cell>
          <cell r="I539">
            <v>900000000</v>
          </cell>
          <cell r="J539">
            <v>13804860</v>
          </cell>
          <cell r="K539">
            <v>1366150175.48</v>
          </cell>
          <cell r="L539">
            <v>7543165</v>
          </cell>
          <cell r="M539">
            <v>747301356.54999995</v>
          </cell>
          <cell r="N539">
            <v>151.794463942222</v>
          </cell>
          <cell r="O539">
            <v>9</v>
          </cell>
          <cell r="P539">
            <v>100</v>
          </cell>
          <cell r="S539">
            <v>60</v>
          </cell>
          <cell r="T539" t="str">
            <v>Ноты-49</v>
          </cell>
        </row>
        <row r="540">
          <cell r="A540" t="str">
            <v>KZ4CL2012A19</v>
          </cell>
          <cell r="B540" t="str">
            <v>70/12</v>
          </cell>
          <cell r="C540">
            <v>36879</v>
          </cell>
          <cell r="D540">
            <v>37245</v>
          </cell>
          <cell r="E540">
            <v>366</v>
          </cell>
          <cell r="F540">
            <v>91.24</v>
          </cell>
          <cell r="G540">
            <v>91.24</v>
          </cell>
          <cell r="H540">
            <v>9.6010521701008393</v>
          </cell>
          <cell r="I540">
            <v>300000000</v>
          </cell>
          <cell r="J540">
            <v>8309206</v>
          </cell>
          <cell r="K540">
            <v>745567205.44000006</v>
          </cell>
          <cell r="L540">
            <v>1728222</v>
          </cell>
          <cell r="M540">
            <v>157682975.28</v>
          </cell>
          <cell r="N540">
            <v>248.522401813333</v>
          </cell>
          <cell r="O540">
            <v>10</v>
          </cell>
          <cell r="P540">
            <v>100</v>
          </cell>
          <cell r="S540">
            <v>50</v>
          </cell>
          <cell r="T540" t="str">
            <v>ГКО-12</v>
          </cell>
        </row>
        <row r="541">
          <cell r="A541" t="str">
            <v>KZ99K2202A11</v>
          </cell>
          <cell r="B541" t="str">
            <v>475/n</v>
          </cell>
          <cell r="C541">
            <v>36880</v>
          </cell>
          <cell r="D541">
            <v>36944</v>
          </cell>
          <cell r="E541">
            <v>63</v>
          </cell>
          <cell r="F541">
            <v>98.7</v>
          </cell>
          <cell r="G541">
            <v>98.7</v>
          </cell>
          <cell r="H541">
            <v>7.6100416525948296</v>
          </cell>
          <cell r="I541">
            <v>900000000</v>
          </cell>
          <cell r="J541">
            <v>13758370</v>
          </cell>
          <cell r="K541">
            <v>1357791778.3800001</v>
          </cell>
          <cell r="L541">
            <v>12638228</v>
          </cell>
          <cell r="M541">
            <v>1247393103.6700001</v>
          </cell>
          <cell r="N541">
            <v>150.865753153333</v>
          </cell>
          <cell r="O541">
            <v>9</v>
          </cell>
          <cell r="P541">
            <v>100</v>
          </cell>
          <cell r="S541">
            <v>60</v>
          </cell>
          <cell r="T541" t="str">
            <v>Ноты-63</v>
          </cell>
        </row>
        <row r="542">
          <cell r="A542" t="str">
            <v>KZ46L2206A10</v>
          </cell>
          <cell r="B542" t="str">
            <v>162/6</v>
          </cell>
          <cell r="C542">
            <v>36881</v>
          </cell>
          <cell r="D542">
            <v>37064</v>
          </cell>
          <cell r="E542">
            <v>183</v>
          </cell>
          <cell r="F542">
            <v>96.24</v>
          </cell>
          <cell r="G542">
            <v>96.24</v>
          </cell>
          <cell r="H542">
            <v>7.8137988362427402</v>
          </cell>
          <cell r="I542">
            <v>150000000</v>
          </cell>
          <cell r="J542">
            <v>4988570</v>
          </cell>
          <cell r="K542">
            <v>478010077.39999998</v>
          </cell>
          <cell r="L542">
            <v>1268953</v>
          </cell>
          <cell r="M542">
            <v>122124036.72</v>
          </cell>
          <cell r="N542">
            <v>318.67338493333301</v>
          </cell>
          <cell r="O542">
            <v>7</v>
          </cell>
          <cell r="P542">
            <v>100</v>
          </cell>
          <cell r="S542">
            <v>50</v>
          </cell>
          <cell r="T542" t="str">
            <v>ГКО-6</v>
          </cell>
        </row>
        <row r="543">
          <cell r="A543" t="str">
            <v>KZ9CK1603A12</v>
          </cell>
          <cell r="B543" t="str">
            <v>476/n</v>
          </cell>
          <cell r="C543">
            <v>36882</v>
          </cell>
          <cell r="D543">
            <v>36966</v>
          </cell>
          <cell r="E543">
            <v>84</v>
          </cell>
          <cell r="F543">
            <v>98.22</v>
          </cell>
          <cell r="G543">
            <v>98.22</v>
          </cell>
          <cell r="H543">
            <v>7.8531188488427404</v>
          </cell>
          <cell r="I543">
            <v>900000000</v>
          </cell>
          <cell r="J543">
            <v>10530311</v>
          </cell>
          <cell r="K543">
            <v>1034164397.6799999</v>
          </cell>
          <cell r="L543">
            <v>6346805</v>
          </cell>
          <cell r="M543">
            <v>623383187.10000002</v>
          </cell>
          <cell r="N543">
            <v>114.907155297778</v>
          </cell>
          <cell r="O543">
            <v>8</v>
          </cell>
          <cell r="P543">
            <v>100</v>
          </cell>
          <cell r="S543">
            <v>60</v>
          </cell>
          <cell r="T543" t="str">
            <v>Ноты-84</v>
          </cell>
        </row>
        <row r="544">
          <cell r="A544" t="str">
            <v>KZ53L2512A35</v>
          </cell>
          <cell r="B544" t="str">
            <v>18/36</v>
          </cell>
          <cell r="C544">
            <v>36885</v>
          </cell>
          <cell r="D544">
            <v>37980</v>
          </cell>
          <cell r="E544">
            <v>1095</v>
          </cell>
          <cell r="H544">
            <v>17.100000000000001</v>
          </cell>
          <cell r="I544">
            <v>500000000</v>
          </cell>
          <cell r="J544">
            <v>831035</v>
          </cell>
          <cell r="K544">
            <v>831035000</v>
          </cell>
          <cell r="L544">
            <v>604035</v>
          </cell>
          <cell r="M544">
            <v>604035000</v>
          </cell>
          <cell r="N544">
            <v>166.20699999999999</v>
          </cell>
          <cell r="O544">
            <v>9</v>
          </cell>
          <cell r="P544">
            <v>1000</v>
          </cell>
          <cell r="S544">
            <v>50</v>
          </cell>
          <cell r="T544" t="str">
            <v>ГКО-36</v>
          </cell>
        </row>
        <row r="545">
          <cell r="A545" t="str">
            <v>KZ8EK0901A12</v>
          </cell>
          <cell r="B545" t="str">
            <v>477/n</v>
          </cell>
          <cell r="C545">
            <v>36885</v>
          </cell>
          <cell r="D545">
            <v>36900</v>
          </cell>
          <cell r="E545">
            <v>14</v>
          </cell>
          <cell r="F545">
            <v>99.74</v>
          </cell>
          <cell r="G545">
            <v>99.74</v>
          </cell>
          <cell r="H545">
            <v>6.7776218167236104</v>
          </cell>
          <cell r="I545">
            <v>900000000</v>
          </cell>
          <cell r="J545">
            <v>7817099</v>
          </cell>
          <cell r="K545">
            <v>779666464.25999999</v>
          </cell>
          <cell r="L545">
            <v>7717099</v>
          </cell>
          <cell r="M545">
            <v>769706464.25999999</v>
          </cell>
          <cell r="N545">
            <v>86.629607140000005</v>
          </cell>
          <cell r="O545">
            <v>7</v>
          </cell>
          <cell r="P545">
            <v>100</v>
          </cell>
          <cell r="S545">
            <v>60</v>
          </cell>
          <cell r="T545" t="str">
            <v>Ноты-14</v>
          </cell>
        </row>
        <row r="546">
          <cell r="A546" t="str">
            <v>KZ52L2612A27</v>
          </cell>
          <cell r="B546" t="str">
            <v>25/24</v>
          </cell>
          <cell r="C546">
            <v>36886</v>
          </cell>
          <cell r="D546">
            <v>37616</v>
          </cell>
          <cell r="E546">
            <v>730</v>
          </cell>
          <cell r="H546">
            <v>15.38</v>
          </cell>
          <cell r="I546">
            <v>500000000</v>
          </cell>
          <cell r="J546">
            <v>341000</v>
          </cell>
          <cell r="K546">
            <v>341000000</v>
          </cell>
          <cell r="L546">
            <v>200000</v>
          </cell>
          <cell r="M546">
            <v>200000000</v>
          </cell>
          <cell r="N546">
            <v>68.2</v>
          </cell>
          <cell r="O546">
            <v>8</v>
          </cell>
          <cell r="P546">
            <v>1000</v>
          </cell>
          <cell r="S546">
            <v>50</v>
          </cell>
          <cell r="T546" t="str">
            <v>ГКО-24</v>
          </cell>
        </row>
        <row r="547">
          <cell r="A547" t="str">
            <v>KZ95K3101A15</v>
          </cell>
          <cell r="B547" t="str">
            <v>478/n</v>
          </cell>
          <cell r="C547">
            <v>36886</v>
          </cell>
          <cell r="D547">
            <v>36922</v>
          </cell>
          <cell r="E547">
            <v>35</v>
          </cell>
          <cell r="F547">
            <v>99.3</v>
          </cell>
          <cell r="G547">
            <v>99.3</v>
          </cell>
          <cell r="H547">
            <v>7.33131923464253</v>
          </cell>
          <cell r="I547">
            <v>900000000</v>
          </cell>
          <cell r="J547">
            <v>1864000</v>
          </cell>
          <cell r="K547">
            <v>184985960</v>
          </cell>
          <cell r="L547">
            <v>1154000</v>
          </cell>
          <cell r="M547">
            <v>114592200</v>
          </cell>
          <cell r="N547">
            <v>20.553995555555598</v>
          </cell>
          <cell r="O547">
            <v>6</v>
          </cell>
          <cell r="P547">
            <v>100</v>
          </cell>
          <cell r="S547">
            <v>60</v>
          </cell>
          <cell r="T547" t="str">
            <v>Ноты-35</v>
          </cell>
        </row>
        <row r="548">
          <cell r="A548" t="str">
            <v>KZ87K0401A18</v>
          </cell>
          <cell r="B548" t="str">
            <v>479/n</v>
          </cell>
          <cell r="C548">
            <v>36887</v>
          </cell>
          <cell r="D548">
            <v>36895</v>
          </cell>
          <cell r="E548">
            <v>7</v>
          </cell>
          <cell r="F548">
            <v>99.87</v>
          </cell>
          <cell r="G548">
            <v>99.87</v>
          </cell>
          <cell r="H548">
            <v>6.7687994392708104</v>
          </cell>
          <cell r="I548">
            <v>900000000</v>
          </cell>
          <cell r="J548">
            <v>6655671</v>
          </cell>
          <cell r="K548">
            <v>664679459.89999998</v>
          </cell>
          <cell r="L548">
            <v>5735640</v>
          </cell>
          <cell r="M548">
            <v>572825369.20000005</v>
          </cell>
          <cell r="N548">
            <v>73.853273322222194</v>
          </cell>
          <cell r="O548">
            <v>9</v>
          </cell>
          <cell r="P548">
            <v>100</v>
          </cell>
          <cell r="S548">
            <v>60</v>
          </cell>
          <cell r="T548" t="str">
            <v>Ноты-07</v>
          </cell>
        </row>
        <row r="549">
          <cell r="A549" t="str">
            <v>KZ43L3003A16</v>
          </cell>
          <cell r="B549" t="str">
            <v>277/3</v>
          </cell>
          <cell r="C549">
            <v>36888</v>
          </cell>
          <cell r="D549">
            <v>36980</v>
          </cell>
          <cell r="E549">
            <v>92</v>
          </cell>
          <cell r="F549">
            <v>98.38</v>
          </cell>
          <cell r="G549">
            <v>98.38</v>
          </cell>
          <cell r="H549">
            <v>6.5867046147591202</v>
          </cell>
          <cell r="I549">
            <v>100000000</v>
          </cell>
          <cell r="J549">
            <v>5060738</v>
          </cell>
          <cell r="K549">
            <v>496824188.99000001</v>
          </cell>
          <cell r="L549">
            <v>811233</v>
          </cell>
          <cell r="M549">
            <v>79809102.540000007</v>
          </cell>
          <cell r="N549">
            <v>496.82418898999998</v>
          </cell>
          <cell r="O549">
            <v>7</v>
          </cell>
          <cell r="P549">
            <v>100</v>
          </cell>
          <cell r="S549">
            <v>50</v>
          </cell>
          <cell r="T549" t="str">
            <v>ГКО-3</v>
          </cell>
        </row>
        <row r="550">
          <cell r="A550" t="str">
            <v>KZ9BK1603A13</v>
          </cell>
          <cell r="B550" t="str">
            <v>480/n</v>
          </cell>
          <cell r="C550">
            <v>36888</v>
          </cell>
          <cell r="D550">
            <v>36966</v>
          </cell>
          <cell r="E550">
            <v>77</v>
          </cell>
          <cell r="F550">
            <v>98.4</v>
          </cell>
          <cell r="G550">
            <v>98.4</v>
          </cell>
          <cell r="H550">
            <v>7.6866223207686399</v>
          </cell>
          <cell r="I550">
            <v>900000000</v>
          </cell>
          <cell r="J550">
            <v>1206334</v>
          </cell>
          <cell r="K550">
            <v>118631141.2</v>
          </cell>
          <cell r="L550">
            <v>1096334</v>
          </cell>
          <cell r="M550">
            <v>107879265.59999999</v>
          </cell>
          <cell r="N550">
            <v>13.181237911111101</v>
          </cell>
          <cell r="O550">
            <v>7</v>
          </cell>
          <cell r="P550">
            <v>100</v>
          </cell>
          <cell r="S550">
            <v>60</v>
          </cell>
          <cell r="T550" t="str">
            <v>Ноты-77</v>
          </cell>
        </row>
        <row r="551">
          <cell r="A551" t="str">
            <v>KZ87K0501A17</v>
          </cell>
          <cell r="B551" t="str">
            <v>481/n</v>
          </cell>
          <cell r="C551">
            <v>36889</v>
          </cell>
          <cell r="D551">
            <v>36896</v>
          </cell>
          <cell r="E551">
            <v>7</v>
          </cell>
          <cell r="F551">
            <v>99.87</v>
          </cell>
          <cell r="G551">
            <v>99.87</v>
          </cell>
          <cell r="H551">
            <v>6.7687994392708104</v>
          </cell>
          <cell r="I551">
            <v>900000000</v>
          </cell>
          <cell r="J551">
            <v>34755836</v>
          </cell>
          <cell r="K551">
            <v>3471059341.3200002</v>
          </cell>
          <cell r="L551">
            <v>34655836</v>
          </cell>
          <cell r="M551">
            <v>3461078341.3200002</v>
          </cell>
          <cell r="N551">
            <v>385.67326014666702</v>
          </cell>
          <cell r="O551">
            <v>11</v>
          </cell>
          <cell r="P551">
            <v>100</v>
          </cell>
          <cell r="S551">
            <v>60</v>
          </cell>
          <cell r="T551" t="str">
            <v>Ноты-07</v>
          </cell>
        </row>
        <row r="552">
          <cell r="A552" t="str">
            <v>KZ95K0802A13</v>
          </cell>
          <cell r="B552" t="str">
            <v>482/n</v>
          </cell>
          <cell r="C552">
            <v>36894</v>
          </cell>
          <cell r="D552">
            <v>36930</v>
          </cell>
          <cell r="E552">
            <v>35</v>
          </cell>
          <cell r="F552">
            <v>99.3</v>
          </cell>
          <cell r="G552">
            <v>99.3</v>
          </cell>
          <cell r="H552">
            <v>7.33131923464253</v>
          </cell>
          <cell r="I552">
            <v>1000000000</v>
          </cell>
          <cell r="J552">
            <v>1107050</v>
          </cell>
          <cell r="K552">
            <v>109905065</v>
          </cell>
          <cell r="L552">
            <v>1007050</v>
          </cell>
          <cell r="M552">
            <v>100000065</v>
          </cell>
          <cell r="N552">
            <v>10.9905065</v>
          </cell>
          <cell r="O552">
            <v>2</v>
          </cell>
          <cell r="P552">
            <v>100</v>
          </cell>
          <cell r="S552">
            <v>60</v>
          </cell>
          <cell r="T552" t="str">
            <v>Ноты-35</v>
          </cell>
        </row>
        <row r="553">
          <cell r="A553" t="str">
            <v>KZ52L0301A35</v>
          </cell>
          <cell r="B553" t="str">
            <v>26/24</v>
          </cell>
          <cell r="C553">
            <v>36895</v>
          </cell>
          <cell r="D553">
            <v>37624</v>
          </cell>
          <cell r="E553">
            <v>729</v>
          </cell>
          <cell r="H553">
            <v>15.38</v>
          </cell>
          <cell r="I553">
            <v>400000000</v>
          </cell>
          <cell r="J553">
            <v>277500</v>
          </cell>
          <cell r="K553">
            <v>277500000</v>
          </cell>
          <cell r="L553">
            <v>161000</v>
          </cell>
          <cell r="M553">
            <v>161000000</v>
          </cell>
          <cell r="N553">
            <v>69.375</v>
          </cell>
          <cell r="O553">
            <v>8</v>
          </cell>
          <cell r="P553">
            <v>1000</v>
          </cell>
          <cell r="S553">
            <v>50</v>
          </cell>
          <cell r="T553" t="str">
            <v>ГКО-24</v>
          </cell>
        </row>
        <row r="554">
          <cell r="A554" t="str">
            <v>KZ9AK1603A14</v>
          </cell>
          <cell r="B554" t="str">
            <v>483/n</v>
          </cell>
          <cell r="C554">
            <v>36896</v>
          </cell>
          <cell r="D554">
            <v>36966</v>
          </cell>
          <cell r="E554">
            <v>70</v>
          </cell>
          <cell r="F554">
            <v>98.54</v>
          </cell>
          <cell r="G554">
            <v>98.54</v>
          </cell>
          <cell r="H554">
            <v>7.70448548812662</v>
          </cell>
          <cell r="I554">
            <v>1000000000</v>
          </cell>
          <cell r="J554">
            <v>19070657</v>
          </cell>
          <cell r="K554">
            <v>1879100236.5999999</v>
          </cell>
          <cell r="L554">
            <v>16460502</v>
          </cell>
          <cell r="M554">
            <v>1622017867.0799999</v>
          </cell>
          <cell r="N554">
            <v>187.91002366000001</v>
          </cell>
          <cell r="O554">
            <v>11</v>
          </cell>
          <cell r="P554">
            <v>100</v>
          </cell>
          <cell r="S554">
            <v>60</v>
          </cell>
          <cell r="T554" t="str">
            <v>Ноты-70</v>
          </cell>
        </row>
        <row r="555">
          <cell r="A555" t="str">
            <v>KZ53L0801A47</v>
          </cell>
          <cell r="B555" t="str">
            <v>19/36</v>
          </cell>
          <cell r="C555">
            <v>36899</v>
          </cell>
          <cell r="D555">
            <v>37994</v>
          </cell>
          <cell r="E555">
            <v>1095</v>
          </cell>
          <cell r="I555">
            <v>500000000</v>
          </cell>
          <cell r="P555">
            <v>1000</v>
          </cell>
          <cell r="S555">
            <v>50</v>
          </cell>
          <cell r="T555" t="str">
            <v>ГКО-36</v>
          </cell>
        </row>
        <row r="556">
          <cell r="A556" t="str">
            <v>KZ9AK2003A18</v>
          </cell>
          <cell r="B556" t="str">
            <v>484/n</v>
          </cell>
          <cell r="C556">
            <v>36899</v>
          </cell>
          <cell r="D556">
            <v>36970</v>
          </cell>
          <cell r="E556">
            <v>70</v>
          </cell>
          <cell r="F556">
            <v>98.53</v>
          </cell>
          <cell r="G556">
            <v>98.53</v>
          </cell>
          <cell r="H556">
            <v>7.75804323556277</v>
          </cell>
          <cell r="I556">
            <v>900000000</v>
          </cell>
          <cell r="J556">
            <v>3210000</v>
          </cell>
          <cell r="K556">
            <v>314484000</v>
          </cell>
          <cell r="L556">
            <v>1200000</v>
          </cell>
          <cell r="M556">
            <v>118236000</v>
          </cell>
          <cell r="N556">
            <v>34.942666666666703</v>
          </cell>
          <cell r="O556">
            <v>4</v>
          </cell>
          <cell r="P556">
            <v>100</v>
          </cell>
          <cell r="S556">
            <v>60</v>
          </cell>
          <cell r="T556" t="str">
            <v>Ноты-70</v>
          </cell>
        </row>
        <row r="557">
          <cell r="A557" t="str">
            <v>KZ52L0901A39</v>
          </cell>
          <cell r="B557" t="str">
            <v>27/24</v>
          </cell>
          <cell r="C557">
            <v>36900</v>
          </cell>
          <cell r="D557">
            <v>37630</v>
          </cell>
          <cell r="E557">
            <v>730</v>
          </cell>
          <cell r="H557">
            <v>15.38</v>
          </cell>
          <cell r="I557">
            <v>400000000</v>
          </cell>
          <cell r="J557">
            <v>298000</v>
          </cell>
          <cell r="K557">
            <v>298000000</v>
          </cell>
          <cell r="L557">
            <v>200000</v>
          </cell>
          <cell r="M557">
            <v>200000000</v>
          </cell>
          <cell r="N557">
            <v>74.5</v>
          </cell>
          <cell r="O557">
            <v>8</v>
          </cell>
          <cell r="P557">
            <v>1000</v>
          </cell>
          <cell r="S557">
            <v>50</v>
          </cell>
          <cell r="T557" t="str">
            <v>ГКО-24</v>
          </cell>
        </row>
        <row r="558">
          <cell r="A558" t="str">
            <v>KZ8SK0802A16</v>
          </cell>
          <cell r="B558" t="str">
            <v>485/n</v>
          </cell>
          <cell r="C558">
            <v>36901</v>
          </cell>
          <cell r="D558">
            <v>36930</v>
          </cell>
          <cell r="E558">
            <v>28</v>
          </cell>
          <cell r="F558">
            <v>99.45</v>
          </cell>
          <cell r="G558">
            <v>99.45</v>
          </cell>
          <cell r="H558">
            <v>7.1895424836600901</v>
          </cell>
          <cell r="I558">
            <v>900000000</v>
          </cell>
          <cell r="J558">
            <v>6887853</v>
          </cell>
          <cell r="K558">
            <v>684634668.83000004</v>
          </cell>
          <cell r="L558">
            <v>3415067</v>
          </cell>
          <cell r="M558">
            <v>339628413.14999998</v>
          </cell>
          <cell r="N558">
            <v>76.070518758888895</v>
          </cell>
          <cell r="O558">
            <v>10</v>
          </cell>
          <cell r="P558">
            <v>100</v>
          </cell>
          <cell r="S558">
            <v>60</v>
          </cell>
          <cell r="T558" t="str">
            <v>Ноты-28</v>
          </cell>
        </row>
        <row r="559">
          <cell r="A559" t="str">
            <v>KZ4CL1101A21</v>
          </cell>
          <cell r="B559" t="str">
            <v>71/12</v>
          </cell>
          <cell r="C559">
            <v>36902</v>
          </cell>
          <cell r="D559">
            <v>37267</v>
          </cell>
          <cell r="E559">
            <v>365</v>
          </cell>
          <cell r="F559">
            <v>91.24</v>
          </cell>
          <cell r="G559">
            <v>91.24</v>
          </cell>
          <cell r="H559">
            <v>9.6010521701008393</v>
          </cell>
          <cell r="I559">
            <v>300000000</v>
          </cell>
          <cell r="J559">
            <v>5035000</v>
          </cell>
          <cell r="K559">
            <v>443383800</v>
          </cell>
          <cell r="L559">
            <v>1800000</v>
          </cell>
          <cell r="M559">
            <v>164232000</v>
          </cell>
          <cell r="N559">
            <v>147.7946</v>
          </cell>
          <cell r="O559">
            <v>9</v>
          </cell>
          <cell r="P559">
            <v>100</v>
          </cell>
          <cell r="S559">
            <v>50</v>
          </cell>
          <cell r="T559" t="str">
            <v>ГКО-12</v>
          </cell>
        </row>
        <row r="560">
          <cell r="A560" t="str">
            <v>KZ9CK0604A13</v>
          </cell>
          <cell r="B560" t="str">
            <v>486/n</v>
          </cell>
          <cell r="C560">
            <v>36903</v>
          </cell>
          <cell r="D560">
            <v>36987</v>
          </cell>
          <cell r="E560">
            <v>84</v>
          </cell>
          <cell r="F560">
            <v>98.22</v>
          </cell>
          <cell r="G560">
            <v>98.22</v>
          </cell>
          <cell r="H560">
            <v>7.8531188488427404</v>
          </cell>
          <cell r="I560">
            <v>900000000</v>
          </cell>
          <cell r="J560">
            <v>2754478</v>
          </cell>
          <cell r="K560">
            <v>270381935.23000002</v>
          </cell>
          <cell r="L560">
            <v>1436148</v>
          </cell>
          <cell r="M560">
            <v>141058456.56</v>
          </cell>
          <cell r="N560">
            <v>30.042437247777801</v>
          </cell>
          <cell r="O560">
            <v>5</v>
          </cell>
          <cell r="P560">
            <v>100</v>
          </cell>
          <cell r="S560">
            <v>60</v>
          </cell>
          <cell r="T560" t="str">
            <v>Ноты-84</v>
          </cell>
        </row>
        <row r="561">
          <cell r="A561" t="str">
            <v>KZ46L1907A14</v>
          </cell>
          <cell r="B561" t="str">
            <v>163/6</v>
          </cell>
          <cell r="C561">
            <v>36906</v>
          </cell>
          <cell r="D561">
            <v>37091</v>
          </cell>
          <cell r="E561">
            <v>185</v>
          </cell>
          <cell r="I561">
            <v>200000000</v>
          </cell>
          <cell r="P561">
            <v>100</v>
          </cell>
          <cell r="S561">
            <v>50</v>
          </cell>
          <cell r="T561" t="str">
            <v>ГКО-6</v>
          </cell>
        </row>
        <row r="562">
          <cell r="A562" t="str">
            <v>KZ98K1303A12</v>
          </cell>
          <cell r="B562" t="str">
            <v>487/n</v>
          </cell>
          <cell r="C562">
            <v>36906</v>
          </cell>
          <cell r="D562">
            <v>36963</v>
          </cell>
          <cell r="E562">
            <v>56</v>
          </cell>
          <cell r="F562">
            <v>98.83</v>
          </cell>
          <cell r="G562">
            <v>98.83</v>
          </cell>
          <cell r="H562">
            <v>7.6950318729130904</v>
          </cell>
          <cell r="I562">
            <v>1000000000</v>
          </cell>
          <cell r="J562">
            <v>1609430</v>
          </cell>
          <cell r="K562">
            <v>156868966.99000001</v>
          </cell>
          <cell r="L562">
            <v>209430</v>
          </cell>
          <cell r="M562">
            <v>20697966.899999999</v>
          </cell>
          <cell r="N562">
            <v>15.686896699</v>
          </cell>
          <cell r="O562">
            <v>6</v>
          </cell>
          <cell r="P562">
            <v>100</v>
          </cell>
          <cell r="S562">
            <v>60</v>
          </cell>
          <cell r="T562" t="str">
            <v>Ноты-56</v>
          </cell>
        </row>
        <row r="563">
          <cell r="A563" t="str">
            <v>KZ52L1601A30</v>
          </cell>
          <cell r="B563" t="str">
            <v>28/24</v>
          </cell>
          <cell r="C563">
            <v>36907</v>
          </cell>
          <cell r="D563">
            <v>37637</v>
          </cell>
          <cell r="E563">
            <v>730</v>
          </cell>
          <cell r="H563">
            <v>15.38</v>
          </cell>
          <cell r="I563">
            <v>400000000</v>
          </cell>
          <cell r="J563">
            <v>153700</v>
          </cell>
          <cell r="K563">
            <v>153700000</v>
          </cell>
          <cell r="L563">
            <v>82700</v>
          </cell>
          <cell r="M563">
            <v>82700000</v>
          </cell>
          <cell r="N563">
            <v>38.424999999999997</v>
          </cell>
          <cell r="O563">
            <v>8</v>
          </cell>
          <cell r="P563">
            <v>1000</v>
          </cell>
          <cell r="S563">
            <v>50</v>
          </cell>
          <cell r="T563" t="str">
            <v>ГКО-24</v>
          </cell>
        </row>
        <row r="564">
          <cell r="A564" t="str">
            <v>KZ9CK1204A15</v>
          </cell>
          <cell r="B564" t="str">
            <v>488/n</v>
          </cell>
          <cell r="C564">
            <v>36908</v>
          </cell>
          <cell r="D564">
            <v>36993</v>
          </cell>
          <cell r="E564">
            <v>84</v>
          </cell>
          <cell r="F564">
            <v>98.22</v>
          </cell>
          <cell r="G564">
            <v>98.22</v>
          </cell>
          <cell r="H564">
            <v>7.8531188488427404</v>
          </cell>
          <cell r="I564">
            <v>1000000000</v>
          </cell>
          <cell r="J564">
            <v>5981580</v>
          </cell>
          <cell r="K564">
            <v>587395662.39999998</v>
          </cell>
          <cell r="L564">
            <v>5421580</v>
          </cell>
          <cell r="M564">
            <v>532507587.60000002</v>
          </cell>
          <cell r="N564">
            <v>58.739566240000002</v>
          </cell>
          <cell r="O564">
            <v>8</v>
          </cell>
          <cell r="P564">
            <v>100</v>
          </cell>
          <cell r="S564">
            <v>60</v>
          </cell>
          <cell r="T564" t="str">
            <v>Ноты-84</v>
          </cell>
        </row>
        <row r="565">
          <cell r="A565" t="str">
            <v>KZ53L1601A47</v>
          </cell>
          <cell r="B565" t="str">
            <v>20/36</v>
          </cell>
          <cell r="C565">
            <v>36909</v>
          </cell>
          <cell r="D565">
            <v>38002</v>
          </cell>
          <cell r="E565">
            <v>1093</v>
          </cell>
          <cell r="H565">
            <v>17.100000000000001</v>
          </cell>
          <cell r="I565">
            <v>500000000</v>
          </cell>
          <cell r="J565">
            <v>372409</v>
          </cell>
          <cell r="K565">
            <v>372409000</v>
          </cell>
          <cell r="L565">
            <v>225409</v>
          </cell>
          <cell r="M565">
            <v>225409000</v>
          </cell>
          <cell r="N565">
            <v>74.481800000000007</v>
          </cell>
          <cell r="O565">
            <v>8</v>
          </cell>
          <cell r="P565">
            <v>1000</v>
          </cell>
          <cell r="S565">
            <v>50</v>
          </cell>
          <cell r="T565" t="str">
            <v>ГКО-36</v>
          </cell>
        </row>
        <row r="566">
          <cell r="A566" t="str">
            <v>KZ8LK0902A12</v>
          </cell>
          <cell r="B566" t="str">
            <v>489/n</v>
          </cell>
          <cell r="C566">
            <v>36910</v>
          </cell>
          <cell r="D566">
            <v>36931</v>
          </cell>
          <cell r="E566">
            <v>21</v>
          </cell>
          <cell r="F566">
            <v>99.59</v>
          </cell>
          <cell r="G566">
            <v>99.59</v>
          </cell>
          <cell r="H566">
            <v>7.13592395488162</v>
          </cell>
          <cell r="I566">
            <v>1000000000</v>
          </cell>
          <cell r="J566">
            <v>2294310</v>
          </cell>
          <cell r="K566">
            <v>228445155.97999999</v>
          </cell>
          <cell r="L566">
            <v>2134310</v>
          </cell>
          <cell r="M566">
            <v>212555932.90000001</v>
          </cell>
          <cell r="N566">
            <v>22.844515598000001</v>
          </cell>
          <cell r="O566">
            <v>8</v>
          </cell>
          <cell r="P566">
            <v>100</v>
          </cell>
          <cell r="S566">
            <v>60</v>
          </cell>
          <cell r="T566" t="str">
            <v>Ноты-70</v>
          </cell>
        </row>
        <row r="567">
          <cell r="A567" t="str">
            <v>KZ43L2604A11</v>
          </cell>
          <cell r="B567" t="str">
            <v>278/3</v>
          </cell>
          <cell r="C567">
            <v>36913</v>
          </cell>
          <cell r="D567">
            <v>37007</v>
          </cell>
          <cell r="E567">
            <v>94</v>
          </cell>
          <cell r="F567">
            <v>98.39</v>
          </cell>
          <cell r="G567">
            <v>98.38</v>
          </cell>
          <cell r="H567">
            <v>6.5453806281126097</v>
          </cell>
          <cell r="I567">
            <v>100000000</v>
          </cell>
          <cell r="J567">
            <v>6242250</v>
          </cell>
          <cell r="K567">
            <v>611924250</v>
          </cell>
          <cell r="L567">
            <v>908182</v>
          </cell>
          <cell r="M567">
            <v>89355026.980000004</v>
          </cell>
          <cell r="N567">
            <v>611.92425000000003</v>
          </cell>
          <cell r="O567">
            <v>8</v>
          </cell>
          <cell r="P567">
            <v>100</v>
          </cell>
          <cell r="S567">
            <v>50</v>
          </cell>
          <cell r="T567" t="str">
            <v>ГКО-3</v>
          </cell>
        </row>
        <row r="568">
          <cell r="A568" t="str">
            <v>KZ52L2301A31</v>
          </cell>
          <cell r="B568" t="str">
            <v>29/24</v>
          </cell>
          <cell r="C568">
            <v>36914</v>
          </cell>
          <cell r="D568">
            <v>37644</v>
          </cell>
          <cell r="E568">
            <v>730</v>
          </cell>
          <cell r="H568">
            <v>15.38</v>
          </cell>
          <cell r="I568">
            <v>400000000</v>
          </cell>
          <cell r="J568">
            <v>221000</v>
          </cell>
          <cell r="K568">
            <v>221000000</v>
          </cell>
          <cell r="L568">
            <v>185000</v>
          </cell>
          <cell r="M568">
            <v>185000000</v>
          </cell>
          <cell r="N568">
            <v>55.25</v>
          </cell>
          <cell r="O568">
            <v>6</v>
          </cell>
          <cell r="P568">
            <v>1000</v>
          </cell>
          <cell r="S568">
            <v>50</v>
          </cell>
          <cell r="T568" t="str">
            <v>ГКО-24</v>
          </cell>
        </row>
        <row r="569">
          <cell r="A569" t="str">
            <v>KZ98K2103A12</v>
          </cell>
          <cell r="B569" t="str">
            <v>490/n</v>
          </cell>
          <cell r="C569">
            <v>36914</v>
          </cell>
          <cell r="D569">
            <v>36971</v>
          </cell>
          <cell r="E569">
            <v>56</v>
          </cell>
          <cell r="F569">
            <v>98.83</v>
          </cell>
          <cell r="G569">
            <v>98.83</v>
          </cell>
          <cell r="H569">
            <v>7.6950318729130904</v>
          </cell>
          <cell r="I569">
            <v>500000000</v>
          </cell>
          <cell r="J569">
            <v>2901744</v>
          </cell>
          <cell r="K569">
            <v>286518207.51999998</v>
          </cell>
          <cell r="L569">
            <v>2581620</v>
          </cell>
          <cell r="M569">
            <v>255141504.59999999</v>
          </cell>
          <cell r="N569">
            <v>57.303641503999998</v>
          </cell>
          <cell r="O569">
            <v>9</v>
          </cell>
          <cell r="P569">
            <v>100</v>
          </cell>
          <cell r="S569">
            <v>60</v>
          </cell>
          <cell r="T569" t="str">
            <v>Ноты-56</v>
          </cell>
        </row>
        <row r="570">
          <cell r="A570" t="str">
            <v>KZ9AK0504A16</v>
          </cell>
          <cell r="B570" t="str">
            <v>491/n</v>
          </cell>
          <cell r="C570">
            <v>36915</v>
          </cell>
          <cell r="D570">
            <v>36986</v>
          </cell>
          <cell r="E570">
            <v>70</v>
          </cell>
          <cell r="I570">
            <v>500000000</v>
          </cell>
          <cell r="P570">
            <v>100</v>
          </cell>
          <cell r="S570">
            <v>60</v>
          </cell>
          <cell r="T570" t="str">
            <v>Ноты-70</v>
          </cell>
        </row>
        <row r="571">
          <cell r="A571" t="str">
            <v>KZ53L2301A48</v>
          </cell>
          <cell r="B571" t="str">
            <v>21/36</v>
          </cell>
          <cell r="C571">
            <v>36916</v>
          </cell>
          <cell r="D571">
            <v>38009</v>
          </cell>
          <cell r="E571">
            <v>1093</v>
          </cell>
          <cell r="H571">
            <v>17.100000000000001</v>
          </cell>
          <cell r="I571">
            <v>500000000</v>
          </cell>
          <cell r="J571">
            <v>251144</v>
          </cell>
          <cell r="K571">
            <v>251144000</v>
          </cell>
          <cell r="L571">
            <v>103144</v>
          </cell>
          <cell r="M571">
            <v>103144000</v>
          </cell>
          <cell r="N571">
            <v>50.2288</v>
          </cell>
          <cell r="O571">
            <v>10</v>
          </cell>
          <cell r="P571">
            <v>1000</v>
          </cell>
          <cell r="S571">
            <v>50</v>
          </cell>
          <cell r="T571" t="str">
            <v>ГКО-36</v>
          </cell>
        </row>
        <row r="572">
          <cell r="A572" t="str">
            <v>KZ8SK2302A17</v>
          </cell>
          <cell r="B572" t="str">
            <v>492/n</v>
          </cell>
          <cell r="C572">
            <v>36917</v>
          </cell>
          <cell r="D572">
            <v>36945</v>
          </cell>
          <cell r="E572">
            <v>28</v>
          </cell>
          <cell r="F572">
            <v>99.45</v>
          </cell>
          <cell r="G572">
            <v>99.45</v>
          </cell>
          <cell r="H572">
            <v>7.1895424836600901</v>
          </cell>
          <cell r="I572">
            <v>500000000</v>
          </cell>
          <cell r="J572">
            <v>5847009</v>
          </cell>
          <cell r="K572">
            <v>581433439.28999996</v>
          </cell>
          <cell r="L572">
            <v>5726946</v>
          </cell>
          <cell r="M572">
            <v>569544779.70000005</v>
          </cell>
          <cell r="N572">
            <v>116.28668785799999</v>
          </cell>
          <cell r="O572">
            <v>12</v>
          </cell>
          <cell r="P572">
            <v>100</v>
          </cell>
          <cell r="S572">
            <v>60</v>
          </cell>
          <cell r="T572" t="str">
            <v>Ноты-28</v>
          </cell>
        </row>
        <row r="573">
          <cell r="A573" t="str">
            <v>KZ52L3001A32</v>
          </cell>
          <cell r="B573" t="str">
            <v>30/24</v>
          </cell>
          <cell r="C573">
            <v>36920</v>
          </cell>
          <cell r="D573">
            <v>37651</v>
          </cell>
          <cell r="E573">
            <v>731</v>
          </cell>
          <cell r="H573">
            <v>15.38</v>
          </cell>
          <cell r="I573">
            <v>300000000</v>
          </cell>
          <cell r="J573">
            <v>532000</v>
          </cell>
          <cell r="K573">
            <v>532000000</v>
          </cell>
          <cell r="L573">
            <v>200000</v>
          </cell>
          <cell r="M573">
            <v>200000000</v>
          </cell>
          <cell r="N573">
            <v>177.333333333333</v>
          </cell>
          <cell r="O573">
            <v>12</v>
          </cell>
          <cell r="P573">
            <v>1000</v>
          </cell>
          <cell r="S573">
            <v>50</v>
          </cell>
          <cell r="T573" t="str">
            <v>ГКО-24</v>
          </cell>
        </row>
        <row r="574">
          <cell r="A574" t="str">
            <v>KZ53L2901A42</v>
          </cell>
          <cell r="B574" t="str">
            <v>22/36</v>
          </cell>
          <cell r="C574">
            <v>36921</v>
          </cell>
          <cell r="D574">
            <v>38015</v>
          </cell>
          <cell r="E574">
            <v>1094</v>
          </cell>
          <cell r="H574">
            <v>16.850000000000001</v>
          </cell>
          <cell r="I574">
            <v>400000000</v>
          </cell>
          <cell r="J574">
            <v>1605140</v>
          </cell>
          <cell r="K574">
            <v>1605140000</v>
          </cell>
          <cell r="L574">
            <v>523140</v>
          </cell>
          <cell r="M574">
            <v>523140000</v>
          </cell>
          <cell r="N574">
            <v>401.28500000000003</v>
          </cell>
          <cell r="O574">
            <v>9</v>
          </cell>
          <cell r="P574">
            <v>1000</v>
          </cell>
          <cell r="S574">
            <v>50</v>
          </cell>
          <cell r="T574" t="str">
            <v>ГКО-36</v>
          </cell>
        </row>
        <row r="575">
          <cell r="A575" t="str">
            <v>KZ98K2903A14</v>
          </cell>
          <cell r="B575" t="str">
            <v>493/n</v>
          </cell>
          <cell r="C575">
            <v>36922</v>
          </cell>
          <cell r="D575">
            <v>36979</v>
          </cell>
          <cell r="E575">
            <v>56</v>
          </cell>
          <cell r="F575">
            <v>98.83</v>
          </cell>
          <cell r="G575">
            <v>98.83</v>
          </cell>
          <cell r="H575">
            <v>7.6950318729130904</v>
          </cell>
          <cell r="I575">
            <v>500000000</v>
          </cell>
          <cell r="J575">
            <v>13663669</v>
          </cell>
          <cell r="K575">
            <v>1350199286.27</v>
          </cell>
          <cell r="L575">
            <v>11942309</v>
          </cell>
          <cell r="M575">
            <v>1180258398.47</v>
          </cell>
          <cell r="N575">
            <v>270.03985725400003</v>
          </cell>
          <cell r="O575">
            <v>11</v>
          </cell>
          <cell r="P575">
            <v>100</v>
          </cell>
          <cell r="S575">
            <v>60</v>
          </cell>
          <cell r="T575" t="str">
            <v>Ноты-56</v>
          </cell>
        </row>
        <row r="576">
          <cell r="A576" t="str">
            <v>KZ52L3101A31</v>
          </cell>
          <cell r="B576" t="str">
            <v>31/24</v>
          </cell>
          <cell r="C576">
            <v>36923</v>
          </cell>
          <cell r="D576">
            <v>37652</v>
          </cell>
          <cell r="E576">
            <v>729</v>
          </cell>
          <cell r="H576">
            <v>15.35</v>
          </cell>
          <cell r="I576">
            <v>200000000</v>
          </cell>
          <cell r="J576">
            <v>1241000</v>
          </cell>
          <cell r="K576">
            <v>1241000000</v>
          </cell>
          <cell r="L576">
            <v>200000</v>
          </cell>
          <cell r="M576">
            <v>200000000</v>
          </cell>
          <cell r="N576">
            <v>620.5</v>
          </cell>
          <cell r="O576">
            <v>12</v>
          </cell>
          <cell r="P576">
            <v>1000</v>
          </cell>
          <cell r="S576">
            <v>50</v>
          </cell>
          <cell r="T576" t="str">
            <v>ГКО-24</v>
          </cell>
        </row>
        <row r="577">
          <cell r="A577" t="str">
            <v>KZ96K1603A11</v>
          </cell>
          <cell r="B577" t="str">
            <v>494/n</v>
          </cell>
          <cell r="C577">
            <v>36924</v>
          </cell>
          <cell r="D577">
            <v>36966</v>
          </cell>
          <cell r="E577">
            <v>42</v>
          </cell>
          <cell r="F577">
            <v>99.2</v>
          </cell>
          <cell r="G577">
            <v>99.2</v>
          </cell>
          <cell r="H577">
            <v>6.9892473118279304</v>
          </cell>
          <cell r="I577">
            <v>500000000</v>
          </cell>
          <cell r="J577">
            <v>56877305</v>
          </cell>
          <cell r="K577">
            <v>5640666605.9399996</v>
          </cell>
          <cell r="L577">
            <v>33981260</v>
          </cell>
          <cell r="M577">
            <v>3370940992</v>
          </cell>
          <cell r="N577">
            <v>1128.1333211880001</v>
          </cell>
          <cell r="O577">
            <v>12</v>
          </cell>
          <cell r="P577">
            <v>100</v>
          </cell>
          <cell r="S577">
            <v>60</v>
          </cell>
          <cell r="T577" t="str">
            <v>Ноты-42</v>
          </cell>
        </row>
        <row r="578">
          <cell r="A578" t="str">
            <v>KZ53L0502A49</v>
          </cell>
          <cell r="B578" t="str">
            <v>23/36</v>
          </cell>
          <cell r="C578">
            <v>36927</v>
          </cell>
          <cell r="D578">
            <v>38022</v>
          </cell>
          <cell r="E578">
            <v>1095</v>
          </cell>
          <cell r="H578">
            <v>16.850000000000001</v>
          </cell>
          <cell r="I578">
            <v>300000000</v>
          </cell>
          <cell r="J578">
            <v>1118500</v>
          </cell>
          <cell r="K578">
            <v>1118500000</v>
          </cell>
          <cell r="L578">
            <v>300000</v>
          </cell>
          <cell r="M578">
            <v>300000000</v>
          </cell>
          <cell r="N578">
            <v>372.83333333333297</v>
          </cell>
          <cell r="O578">
            <v>9</v>
          </cell>
          <cell r="P578">
            <v>1000</v>
          </cell>
          <cell r="S578">
            <v>50</v>
          </cell>
          <cell r="T578" t="str">
            <v>ГКО-36</v>
          </cell>
        </row>
        <row r="579">
          <cell r="A579" t="str">
            <v>KZ52L0602A31</v>
          </cell>
          <cell r="B579" t="str">
            <v>32/24</v>
          </cell>
          <cell r="C579">
            <v>36928</v>
          </cell>
          <cell r="D579">
            <v>37658</v>
          </cell>
          <cell r="E579">
            <v>730</v>
          </cell>
          <cell r="H579">
            <v>14.99</v>
          </cell>
          <cell r="I579">
            <v>300000000</v>
          </cell>
          <cell r="J579">
            <v>1416000</v>
          </cell>
          <cell r="K579">
            <v>1416000000</v>
          </cell>
          <cell r="L579">
            <v>340000</v>
          </cell>
          <cell r="M579">
            <v>340000000</v>
          </cell>
          <cell r="N579">
            <v>472</v>
          </cell>
          <cell r="O579">
            <v>12</v>
          </cell>
          <cell r="P579">
            <v>1000</v>
          </cell>
          <cell r="S579">
            <v>50</v>
          </cell>
          <cell r="T579" t="str">
            <v>ГКО-24</v>
          </cell>
        </row>
        <row r="580">
          <cell r="A580" t="str">
            <v>KZ98K0504A11</v>
          </cell>
          <cell r="B580" t="str">
            <v>495/n</v>
          </cell>
          <cell r="C580">
            <v>36929</v>
          </cell>
          <cell r="D580">
            <v>36986</v>
          </cell>
          <cell r="E580">
            <v>56</v>
          </cell>
          <cell r="F580">
            <v>98.91</v>
          </cell>
          <cell r="G580">
            <v>98.91</v>
          </cell>
          <cell r="H580">
            <v>7.1630775452431701</v>
          </cell>
          <cell r="I580">
            <v>500000000</v>
          </cell>
          <cell r="J580">
            <v>28927255</v>
          </cell>
          <cell r="K580">
            <v>2860057096.4499998</v>
          </cell>
          <cell r="L580">
            <v>18168060</v>
          </cell>
          <cell r="M580">
            <v>1797002814.5999999</v>
          </cell>
          <cell r="N580">
            <v>572.01141929000005</v>
          </cell>
          <cell r="O580">
            <v>11</v>
          </cell>
          <cell r="P580">
            <v>100</v>
          </cell>
          <cell r="S580">
            <v>60</v>
          </cell>
          <cell r="T580" t="str">
            <v>Ноты-56</v>
          </cell>
        </row>
        <row r="581">
          <cell r="A581" t="str">
            <v>KZ53L0602A48</v>
          </cell>
          <cell r="B581" t="str">
            <v>24/36</v>
          </cell>
          <cell r="C581">
            <v>36930</v>
          </cell>
          <cell r="D581">
            <v>38023</v>
          </cell>
          <cell r="E581">
            <v>1093</v>
          </cell>
          <cell r="H581">
            <v>16.3</v>
          </cell>
          <cell r="I581">
            <v>400000000</v>
          </cell>
          <cell r="J581">
            <v>5570500</v>
          </cell>
          <cell r="K581">
            <v>5570500000</v>
          </cell>
          <cell r="L581">
            <v>400000</v>
          </cell>
          <cell r="M581">
            <v>400000000</v>
          </cell>
          <cell r="N581">
            <v>1392.625</v>
          </cell>
          <cell r="O581">
            <v>9</v>
          </cell>
          <cell r="P581">
            <v>1000</v>
          </cell>
          <cell r="S581">
            <v>50</v>
          </cell>
          <cell r="T581" t="str">
            <v>ГКО-36</v>
          </cell>
        </row>
        <row r="582">
          <cell r="A582" t="str">
            <v>KZ8SK0903A14</v>
          </cell>
          <cell r="B582" t="str">
            <v>496/n</v>
          </cell>
          <cell r="C582">
            <v>36930</v>
          </cell>
          <cell r="D582">
            <v>36959</v>
          </cell>
          <cell r="E582">
            <v>28</v>
          </cell>
          <cell r="F582">
            <v>99.49</v>
          </cell>
          <cell r="G582">
            <v>99.49</v>
          </cell>
          <cell r="H582">
            <v>6.6639863302845201</v>
          </cell>
          <cell r="I582">
            <v>500000000</v>
          </cell>
          <cell r="J582">
            <v>33050037</v>
          </cell>
          <cell r="K582">
            <v>3287427243.0100002</v>
          </cell>
          <cell r="L582">
            <v>25635037</v>
          </cell>
          <cell r="M582">
            <v>2550429831.1300001</v>
          </cell>
          <cell r="N582">
            <v>657.48544860200002</v>
          </cell>
          <cell r="O582">
            <v>12</v>
          </cell>
          <cell r="P582">
            <v>100</v>
          </cell>
          <cell r="S582">
            <v>60</v>
          </cell>
          <cell r="T582" t="str">
            <v>Ноты-28</v>
          </cell>
        </row>
        <row r="583">
          <cell r="A583" t="str">
            <v>KZ96K2303A12</v>
          </cell>
          <cell r="B583" t="str">
            <v>497/n</v>
          </cell>
          <cell r="C583">
            <v>36931</v>
          </cell>
          <cell r="D583">
            <v>36973</v>
          </cell>
          <cell r="E583">
            <v>42</v>
          </cell>
          <cell r="F583">
            <v>99.23</v>
          </cell>
          <cell r="G583">
            <v>99.23</v>
          </cell>
          <cell r="H583">
            <v>6.7251167321710099</v>
          </cell>
          <cell r="I583">
            <v>500000000</v>
          </cell>
          <cell r="J583">
            <v>26571911</v>
          </cell>
          <cell r="K583">
            <v>2606470237.0599999</v>
          </cell>
          <cell r="L583">
            <v>15510492</v>
          </cell>
          <cell r="M583">
            <v>1539106121.1600001</v>
          </cell>
          <cell r="N583">
            <v>521.29404741200005</v>
          </cell>
          <cell r="O583">
            <v>12</v>
          </cell>
          <cell r="P583">
            <v>100</v>
          </cell>
          <cell r="S583">
            <v>60</v>
          </cell>
          <cell r="T583" t="str">
            <v>Ноты-42</v>
          </cell>
        </row>
        <row r="584">
          <cell r="A584" t="str">
            <v>KZ53L1202A40</v>
          </cell>
          <cell r="B584" t="str">
            <v>25/36</v>
          </cell>
          <cell r="C584">
            <v>36934</v>
          </cell>
          <cell r="D584">
            <v>38029</v>
          </cell>
          <cell r="E584">
            <v>1095</v>
          </cell>
          <cell r="H584">
            <v>16</v>
          </cell>
          <cell r="I584">
            <v>300000000</v>
          </cell>
          <cell r="J584">
            <v>4236000</v>
          </cell>
          <cell r="K584">
            <v>4236000000</v>
          </cell>
          <cell r="L584">
            <v>500000</v>
          </cell>
          <cell r="M584">
            <v>500000000</v>
          </cell>
          <cell r="N584">
            <v>1412</v>
          </cell>
          <cell r="O584">
            <v>10</v>
          </cell>
          <cell r="P584">
            <v>1000</v>
          </cell>
          <cell r="S584">
            <v>50</v>
          </cell>
          <cell r="T584" t="str">
            <v>ГКО-36</v>
          </cell>
        </row>
        <row r="585">
          <cell r="A585" t="str">
            <v>KZ9AK2404A13</v>
          </cell>
          <cell r="B585" t="str">
            <v>498/n</v>
          </cell>
          <cell r="C585">
            <v>36934</v>
          </cell>
          <cell r="D585">
            <v>37005</v>
          </cell>
          <cell r="E585">
            <v>70</v>
          </cell>
          <cell r="F585">
            <v>98.68</v>
          </cell>
          <cell r="G585">
            <v>98.68</v>
          </cell>
          <cell r="H585">
            <v>6.9558167815159804</v>
          </cell>
          <cell r="I585">
            <v>500000000</v>
          </cell>
          <cell r="J585">
            <v>11580482</v>
          </cell>
          <cell r="K585">
            <v>1141489627.4200001</v>
          </cell>
          <cell r="L585">
            <v>7905324</v>
          </cell>
          <cell r="M585">
            <v>780097372.32000005</v>
          </cell>
          <cell r="N585">
            <v>228.29792548399999</v>
          </cell>
          <cell r="O585">
            <v>7</v>
          </cell>
          <cell r="P585">
            <v>100</v>
          </cell>
          <cell r="S585">
            <v>60</v>
          </cell>
          <cell r="T585" t="str">
            <v>Ноты-70</v>
          </cell>
        </row>
        <row r="586">
          <cell r="A586" t="str">
            <v>KZ52L1302A32</v>
          </cell>
          <cell r="B586" t="str">
            <v>33/24</v>
          </cell>
          <cell r="C586">
            <v>36935</v>
          </cell>
          <cell r="D586">
            <v>37665</v>
          </cell>
          <cell r="E586">
            <v>730</v>
          </cell>
          <cell r="H586">
            <v>14.5</v>
          </cell>
          <cell r="I586">
            <v>300000000</v>
          </cell>
          <cell r="J586">
            <v>1701700</v>
          </cell>
          <cell r="K586">
            <v>1701700000</v>
          </cell>
          <cell r="L586">
            <v>450000</v>
          </cell>
          <cell r="M586">
            <v>450000000</v>
          </cell>
          <cell r="N586">
            <v>567.23333333333301</v>
          </cell>
          <cell r="O586">
            <v>12</v>
          </cell>
          <cell r="P586">
            <v>1000</v>
          </cell>
          <cell r="S586">
            <v>50</v>
          </cell>
          <cell r="T586" t="str">
            <v>ГКО-24</v>
          </cell>
        </row>
        <row r="587">
          <cell r="A587" t="str">
            <v>KZ98K1204A12</v>
          </cell>
          <cell r="B587" t="str">
            <v>499/n</v>
          </cell>
          <cell r="C587">
            <v>36936</v>
          </cell>
          <cell r="D587">
            <v>36993</v>
          </cell>
          <cell r="E587">
            <v>56</v>
          </cell>
          <cell r="F587">
            <v>98.96</v>
          </cell>
          <cell r="G587">
            <v>98.96</v>
          </cell>
          <cell r="H587">
            <v>6.8310428455942196</v>
          </cell>
          <cell r="I587">
            <v>500000000</v>
          </cell>
          <cell r="J587">
            <v>26735877</v>
          </cell>
          <cell r="K587">
            <v>2644506130.2800002</v>
          </cell>
          <cell r="L587">
            <v>11442784</v>
          </cell>
          <cell r="M587">
            <v>1132377904.6400001</v>
          </cell>
          <cell r="N587">
            <v>528.90122605600004</v>
          </cell>
          <cell r="O587">
            <v>12</v>
          </cell>
          <cell r="P587">
            <v>100</v>
          </cell>
          <cell r="S587">
            <v>60</v>
          </cell>
          <cell r="T587" t="str">
            <v>Ноты-56</v>
          </cell>
        </row>
        <row r="588">
          <cell r="A588" t="str">
            <v>KZ53L1302A49</v>
          </cell>
          <cell r="B588" t="str">
            <v>26/36</v>
          </cell>
          <cell r="C588">
            <v>36937</v>
          </cell>
          <cell r="D588">
            <v>38030</v>
          </cell>
          <cell r="E588">
            <v>1093</v>
          </cell>
          <cell r="H588">
            <v>15.7</v>
          </cell>
          <cell r="I588">
            <v>400000000</v>
          </cell>
          <cell r="J588">
            <v>877000</v>
          </cell>
          <cell r="K588">
            <v>877000000</v>
          </cell>
          <cell r="L588">
            <v>645000</v>
          </cell>
          <cell r="M588">
            <v>645000000</v>
          </cell>
          <cell r="N588">
            <v>219.25</v>
          </cell>
          <cell r="O588">
            <v>12</v>
          </cell>
          <cell r="P588">
            <v>1000</v>
          </cell>
          <cell r="S588">
            <v>50</v>
          </cell>
          <cell r="T588" t="str">
            <v>ГКО-36</v>
          </cell>
        </row>
        <row r="589">
          <cell r="A589" t="str">
            <v>KZ96K3003A13</v>
          </cell>
          <cell r="B589" t="str">
            <v>500/n</v>
          </cell>
          <cell r="C589">
            <v>36937</v>
          </cell>
          <cell r="D589">
            <v>36980</v>
          </cell>
          <cell r="E589">
            <v>42</v>
          </cell>
          <cell r="F589">
            <v>99.26</v>
          </cell>
          <cell r="G589">
            <v>99.26</v>
          </cell>
          <cell r="H589">
            <v>6.4611458123446397</v>
          </cell>
          <cell r="I589">
            <v>500000000</v>
          </cell>
          <cell r="J589">
            <v>25530044</v>
          </cell>
          <cell r="K589">
            <v>2533039084.5999999</v>
          </cell>
          <cell r="L589">
            <v>13138912</v>
          </cell>
          <cell r="M589">
            <v>1304168405.1199999</v>
          </cell>
          <cell r="N589">
            <v>506.60781692</v>
          </cell>
          <cell r="O589">
            <v>13</v>
          </cell>
          <cell r="P589">
            <v>100</v>
          </cell>
          <cell r="S589">
            <v>60</v>
          </cell>
          <cell r="T589" t="str">
            <v>Ноты-42</v>
          </cell>
        </row>
        <row r="590">
          <cell r="A590" t="str">
            <v>KZ46L1708A15</v>
          </cell>
          <cell r="B590" t="str">
            <v>164/6</v>
          </cell>
          <cell r="C590">
            <v>36938</v>
          </cell>
          <cell r="D590">
            <v>37120</v>
          </cell>
          <cell r="E590">
            <v>182</v>
          </cell>
          <cell r="F590">
            <v>96.29</v>
          </cell>
          <cell r="G590">
            <v>96.29</v>
          </cell>
          <cell r="H590">
            <v>7.7058884619378798</v>
          </cell>
          <cell r="I590">
            <v>100000000</v>
          </cell>
          <cell r="J590">
            <v>8750000</v>
          </cell>
          <cell r="K590">
            <v>840600859</v>
          </cell>
          <cell r="L590">
            <v>1009265</v>
          </cell>
          <cell r="M590">
            <v>97182126.849999994</v>
          </cell>
          <cell r="N590">
            <v>840.60085900000001</v>
          </cell>
          <cell r="O590">
            <v>7</v>
          </cell>
          <cell r="P590">
            <v>100</v>
          </cell>
          <cell r="S590">
            <v>50</v>
          </cell>
          <cell r="T590" t="str">
            <v>ГКО-6</v>
          </cell>
        </row>
        <row r="591">
          <cell r="A591" t="str">
            <v>KZ53L1902A43</v>
          </cell>
          <cell r="B591" t="str">
            <v>27/36</v>
          </cell>
          <cell r="C591">
            <v>36941</v>
          </cell>
          <cell r="D591">
            <v>38036</v>
          </cell>
          <cell r="E591">
            <v>1095</v>
          </cell>
          <cell r="H591">
            <v>15.5</v>
          </cell>
          <cell r="I591">
            <v>600000000</v>
          </cell>
          <cell r="J591">
            <v>956000</v>
          </cell>
          <cell r="K591">
            <v>956000000</v>
          </cell>
          <cell r="L591">
            <v>600000</v>
          </cell>
          <cell r="M591">
            <v>600000000</v>
          </cell>
          <cell r="N591">
            <v>159.333333333333</v>
          </cell>
          <cell r="O591">
            <v>7</v>
          </cell>
          <cell r="P591">
            <v>1000</v>
          </cell>
          <cell r="S591">
            <v>50</v>
          </cell>
          <cell r="T591" t="str">
            <v>ГКО-36</v>
          </cell>
        </row>
        <row r="592">
          <cell r="A592" t="str">
            <v>KZ43L2405A12</v>
          </cell>
          <cell r="B592" t="str">
            <v>279/3</v>
          </cell>
          <cell r="C592">
            <v>36942</v>
          </cell>
          <cell r="D592">
            <v>37035</v>
          </cell>
          <cell r="E592">
            <v>93</v>
          </cell>
          <cell r="F592">
            <v>98.43</v>
          </cell>
          <cell r="G592">
            <v>98.43</v>
          </cell>
          <cell r="H592">
            <v>6.3801686477699597</v>
          </cell>
          <cell r="I592">
            <v>100000000</v>
          </cell>
          <cell r="J592">
            <v>6222000</v>
          </cell>
          <cell r="K592">
            <v>611259600</v>
          </cell>
          <cell r="L592">
            <v>1015950</v>
          </cell>
          <cell r="M592">
            <v>99999958.5</v>
          </cell>
          <cell r="N592">
            <v>611.25959999999998</v>
          </cell>
          <cell r="O592">
            <v>9</v>
          </cell>
          <cell r="P592">
            <v>100</v>
          </cell>
          <cell r="S592">
            <v>50</v>
          </cell>
          <cell r="T592" t="str">
            <v>ГКО-3</v>
          </cell>
        </row>
        <row r="593">
          <cell r="A593" t="str">
            <v>KZ9AK0205A18</v>
          </cell>
          <cell r="B593" t="str">
            <v>501/n</v>
          </cell>
          <cell r="C593">
            <v>36942</v>
          </cell>
          <cell r="D593">
            <v>37013</v>
          </cell>
          <cell r="E593">
            <v>70</v>
          </cell>
          <cell r="F593">
            <v>98.71</v>
          </cell>
          <cell r="G593">
            <v>98.71</v>
          </cell>
          <cell r="H593">
            <v>6.7956640664573298</v>
          </cell>
          <cell r="I593">
            <v>500000000</v>
          </cell>
          <cell r="J593">
            <v>2731609</v>
          </cell>
          <cell r="K593">
            <v>268813144.33999997</v>
          </cell>
          <cell r="L593">
            <v>311454</v>
          </cell>
          <cell r="M593">
            <v>30743624.34</v>
          </cell>
          <cell r="N593">
            <v>53.762628868</v>
          </cell>
          <cell r="O593">
            <v>10</v>
          </cell>
          <cell r="P593">
            <v>100</v>
          </cell>
          <cell r="S593">
            <v>60</v>
          </cell>
          <cell r="T593" t="str">
            <v>Ноты-70</v>
          </cell>
        </row>
        <row r="594">
          <cell r="A594" t="str">
            <v>KZ52L2102A32</v>
          </cell>
          <cell r="B594" t="str">
            <v>34/24</v>
          </cell>
          <cell r="C594">
            <v>36944</v>
          </cell>
          <cell r="D594">
            <v>37673</v>
          </cell>
          <cell r="E594">
            <v>729</v>
          </cell>
          <cell r="H594">
            <v>14</v>
          </cell>
          <cell r="I594">
            <v>400000000</v>
          </cell>
          <cell r="J594">
            <v>1572899</v>
          </cell>
          <cell r="K594">
            <v>1572899000</v>
          </cell>
          <cell r="L594">
            <v>400000</v>
          </cell>
          <cell r="M594">
            <v>400000000</v>
          </cell>
          <cell r="N594">
            <v>393.22474999999997</v>
          </cell>
          <cell r="O594">
            <v>13</v>
          </cell>
          <cell r="P594">
            <v>1000</v>
          </cell>
          <cell r="S594">
            <v>50</v>
          </cell>
          <cell r="T594" t="str">
            <v>ГКО-24</v>
          </cell>
        </row>
        <row r="595">
          <cell r="A595" t="str">
            <v>KZ98K2004A12</v>
          </cell>
          <cell r="B595" t="str">
            <v>502/n</v>
          </cell>
          <cell r="C595">
            <v>36944</v>
          </cell>
          <cell r="D595">
            <v>37001</v>
          </cell>
          <cell r="E595">
            <v>56</v>
          </cell>
          <cell r="F595">
            <v>99.01</v>
          </cell>
          <cell r="G595">
            <v>99.01</v>
          </cell>
          <cell r="H595">
            <v>6.4993435006564697</v>
          </cell>
          <cell r="I595">
            <v>500000000</v>
          </cell>
          <cell r="J595">
            <v>5539856</v>
          </cell>
          <cell r="K595">
            <v>548074901.69000006</v>
          </cell>
          <cell r="L595">
            <v>4318499</v>
          </cell>
          <cell r="M595">
            <v>427574585.99000001</v>
          </cell>
          <cell r="N595">
            <v>109.614980338</v>
          </cell>
          <cell r="O595">
            <v>13</v>
          </cell>
          <cell r="P595">
            <v>100</v>
          </cell>
          <cell r="S595">
            <v>60</v>
          </cell>
          <cell r="T595" t="str">
            <v>Ноты-56</v>
          </cell>
        </row>
        <row r="596">
          <cell r="A596" t="str">
            <v>KZ53L2002A40</v>
          </cell>
          <cell r="B596" t="str">
            <v>28/36</v>
          </cell>
          <cell r="C596">
            <v>36945</v>
          </cell>
          <cell r="D596">
            <v>38037</v>
          </cell>
          <cell r="E596">
            <v>1092</v>
          </cell>
          <cell r="H596">
            <v>15</v>
          </cell>
          <cell r="I596">
            <v>600000000</v>
          </cell>
          <cell r="J596">
            <v>1248000</v>
          </cell>
          <cell r="K596">
            <v>1248000000</v>
          </cell>
          <cell r="L596">
            <v>600000</v>
          </cell>
          <cell r="M596">
            <v>600000000</v>
          </cell>
          <cell r="N596">
            <v>208</v>
          </cell>
          <cell r="O596">
            <v>12</v>
          </cell>
          <cell r="P596">
            <v>1000</v>
          </cell>
          <cell r="S596">
            <v>50</v>
          </cell>
          <cell r="T596" t="str">
            <v>ГКО-36</v>
          </cell>
        </row>
        <row r="597">
          <cell r="A597" t="str">
            <v>KZ52L2702A36</v>
          </cell>
          <cell r="B597" t="str">
            <v>35/24</v>
          </cell>
          <cell r="C597">
            <v>36948</v>
          </cell>
          <cell r="D597">
            <v>37679</v>
          </cell>
          <cell r="E597">
            <v>731</v>
          </cell>
          <cell r="H597">
            <v>13.5</v>
          </cell>
          <cell r="I597">
            <v>400000000</v>
          </cell>
          <cell r="J597">
            <v>1791000</v>
          </cell>
          <cell r="K597">
            <v>1791000000</v>
          </cell>
          <cell r="L597">
            <v>400000</v>
          </cell>
          <cell r="M597">
            <v>400000000</v>
          </cell>
          <cell r="N597">
            <v>447.75</v>
          </cell>
          <cell r="O597">
            <v>10</v>
          </cell>
          <cell r="P597">
            <v>1000</v>
          </cell>
          <cell r="S597">
            <v>50</v>
          </cell>
          <cell r="T597" t="str">
            <v>ГКО-24</v>
          </cell>
        </row>
        <row r="598">
          <cell r="A598" t="str">
            <v>KZ3CL2702A49</v>
          </cell>
          <cell r="B598" t="str">
            <v>2/36i</v>
          </cell>
          <cell r="C598">
            <v>36949</v>
          </cell>
          <cell r="D598">
            <v>38044</v>
          </cell>
          <cell r="E598">
            <v>1092</v>
          </cell>
          <cell r="H598">
            <v>7.6</v>
          </cell>
          <cell r="I598">
            <v>300000000</v>
          </cell>
          <cell r="J598">
            <v>1676536</v>
          </cell>
          <cell r="K598">
            <v>1676536000</v>
          </cell>
          <cell r="L598">
            <v>310000</v>
          </cell>
          <cell r="M598">
            <v>310000000</v>
          </cell>
          <cell r="N598">
            <v>558.84533333333297</v>
          </cell>
          <cell r="O598">
            <v>11</v>
          </cell>
          <cell r="P598">
            <v>1000</v>
          </cell>
          <cell r="S598">
            <v>50</v>
          </cell>
          <cell r="T598" t="str">
            <v>ГИКО-36</v>
          </cell>
        </row>
        <row r="599">
          <cell r="A599" t="str">
            <v>KZ97K1904A16</v>
          </cell>
          <cell r="B599" t="str">
            <v>503/n</v>
          </cell>
          <cell r="C599">
            <v>36950</v>
          </cell>
          <cell r="D599">
            <v>37000</v>
          </cell>
          <cell r="E599">
            <v>49</v>
          </cell>
          <cell r="F599">
            <v>99.14</v>
          </cell>
          <cell r="G599">
            <v>99.14</v>
          </cell>
          <cell r="H599">
            <v>6.4439897403383304</v>
          </cell>
          <cell r="I599">
            <v>500000000</v>
          </cell>
          <cell r="J599">
            <v>19126596</v>
          </cell>
          <cell r="K599">
            <v>1895833174.55</v>
          </cell>
          <cell r="L599">
            <v>15704487</v>
          </cell>
          <cell r="M599">
            <v>1556942841.1800001</v>
          </cell>
          <cell r="N599">
            <v>379.16663491000003</v>
          </cell>
          <cell r="O599">
            <v>10</v>
          </cell>
          <cell r="P599">
            <v>100</v>
          </cell>
          <cell r="S599">
            <v>60</v>
          </cell>
          <cell r="T599" t="str">
            <v>Ноты-49</v>
          </cell>
        </row>
        <row r="600">
          <cell r="A600" t="str">
            <v>KZ53L2702A43</v>
          </cell>
          <cell r="B600" t="str">
            <v>29/36</v>
          </cell>
          <cell r="C600">
            <v>36952</v>
          </cell>
          <cell r="D600">
            <v>38044</v>
          </cell>
          <cell r="E600">
            <v>1092</v>
          </cell>
          <cell r="H600">
            <v>14.7</v>
          </cell>
          <cell r="I600">
            <v>500000000</v>
          </cell>
          <cell r="J600">
            <v>1572364</v>
          </cell>
          <cell r="K600">
            <v>1572364000</v>
          </cell>
          <cell r="L600">
            <v>500000</v>
          </cell>
          <cell r="M600">
            <v>500000000</v>
          </cell>
          <cell r="N600">
            <v>314.47280000000001</v>
          </cell>
          <cell r="O600">
            <v>9</v>
          </cell>
          <cell r="P600">
            <v>1000</v>
          </cell>
          <cell r="S600">
            <v>50</v>
          </cell>
          <cell r="T600" t="str">
            <v>ГКО-36</v>
          </cell>
        </row>
        <row r="601">
          <cell r="A601" t="str">
            <v>KZ9AK1105A17</v>
          </cell>
          <cell r="B601" t="str">
            <v>504/n</v>
          </cell>
          <cell r="C601">
            <v>36952</v>
          </cell>
          <cell r="D601">
            <v>37022</v>
          </cell>
          <cell r="E601">
            <v>70</v>
          </cell>
          <cell r="F601">
            <v>98.73</v>
          </cell>
          <cell r="G601">
            <v>98.73</v>
          </cell>
          <cell r="H601">
            <v>6.6889496606907501</v>
          </cell>
          <cell r="I601">
            <v>500000000</v>
          </cell>
          <cell r="J601">
            <v>30802003</v>
          </cell>
          <cell r="K601">
            <v>3040663237.3699999</v>
          </cell>
          <cell r="L601">
            <v>26675003</v>
          </cell>
          <cell r="M601">
            <v>2633623046.1900001</v>
          </cell>
          <cell r="N601">
            <v>608.13264747400001</v>
          </cell>
          <cell r="O601">
            <v>10</v>
          </cell>
          <cell r="P601">
            <v>100</v>
          </cell>
          <cell r="S601">
            <v>60</v>
          </cell>
          <cell r="T601" t="str">
            <v>Ноты-70</v>
          </cell>
        </row>
        <row r="602">
          <cell r="A602" t="str">
            <v>KZ52L0503A31</v>
          </cell>
          <cell r="B602" t="str">
            <v>36/24</v>
          </cell>
          <cell r="C602">
            <v>36955</v>
          </cell>
          <cell r="D602">
            <v>37685</v>
          </cell>
          <cell r="E602">
            <v>730</v>
          </cell>
          <cell r="H602">
            <v>12.99</v>
          </cell>
          <cell r="I602">
            <v>300000000</v>
          </cell>
          <cell r="J602">
            <v>1414369</v>
          </cell>
          <cell r="K602">
            <v>1414369000</v>
          </cell>
          <cell r="L602">
            <v>300000</v>
          </cell>
          <cell r="M602">
            <v>300000000</v>
          </cell>
          <cell r="N602">
            <v>471.45633333333302</v>
          </cell>
          <cell r="O602">
            <v>12</v>
          </cell>
          <cell r="P602">
            <v>1000</v>
          </cell>
          <cell r="S602">
            <v>50</v>
          </cell>
          <cell r="T602" t="str">
            <v>ГКО-24</v>
          </cell>
        </row>
        <row r="603">
          <cell r="A603" t="str">
            <v>KZ53L0303A40</v>
          </cell>
          <cell r="B603" t="str">
            <v>30/36</v>
          </cell>
          <cell r="C603">
            <v>36956</v>
          </cell>
          <cell r="D603">
            <v>38049</v>
          </cell>
          <cell r="E603">
            <v>1093</v>
          </cell>
          <cell r="H603">
            <v>14.2</v>
          </cell>
          <cell r="I603">
            <v>400000000</v>
          </cell>
          <cell r="J603">
            <v>2015523</v>
          </cell>
          <cell r="K603">
            <v>2015523000</v>
          </cell>
          <cell r="L603">
            <v>323523</v>
          </cell>
          <cell r="M603">
            <v>323523000</v>
          </cell>
          <cell r="N603">
            <v>503.88074999999998</v>
          </cell>
          <cell r="O603">
            <v>13</v>
          </cell>
          <cell r="P603">
            <v>1000</v>
          </cell>
          <cell r="S603">
            <v>50</v>
          </cell>
          <cell r="T603" t="str">
            <v>ГКО-36</v>
          </cell>
        </row>
        <row r="604">
          <cell r="A604" t="str">
            <v>KZ98K0205A13</v>
          </cell>
          <cell r="B604" t="str">
            <v>505/n</v>
          </cell>
          <cell r="C604">
            <v>36956</v>
          </cell>
          <cell r="D604">
            <v>37013</v>
          </cell>
          <cell r="E604">
            <v>56</v>
          </cell>
          <cell r="F604">
            <v>99.01</v>
          </cell>
          <cell r="G604">
            <v>99.01</v>
          </cell>
          <cell r="H604">
            <v>6.4993435006564697</v>
          </cell>
          <cell r="I604">
            <v>500000000</v>
          </cell>
          <cell r="J604">
            <v>35555864</v>
          </cell>
          <cell r="K604">
            <v>3520159336.8200002</v>
          </cell>
          <cell r="L604">
            <v>29704475</v>
          </cell>
          <cell r="M604">
            <v>2941040069.75</v>
          </cell>
          <cell r="N604">
            <v>704.03186736400005</v>
          </cell>
          <cell r="O604">
            <v>7</v>
          </cell>
          <cell r="P604">
            <v>100</v>
          </cell>
          <cell r="S604">
            <v>60</v>
          </cell>
          <cell r="T604" t="str">
            <v>Ноты-56</v>
          </cell>
        </row>
        <row r="605">
          <cell r="A605" t="str">
            <v>KZ9AK1605A12</v>
          </cell>
          <cell r="B605" t="str">
            <v>506/n</v>
          </cell>
          <cell r="C605">
            <v>36957</v>
          </cell>
          <cell r="D605">
            <v>37027</v>
          </cell>
          <cell r="E605">
            <v>70</v>
          </cell>
          <cell r="F605">
            <v>98.75</v>
          </cell>
          <cell r="G605">
            <v>98.75</v>
          </cell>
          <cell r="H605">
            <v>6.5822784810126604</v>
          </cell>
          <cell r="I605">
            <v>500000000</v>
          </cell>
          <cell r="J605">
            <v>14951550</v>
          </cell>
          <cell r="K605">
            <v>1475880062.5</v>
          </cell>
          <cell r="L605">
            <v>10171550</v>
          </cell>
          <cell r="M605">
            <v>1004440562.5</v>
          </cell>
          <cell r="N605">
            <v>295.17601250000001</v>
          </cell>
          <cell r="O605">
            <v>10</v>
          </cell>
          <cell r="P605">
            <v>100</v>
          </cell>
          <cell r="S605">
            <v>60</v>
          </cell>
          <cell r="T605" t="str">
            <v>Ноты-70</v>
          </cell>
        </row>
        <row r="606">
          <cell r="A606" t="str">
            <v>KZ52L1303A31</v>
          </cell>
          <cell r="B606" t="str">
            <v>37/24</v>
          </cell>
          <cell r="C606">
            <v>36962</v>
          </cell>
          <cell r="D606">
            <v>37693</v>
          </cell>
          <cell r="E606">
            <v>731</v>
          </cell>
          <cell r="H606">
            <v>11.99</v>
          </cell>
          <cell r="I606">
            <v>300000000</v>
          </cell>
          <cell r="J606">
            <v>1746000</v>
          </cell>
          <cell r="K606">
            <v>1746000000</v>
          </cell>
          <cell r="L606">
            <v>300000</v>
          </cell>
          <cell r="M606">
            <v>300000000</v>
          </cell>
          <cell r="N606">
            <v>582</v>
          </cell>
          <cell r="O606">
            <v>15</v>
          </cell>
          <cell r="P606">
            <v>1000</v>
          </cell>
          <cell r="S606">
            <v>50</v>
          </cell>
          <cell r="T606" t="str">
            <v>ГКО-24</v>
          </cell>
        </row>
        <row r="607">
          <cell r="A607" t="str">
            <v>KZ9AK2205A14</v>
          </cell>
          <cell r="B607" t="str">
            <v>507/n</v>
          </cell>
          <cell r="C607">
            <v>36962</v>
          </cell>
          <cell r="D607">
            <v>37033</v>
          </cell>
          <cell r="E607">
            <v>70</v>
          </cell>
          <cell r="F607">
            <v>98.77</v>
          </cell>
          <cell r="G607">
            <v>98.77</v>
          </cell>
          <cell r="H607">
            <v>6.4756505011643402</v>
          </cell>
          <cell r="I607">
            <v>500000000</v>
          </cell>
          <cell r="J607">
            <v>43855503</v>
          </cell>
          <cell r="K607">
            <v>4331310602.1800003</v>
          </cell>
          <cell r="L607">
            <v>36690093</v>
          </cell>
          <cell r="M607">
            <v>3623880485.6100001</v>
          </cell>
          <cell r="N607">
            <v>866.26212043600003</v>
          </cell>
          <cell r="O607">
            <v>9</v>
          </cell>
          <cell r="P607">
            <v>100</v>
          </cell>
          <cell r="S607">
            <v>60</v>
          </cell>
          <cell r="T607" t="str">
            <v>Ноты-70</v>
          </cell>
        </row>
        <row r="608">
          <cell r="A608" t="str">
            <v>KZ53L1103A40</v>
          </cell>
          <cell r="B608" t="str">
            <v>31/36</v>
          </cell>
          <cell r="C608">
            <v>36963</v>
          </cell>
          <cell r="D608">
            <v>38057</v>
          </cell>
          <cell r="E608">
            <v>1094</v>
          </cell>
          <cell r="H608">
            <v>12.99</v>
          </cell>
          <cell r="I608">
            <v>400000000</v>
          </cell>
          <cell r="J608">
            <v>2080533</v>
          </cell>
          <cell r="K608">
            <v>2080533000</v>
          </cell>
          <cell r="L608">
            <v>400000</v>
          </cell>
          <cell r="M608">
            <v>400000000</v>
          </cell>
          <cell r="N608">
            <v>520.13324999999998</v>
          </cell>
          <cell r="O608">
            <v>14</v>
          </cell>
          <cell r="P608">
            <v>1000</v>
          </cell>
          <cell r="S608">
            <v>50</v>
          </cell>
          <cell r="T608" t="str">
            <v>ГКО-36</v>
          </cell>
        </row>
        <row r="609">
          <cell r="A609" t="str">
            <v>KZ99K1705A15</v>
          </cell>
          <cell r="B609" t="str">
            <v>508/n</v>
          </cell>
          <cell r="C609">
            <v>36964</v>
          </cell>
          <cell r="D609">
            <v>37028</v>
          </cell>
          <cell r="E609">
            <v>63</v>
          </cell>
          <cell r="F609">
            <v>98.92</v>
          </cell>
          <cell r="G609">
            <v>98.92</v>
          </cell>
          <cell r="H609">
            <v>6.3081277800242503</v>
          </cell>
          <cell r="I609">
            <v>500000000</v>
          </cell>
          <cell r="J609">
            <v>44395065</v>
          </cell>
          <cell r="K609">
            <v>4391096016.4700003</v>
          </cell>
          <cell r="L609">
            <v>31635951</v>
          </cell>
          <cell r="M609">
            <v>3129428272.9200001</v>
          </cell>
          <cell r="N609">
            <v>878.21920329399995</v>
          </cell>
          <cell r="O609">
            <v>11</v>
          </cell>
          <cell r="P609">
            <v>100</v>
          </cell>
          <cell r="S609">
            <v>60</v>
          </cell>
          <cell r="T609" t="str">
            <v>Ноты-63</v>
          </cell>
        </row>
        <row r="610">
          <cell r="A610" t="str">
            <v>KZ9BK0106A17</v>
          </cell>
          <cell r="B610" t="str">
            <v>509/n</v>
          </cell>
          <cell r="C610">
            <v>36966</v>
          </cell>
          <cell r="D610">
            <v>37043</v>
          </cell>
          <cell r="E610">
            <v>77</v>
          </cell>
          <cell r="F610">
            <v>98.68</v>
          </cell>
          <cell r="G610">
            <v>98.68</v>
          </cell>
          <cell r="H610">
            <v>6.3234698013781596</v>
          </cell>
          <cell r="I610">
            <v>500000000</v>
          </cell>
          <cell r="J610">
            <v>37890024</v>
          </cell>
          <cell r="K610">
            <v>3738358011.9400001</v>
          </cell>
          <cell r="L610">
            <v>33953024</v>
          </cell>
          <cell r="M610">
            <v>3350484423.3200002</v>
          </cell>
          <cell r="N610">
            <v>747.671602388</v>
          </cell>
          <cell r="O610">
            <v>11</v>
          </cell>
          <cell r="P610">
            <v>100</v>
          </cell>
          <cell r="S610">
            <v>60</v>
          </cell>
          <cell r="T610" t="str">
            <v>Ноты-77</v>
          </cell>
        </row>
        <row r="611">
          <cell r="A611" t="str">
            <v>KZ52L1903A35</v>
          </cell>
          <cell r="B611" t="str">
            <v>38/24</v>
          </cell>
          <cell r="C611">
            <v>36969</v>
          </cell>
          <cell r="D611">
            <v>37699</v>
          </cell>
          <cell r="E611">
            <v>730</v>
          </cell>
          <cell r="H611">
            <v>10.85</v>
          </cell>
          <cell r="I611">
            <v>300000000</v>
          </cell>
          <cell r="J611">
            <v>1544038</v>
          </cell>
          <cell r="K611">
            <v>1544038000</v>
          </cell>
          <cell r="L611">
            <v>300000</v>
          </cell>
          <cell r="M611">
            <v>300000000</v>
          </cell>
          <cell r="N611">
            <v>514.67933333333303</v>
          </cell>
          <cell r="O611">
            <v>12</v>
          </cell>
          <cell r="P611">
            <v>1000</v>
          </cell>
          <cell r="S611">
            <v>50</v>
          </cell>
          <cell r="T611" t="str">
            <v>ГКО-24</v>
          </cell>
        </row>
        <row r="612">
          <cell r="A612" t="str">
            <v>KZ53L1703A44</v>
          </cell>
          <cell r="B612" t="str">
            <v>32/36</v>
          </cell>
          <cell r="C612">
            <v>36970</v>
          </cell>
          <cell r="D612">
            <v>38063</v>
          </cell>
          <cell r="E612">
            <v>1093</v>
          </cell>
          <cell r="H612">
            <v>11.7</v>
          </cell>
          <cell r="I612">
            <v>400000000</v>
          </cell>
          <cell r="J612">
            <v>1094268</v>
          </cell>
          <cell r="K612">
            <v>1094268000</v>
          </cell>
          <cell r="L612">
            <v>335268</v>
          </cell>
          <cell r="M612">
            <v>335268000</v>
          </cell>
          <cell r="N612">
            <v>273.56700000000001</v>
          </cell>
          <cell r="O612">
            <v>10</v>
          </cell>
          <cell r="P612">
            <v>1000</v>
          </cell>
          <cell r="S612">
            <v>50</v>
          </cell>
          <cell r="T612" t="str">
            <v>ГКО-36</v>
          </cell>
        </row>
        <row r="613">
          <cell r="A613" t="str">
            <v>KZ9BK0606A12</v>
          </cell>
          <cell r="B613" t="str">
            <v>510/n</v>
          </cell>
          <cell r="C613">
            <v>36971</v>
          </cell>
          <cell r="D613">
            <v>37048</v>
          </cell>
          <cell r="E613">
            <v>77</v>
          </cell>
          <cell r="F613">
            <v>98.69</v>
          </cell>
          <cell r="G613">
            <v>98.69</v>
          </cell>
          <cell r="H613">
            <v>6.2749288405383403</v>
          </cell>
          <cell r="I613">
            <v>500000000</v>
          </cell>
          <cell r="J613">
            <v>18191099</v>
          </cell>
          <cell r="K613">
            <v>1794206607.96</v>
          </cell>
          <cell r="L613">
            <v>15530950</v>
          </cell>
          <cell r="M613">
            <v>1532749464.5</v>
          </cell>
          <cell r="N613">
            <v>358.84132159199999</v>
          </cell>
          <cell r="O613">
            <v>13</v>
          </cell>
          <cell r="P613">
            <v>100</v>
          </cell>
          <cell r="S613">
            <v>60</v>
          </cell>
          <cell r="T613" t="str">
            <v>Ноты-70</v>
          </cell>
        </row>
        <row r="614">
          <cell r="A614" t="str">
            <v>KZ53L2503A44</v>
          </cell>
          <cell r="B614" t="str">
            <v>33/36</v>
          </cell>
          <cell r="C614">
            <v>36976</v>
          </cell>
          <cell r="D614">
            <v>38071</v>
          </cell>
          <cell r="E614">
            <v>1095</v>
          </cell>
          <cell r="H614">
            <v>10.5</v>
          </cell>
          <cell r="I614">
            <v>400000000</v>
          </cell>
          <cell r="J614">
            <v>1387000</v>
          </cell>
          <cell r="K614">
            <v>1387000000</v>
          </cell>
          <cell r="L614">
            <v>955000</v>
          </cell>
          <cell r="M614">
            <v>955000000</v>
          </cell>
          <cell r="N614">
            <v>346.75</v>
          </cell>
          <cell r="O614">
            <v>13</v>
          </cell>
          <cell r="P614">
            <v>1000</v>
          </cell>
          <cell r="S614">
            <v>50</v>
          </cell>
          <cell r="T614" t="str">
            <v>ГКО-36</v>
          </cell>
        </row>
        <row r="615">
          <cell r="A615" t="str">
            <v>KZ9BK1206A14</v>
          </cell>
          <cell r="B615" t="str">
            <v>511/n</v>
          </cell>
          <cell r="C615">
            <v>36976</v>
          </cell>
          <cell r="D615">
            <v>37054</v>
          </cell>
          <cell r="E615">
            <v>77</v>
          </cell>
          <cell r="F615">
            <v>98.72</v>
          </cell>
          <cell r="G615">
            <v>98.71</v>
          </cell>
          <cell r="H615">
            <v>6.1293649624281796</v>
          </cell>
          <cell r="I615">
            <v>500000000</v>
          </cell>
          <cell r="J615">
            <v>19604514</v>
          </cell>
          <cell r="K615">
            <v>1934257096.23</v>
          </cell>
          <cell r="L615">
            <v>15101959</v>
          </cell>
          <cell r="M615">
            <v>1490865392.48</v>
          </cell>
          <cell r="N615">
            <v>386.85141924599998</v>
          </cell>
          <cell r="O615">
            <v>15</v>
          </cell>
          <cell r="P615">
            <v>100</v>
          </cell>
          <cell r="S615">
            <v>60</v>
          </cell>
          <cell r="T615" t="str">
            <v>Ноты-77</v>
          </cell>
        </row>
        <row r="616">
          <cell r="A616" t="str">
            <v>KZ43L2806A17</v>
          </cell>
          <cell r="B616" t="str">
            <v>280/3</v>
          </cell>
          <cell r="C616">
            <v>36977</v>
          </cell>
          <cell r="D616">
            <v>37070</v>
          </cell>
          <cell r="E616">
            <v>93</v>
          </cell>
          <cell r="F616">
            <v>98.65</v>
          </cell>
          <cell r="G616">
            <v>98.65</v>
          </cell>
          <cell r="H616">
            <v>5.4738976178408301</v>
          </cell>
          <cell r="I616">
            <v>100000000</v>
          </cell>
          <cell r="J616">
            <v>6271400</v>
          </cell>
          <cell r="K616">
            <v>617040690</v>
          </cell>
          <cell r="L616">
            <v>1013685</v>
          </cell>
          <cell r="M616">
            <v>100000025.25</v>
          </cell>
          <cell r="N616">
            <v>617.04069000000004</v>
          </cell>
          <cell r="O616">
            <v>10</v>
          </cell>
          <cell r="P616">
            <v>100</v>
          </cell>
          <cell r="S616">
            <v>50</v>
          </cell>
          <cell r="T616" t="str">
            <v>ГКО-3</v>
          </cell>
        </row>
        <row r="617">
          <cell r="A617" t="str">
            <v>KZ9CK2106A12</v>
          </cell>
          <cell r="B617" t="str">
            <v>512/n</v>
          </cell>
          <cell r="C617">
            <v>36978</v>
          </cell>
          <cell r="D617">
            <v>37063</v>
          </cell>
          <cell r="E617">
            <v>84</v>
          </cell>
          <cell r="F617">
            <v>98.76</v>
          </cell>
          <cell r="G617">
            <v>98.76</v>
          </cell>
          <cell r="H617">
            <v>5.4407992439584003</v>
          </cell>
          <cell r="I617">
            <v>500000000</v>
          </cell>
          <cell r="J617">
            <v>36606562</v>
          </cell>
          <cell r="K617">
            <v>3611176282.6199999</v>
          </cell>
          <cell r="L617">
            <v>28411274</v>
          </cell>
          <cell r="M617">
            <v>2805897420.2399998</v>
          </cell>
          <cell r="N617">
            <v>722.23525652399996</v>
          </cell>
          <cell r="O617">
            <v>7</v>
          </cell>
          <cell r="P617">
            <v>100</v>
          </cell>
          <cell r="S617">
            <v>60</v>
          </cell>
          <cell r="T617" t="str">
            <v>Ноты-84</v>
          </cell>
        </row>
        <row r="618">
          <cell r="A618" t="str">
            <v>KZ3GL2803A50</v>
          </cell>
          <cell r="B618" t="str">
            <v>1/48i</v>
          </cell>
          <cell r="C618">
            <v>36979</v>
          </cell>
          <cell r="D618">
            <v>38439</v>
          </cell>
          <cell r="E618">
            <v>1456</v>
          </cell>
          <cell r="H618">
            <v>7</v>
          </cell>
          <cell r="I618">
            <v>400000000</v>
          </cell>
          <cell r="J618">
            <v>1632500</v>
          </cell>
          <cell r="K618">
            <v>1632500000</v>
          </cell>
          <cell r="L618">
            <v>400000</v>
          </cell>
          <cell r="M618">
            <v>400000000</v>
          </cell>
          <cell r="N618">
            <v>408.125</v>
          </cell>
          <cell r="O618">
            <v>7</v>
          </cell>
          <cell r="P618">
            <v>1000</v>
          </cell>
          <cell r="S618">
            <v>50</v>
          </cell>
          <cell r="T618" t="str">
            <v>ГИКО-48</v>
          </cell>
        </row>
        <row r="619">
          <cell r="A619" t="str">
            <v>KZ97K1805A16</v>
          </cell>
          <cell r="B619" t="str">
            <v>513/n</v>
          </cell>
          <cell r="C619">
            <v>36980</v>
          </cell>
          <cell r="D619">
            <v>37029</v>
          </cell>
          <cell r="E619">
            <v>49</v>
          </cell>
          <cell r="F619">
            <v>99.29</v>
          </cell>
          <cell r="G619">
            <v>99.27</v>
          </cell>
          <cell r="H619">
            <v>5.3120009208235102</v>
          </cell>
          <cell r="I619">
            <v>500000000</v>
          </cell>
          <cell r="J619">
            <v>36946890</v>
          </cell>
          <cell r="K619">
            <v>3667514755.3600001</v>
          </cell>
          <cell r="L619">
            <v>33157486</v>
          </cell>
          <cell r="M619">
            <v>3292197759.5599999</v>
          </cell>
          <cell r="N619">
            <v>733.50295107199997</v>
          </cell>
          <cell r="O619">
            <v>14</v>
          </cell>
          <cell r="P619">
            <v>100</v>
          </cell>
          <cell r="S619">
            <v>60</v>
          </cell>
          <cell r="T619" t="str">
            <v>Ноты-49</v>
          </cell>
        </row>
        <row r="620">
          <cell r="A620" t="str">
            <v>KZ53L0504A47</v>
          </cell>
          <cell r="B620" t="str">
            <v>34/36</v>
          </cell>
          <cell r="C620">
            <v>36983</v>
          </cell>
          <cell r="D620">
            <v>38081</v>
          </cell>
          <cell r="E620">
            <v>1098</v>
          </cell>
          <cell r="H620">
            <v>10.199999999999999</v>
          </cell>
          <cell r="I620">
            <v>800000000</v>
          </cell>
          <cell r="J620">
            <v>1681000</v>
          </cell>
          <cell r="K620">
            <v>1681000000</v>
          </cell>
          <cell r="L620">
            <v>800000</v>
          </cell>
          <cell r="M620">
            <v>800000000</v>
          </cell>
          <cell r="N620">
            <v>210.125</v>
          </cell>
          <cell r="O620">
            <v>14</v>
          </cell>
          <cell r="P620">
            <v>1000</v>
          </cell>
          <cell r="S620">
            <v>50</v>
          </cell>
          <cell r="T620" t="str">
            <v>ГКО-36</v>
          </cell>
        </row>
        <row r="621">
          <cell r="A621" t="str">
            <v>KZ9CK2806A15</v>
          </cell>
          <cell r="B621" t="str">
            <v>514/n</v>
          </cell>
          <cell r="C621">
            <v>36985</v>
          </cell>
          <cell r="D621">
            <v>37070</v>
          </cell>
          <cell r="E621">
            <v>84</v>
          </cell>
          <cell r="F621">
            <v>98.76</v>
          </cell>
          <cell r="G621">
            <v>98.76</v>
          </cell>
          <cell r="H621">
            <v>5.4407992439584003</v>
          </cell>
          <cell r="I621">
            <v>500000000</v>
          </cell>
          <cell r="J621">
            <v>27651057</v>
          </cell>
          <cell r="K621">
            <v>2729751272.3200002</v>
          </cell>
          <cell r="L621">
            <v>20391057</v>
          </cell>
          <cell r="M621">
            <v>2013820792.3199999</v>
          </cell>
          <cell r="N621">
            <v>545.95025446399995</v>
          </cell>
          <cell r="O621">
            <v>10</v>
          </cell>
          <cell r="P621">
            <v>100</v>
          </cell>
          <cell r="S621">
            <v>60</v>
          </cell>
          <cell r="T621" t="str">
            <v>Ноты-84</v>
          </cell>
        </row>
        <row r="622">
          <cell r="A622" t="str">
            <v>KZ9AK1506A12</v>
          </cell>
          <cell r="B622" t="str">
            <v>515/n</v>
          </cell>
          <cell r="C622">
            <v>36986</v>
          </cell>
          <cell r="D622">
            <v>37057</v>
          </cell>
          <cell r="E622">
            <v>70</v>
          </cell>
          <cell r="F622">
            <v>98.97</v>
          </cell>
          <cell r="G622">
            <v>98.97</v>
          </cell>
          <cell r="H622">
            <v>5.4117409315954399</v>
          </cell>
          <cell r="I622">
            <v>500000000</v>
          </cell>
          <cell r="J622">
            <v>27967854</v>
          </cell>
          <cell r="K622">
            <v>2766341148.98</v>
          </cell>
          <cell r="L622">
            <v>19964708</v>
          </cell>
          <cell r="M622">
            <v>1975909692.76</v>
          </cell>
          <cell r="N622">
            <v>553.26822979600001</v>
          </cell>
          <cell r="O622">
            <v>11</v>
          </cell>
          <cell r="P622">
            <v>100</v>
          </cell>
          <cell r="S622">
            <v>60</v>
          </cell>
          <cell r="T622" t="str">
            <v>Ноты-70</v>
          </cell>
        </row>
        <row r="623">
          <cell r="A623" t="str">
            <v>KZ52L1104A32</v>
          </cell>
          <cell r="B623" t="str">
            <v>39/24</v>
          </cell>
          <cell r="C623">
            <v>36990</v>
          </cell>
          <cell r="D623">
            <v>37722</v>
          </cell>
          <cell r="E623">
            <v>732</v>
          </cell>
          <cell r="H623">
            <v>10</v>
          </cell>
          <cell r="I623">
            <v>800000000</v>
          </cell>
          <cell r="J623">
            <v>2081000</v>
          </cell>
          <cell r="K623">
            <v>2081000000</v>
          </cell>
          <cell r="L623">
            <v>751000</v>
          </cell>
          <cell r="M623">
            <v>751000000</v>
          </cell>
          <cell r="N623">
            <v>260.125</v>
          </cell>
          <cell r="O623">
            <v>11</v>
          </cell>
          <cell r="P623">
            <v>1000</v>
          </cell>
          <cell r="S623">
            <v>50</v>
          </cell>
          <cell r="T623" t="str">
            <v>ГКО-24</v>
          </cell>
        </row>
        <row r="624">
          <cell r="A624" t="str">
            <v>KZ99K1306A18</v>
          </cell>
          <cell r="B624" t="str">
            <v>516/n</v>
          </cell>
          <cell r="C624">
            <v>36991</v>
          </cell>
          <cell r="D624">
            <v>37055</v>
          </cell>
          <cell r="E624">
            <v>63</v>
          </cell>
          <cell r="F624">
            <v>99.07</v>
          </cell>
          <cell r="G624">
            <v>99.07</v>
          </cell>
          <cell r="H624">
            <v>5.4237744355843098</v>
          </cell>
          <cell r="I624">
            <v>500000000</v>
          </cell>
          <cell r="J624">
            <v>6084030</v>
          </cell>
          <cell r="K624">
            <v>601629265.5</v>
          </cell>
          <cell r="L624">
            <v>1674030</v>
          </cell>
          <cell r="M624">
            <v>165846152.09999999</v>
          </cell>
          <cell r="N624">
            <v>120.3258531</v>
          </cell>
          <cell r="O624">
            <v>8</v>
          </cell>
          <cell r="P624">
            <v>100</v>
          </cell>
          <cell r="S624">
            <v>60</v>
          </cell>
          <cell r="T624" t="str">
            <v>Ноты-63</v>
          </cell>
        </row>
        <row r="625">
          <cell r="A625" t="str">
            <v>KZ53L1204A48</v>
          </cell>
          <cell r="B625" t="str">
            <v>35/36</v>
          </cell>
          <cell r="C625">
            <v>36992</v>
          </cell>
          <cell r="D625">
            <v>38089</v>
          </cell>
          <cell r="E625">
            <v>1097</v>
          </cell>
          <cell r="H625">
            <v>9.99</v>
          </cell>
          <cell r="I625">
            <v>800000000</v>
          </cell>
          <cell r="J625">
            <v>1562400</v>
          </cell>
          <cell r="K625">
            <v>1562400000</v>
          </cell>
          <cell r="L625">
            <v>872400</v>
          </cell>
          <cell r="M625">
            <v>872400000</v>
          </cell>
          <cell r="N625">
            <v>195.3</v>
          </cell>
          <cell r="O625">
            <v>11</v>
          </cell>
          <cell r="P625">
            <v>1000</v>
          </cell>
          <cell r="S625">
            <v>50</v>
          </cell>
          <cell r="T625" t="str">
            <v>ГКО-36</v>
          </cell>
        </row>
        <row r="626">
          <cell r="A626" t="str">
            <v>KZ9CK0607A10</v>
          </cell>
          <cell r="B626" t="str">
            <v>517/n</v>
          </cell>
          <cell r="C626">
            <v>36993</v>
          </cell>
          <cell r="D626">
            <v>37078</v>
          </cell>
          <cell r="E626">
            <v>84</v>
          </cell>
          <cell r="F626">
            <v>98.76</v>
          </cell>
          <cell r="G626">
            <v>98.76</v>
          </cell>
          <cell r="H626">
            <v>5.4407992439584003</v>
          </cell>
          <cell r="I626">
            <v>500000000</v>
          </cell>
          <cell r="J626">
            <v>21043115</v>
          </cell>
          <cell r="K626">
            <v>2074930039.4000001</v>
          </cell>
          <cell r="L626">
            <v>15878115</v>
          </cell>
          <cell r="M626">
            <v>1568122637.4000001</v>
          </cell>
          <cell r="N626">
            <v>414.98600787999999</v>
          </cell>
          <cell r="O626">
            <v>11</v>
          </cell>
          <cell r="P626">
            <v>100</v>
          </cell>
          <cell r="S626">
            <v>60</v>
          </cell>
          <cell r="T626" t="str">
            <v>Ноты-84</v>
          </cell>
        </row>
        <row r="627">
          <cell r="A627" t="str">
            <v>KZ43L1907A17</v>
          </cell>
          <cell r="B627" t="str">
            <v>281/3</v>
          </cell>
          <cell r="C627">
            <v>36997</v>
          </cell>
          <cell r="D627">
            <v>37091</v>
          </cell>
          <cell r="E627">
            <v>94</v>
          </cell>
          <cell r="F627">
            <v>98.69</v>
          </cell>
          <cell r="G627">
            <v>98.69</v>
          </cell>
          <cell r="H627">
            <v>5.3241418627982702</v>
          </cell>
          <cell r="I627">
            <v>100000000</v>
          </cell>
          <cell r="J627">
            <v>4990763</v>
          </cell>
          <cell r="K627">
            <v>492282208.47000003</v>
          </cell>
          <cell r="L627">
            <v>557400</v>
          </cell>
          <cell r="M627">
            <v>55009814</v>
          </cell>
          <cell r="N627">
            <v>492.28220847</v>
          </cell>
          <cell r="O627">
            <v>7</v>
          </cell>
          <cell r="P627">
            <v>100</v>
          </cell>
          <cell r="S627">
            <v>50</v>
          </cell>
          <cell r="T627" t="str">
            <v>ГКО-3</v>
          </cell>
        </row>
        <row r="628">
          <cell r="A628" t="str">
            <v>KZ9AK2806A17</v>
          </cell>
          <cell r="B628" t="str">
            <v>518/n</v>
          </cell>
          <cell r="C628">
            <v>36999</v>
          </cell>
          <cell r="D628">
            <v>37070</v>
          </cell>
          <cell r="E628">
            <v>70</v>
          </cell>
          <cell r="F628">
            <v>98.99</v>
          </cell>
          <cell r="G628">
            <v>98.99</v>
          </cell>
          <cell r="H628">
            <v>5.3055864228710199</v>
          </cell>
          <cell r="I628">
            <v>500000000</v>
          </cell>
          <cell r="J628">
            <v>9111022</v>
          </cell>
          <cell r="K628">
            <v>900304088.60000002</v>
          </cell>
          <cell r="L628">
            <v>1025100</v>
          </cell>
          <cell r="M628">
            <v>101474649</v>
          </cell>
          <cell r="N628">
            <v>180.06081771999999</v>
          </cell>
          <cell r="O628">
            <v>10</v>
          </cell>
          <cell r="P628">
            <v>100</v>
          </cell>
          <cell r="S628">
            <v>60</v>
          </cell>
          <cell r="T628" t="str">
            <v>Ноты-70</v>
          </cell>
        </row>
        <row r="629">
          <cell r="A629" t="str">
            <v>KZ54L1904A57</v>
          </cell>
          <cell r="B629" t="str">
            <v>1/48</v>
          </cell>
          <cell r="C629">
            <v>37000</v>
          </cell>
          <cell r="D629">
            <v>38461</v>
          </cell>
          <cell r="E629">
            <v>1461</v>
          </cell>
          <cell r="H629">
            <v>12</v>
          </cell>
          <cell r="I629">
            <v>800000000</v>
          </cell>
          <cell r="J629">
            <v>1408716</v>
          </cell>
          <cell r="K629">
            <v>1408716000</v>
          </cell>
          <cell r="L629">
            <v>612716</v>
          </cell>
          <cell r="M629">
            <v>612716000</v>
          </cell>
          <cell r="N629">
            <v>176.08949999999999</v>
          </cell>
          <cell r="O629">
            <v>8</v>
          </cell>
          <cell r="P629">
            <v>1000</v>
          </cell>
          <cell r="S629">
            <v>50</v>
          </cell>
          <cell r="T629" t="str">
            <v>ГКО-48</v>
          </cell>
        </row>
        <row r="630">
          <cell r="A630" t="str">
            <v>KZ9CK1307A11</v>
          </cell>
          <cell r="B630" t="str">
            <v>519/n</v>
          </cell>
          <cell r="C630">
            <v>37001</v>
          </cell>
          <cell r="D630">
            <v>37085</v>
          </cell>
          <cell r="E630">
            <v>84</v>
          </cell>
          <cell r="I630">
            <v>500000000</v>
          </cell>
          <cell r="P630">
            <v>100</v>
          </cell>
          <cell r="S630">
            <v>60</v>
          </cell>
          <cell r="T630" t="str">
            <v>Ноты-84</v>
          </cell>
        </row>
        <row r="631">
          <cell r="A631" t="str">
            <v>KZ53L2604A42</v>
          </cell>
          <cell r="B631" t="str">
            <v>36/36</v>
          </cell>
          <cell r="C631">
            <v>37004</v>
          </cell>
          <cell r="D631">
            <v>38103</v>
          </cell>
          <cell r="E631">
            <v>1097</v>
          </cell>
          <cell r="H631">
            <v>9</v>
          </cell>
          <cell r="I631">
            <v>800000000</v>
          </cell>
          <cell r="J631">
            <v>1312000</v>
          </cell>
          <cell r="K631">
            <v>1312000000</v>
          </cell>
          <cell r="L631">
            <v>401000</v>
          </cell>
          <cell r="M631">
            <v>401000000</v>
          </cell>
          <cell r="N631">
            <v>164</v>
          </cell>
          <cell r="O631">
            <v>8</v>
          </cell>
          <cell r="P631">
            <v>1000</v>
          </cell>
          <cell r="S631">
            <v>50</v>
          </cell>
          <cell r="T631" t="str">
            <v>ГКО-36</v>
          </cell>
        </row>
        <row r="632">
          <cell r="A632" t="str">
            <v>KZ9BK1207A13</v>
          </cell>
          <cell r="B632" t="str">
            <v>520/n</v>
          </cell>
          <cell r="C632">
            <v>37006</v>
          </cell>
          <cell r="D632">
            <v>37084</v>
          </cell>
          <cell r="E632">
            <v>77</v>
          </cell>
          <cell r="F632">
            <v>98.87</v>
          </cell>
          <cell r="G632">
            <v>98.87</v>
          </cell>
          <cell r="H632">
            <v>5.4028706198221501</v>
          </cell>
          <cell r="I632">
            <v>500000000</v>
          </cell>
          <cell r="J632">
            <v>8139179</v>
          </cell>
          <cell r="K632">
            <v>803113310.37</v>
          </cell>
          <cell r="L632">
            <v>324270</v>
          </cell>
          <cell r="M632">
            <v>32060575.899999999</v>
          </cell>
          <cell r="N632">
            <v>160.622662074</v>
          </cell>
          <cell r="O632">
            <v>8</v>
          </cell>
          <cell r="P632">
            <v>100</v>
          </cell>
          <cell r="S632">
            <v>60</v>
          </cell>
          <cell r="T632" t="str">
            <v>Ноты-77</v>
          </cell>
        </row>
        <row r="633">
          <cell r="A633" t="str">
            <v>KZ3GL2704A50</v>
          </cell>
          <cell r="B633" t="str">
            <v>2/48i</v>
          </cell>
          <cell r="C633">
            <v>37008</v>
          </cell>
          <cell r="D633">
            <v>38469</v>
          </cell>
          <cell r="E633">
            <v>1460</v>
          </cell>
          <cell r="H633">
            <v>4</v>
          </cell>
          <cell r="I633">
            <v>400000000</v>
          </cell>
          <cell r="J633">
            <v>2421000</v>
          </cell>
          <cell r="K633">
            <v>2421000000</v>
          </cell>
          <cell r="L633">
            <v>350000</v>
          </cell>
          <cell r="M633">
            <v>350000000</v>
          </cell>
          <cell r="N633">
            <v>605.25</v>
          </cell>
          <cell r="O633">
            <v>14</v>
          </cell>
          <cell r="P633">
            <v>1000</v>
          </cell>
          <cell r="S633">
            <v>50</v>
          </cell>
          <cell r="T633" t="str">
            <v>ГИКО-48</v>
          </cell>
        </row>
        <row r="634">
          <cell r="A634" t="str">
            <v>KZ9CK2007A12</v>
          </cell>
          <cell r="B634" t="str">
            <v>521/n</v>
          </cell>
          <cell r="C634">
            <v>37008</v>
          </cell>
          <cell r="D634">
            <v>37092</v>
          </cell>
          <cell r="E634">
            <v>84</v>
          </cell>
          <cell r="F634">
            <v>98.76</v>
          </cell>
          <cell r="G634">
            <v>98.76</v>
          </cell>
          <cell r="H634">
            <v>5.4407992439584003</v>
          </cell>
          <cell r="I634">
            <v>500000000</v>
          </cell>
          <cell r="J634">
            <v>5903100</v>
          </cell>
          <cell r="K634">
            <v>582053337</v>
          </cell>
          <cell r="L634">
            <v>3038100</v>
          </cell>
          <cell r="M634">
            <v>300042757</v>
          </cell>
          <cell r="N634">
            <v>116.41066739999999</v>
          </cell>
          <cell r="O634">
            <v>8</v>
          </cell>
          <cell r="P634">
            <v>100</v>
          </cell>
          <cell r="S634">
            <v>60</v>
          </cell>
          <cell r="T634" t="str">
            <v>Ноты-84</v>
          </cell>
        </row>
        <row r="635">
          <cell r="A635" t="str">
            <v>KZ9CK2607A16</v>
          </cell>
          <cell r="B635" t="str">
            <v>522/n</v>
          </cell>
          <cell r="C635">
            <v>37013</v>
          </cell>
          <cell r="D635">
            <v>37098</v>
          </cell>
          <cell r="E635">
            <v>84</v>
          </cell>
          <cell r="F635">
            <v>98.76</v>
          </cell>
          <cell r="G635">
            <v>98.76</v>
          </cell>
          <cell r="H635">
            <v>5.4407992439584003</v>
          </cell>
          <cell r="I635">
            <v>500000000</v>
          </cell>
          <cell r="J635">
            <v>11048257</v>
          </cell>
          <cell r="K635">
            <v>1088721446.3699999</v>
          </cell>
          <cell r="L635">
            <v>4670100</v>
          </cell>
          <cell r="M635">
            <v>461219076</v>
          </cell>
          <cell r="N635">
            <v>217.74428927400001</v>
          </cell>
          <cell r="O635">
            <v>12</v>
          </cell>
          <cell r="P635">
            <v>100</v>
          </cell>
          <cell r="S635">
            <v>60</v>
          </cell>
          <cell r="T635" t="str">
            <v>Ноты-84</v>
          </cell>
        </row>
        <row r="636">
          <cell r="A636" t="str">
            <v>KZ53L0305A48</v>
          </cell>
          <cell r="B636" t="str">
            <v>37/36</v>
          </cell>
          <cell r="C636">
            <v>37014</v>
          </cell>
          <cell r="D636">
            <v>38110</v>
          </cell>
          <cell r="E636">
            <v>1096</v>
          </cell>
          <cell r="H636">
            <v>8</v>
          </cell>
          <cell r="I636">
            <v>800000000</v>
          </cell>
          <cell r="J636">
            <v>751230</v>
          </cell>
          <cell r="K636">
            <v>751230000</v>
          </cell>
          <cell r="L636">
            <v>210230</v>
          </cell>
          <cell r="M636">
            <v>210230000</v>
          </cell>
          <cell r="N636">
            <v>93.903750000000002</v>
          </cell>
          <cell r="O636">
            <v>10</v>
          </cell>
          <cell r="P636">
            <v>1000</v>
          </cell>
          <cell r="S636">
            <v>50</v>
          </cell>
          <cell r="T636" t="str">
            <v>ГКО-36</v>
          </cell>
        </row>
        <row r="637">
          <cell r="A637" t="str">
            <v>KZ55L0805A66</v>
          </cell>
          <cell r="B637" t="str">
            <v>1/60</v>
          </cell>
          <cell r="C637">
            <v>37018</v>
          </cell>
          <cell r="D637">
            <v>38845</v>
          </cell>
          <cell r="E637">
            <v>1826</v>
          </cell>
          <cell r="H637">
            <v>8.1999999999999993</v>
          </cell>
          <cell r="I637">
            <v>300000000</v>
          </cell>
          <cell r="J637">
            <v>841100</v>
          </cell>
          <cell r="K637">
            <v>841100000</v>
          </cell>
          <cell r="L637">
            <v>50100</v>
          </cell>
          <cell r="M637">
            <v>50100000</v>
          </cell>
          <cell r="N637">
            <v>280.36666666666702</v>
          </cell>
          <cell r="O637">
            <v>7</v>
          </cell>
          <cell r="P637">
            <v>1000</v>
          </cell>
          <cell r="S637">
            <v>50</v>
          </cell>
          <cell r="T637" t="str">
            <v>ГКО-60</v>
          </cell>
        </row>
        <row r="638">
          <cell r="A638" t="str">
            <v>KZ9CK3107A19</v>
          </cell>
          <cell r="B638" t="str">
            <v>523/n</v>
          </cell>
          <cell r="C638">
            <v>37018</v>
          </cell>
          <cell r="D638">
            <v>37103</v>
          </cell>
          <cell r="E638">
            <v>84</v>
          </cell>
          <cell r="F638">
            <v>98.75</v>
          </cell>
          <cell r="G638">
            <v>98.75</v>
          </cell>
          <cell r="H638">
            <v>5.4852320675105499</v>
          </cell>
          <cell r="I638">
            <v>500000000</v>
          </cell>
          <cell r="J638">
            <v>4520239</v>
          </cell>
          <cell r="K638">
            <v>444474885.56999999</v>
          </cell>
          <cell r="L638">
            <v>500100</v>
          </cell>
          <cell r="M638">
            <v>49384876</v>
          </cell>
          <cell r="N638">
            <v>88.894977114</v>
          </cell>
          <cell r="O638">
            <v>11</v>
          </cell>
          <cell r="P638">
            <v>100</v>
          </cell>
          <cell r="S638">
            <v>60</v>
          </cell>
          <cell r="T638" t="str">
            <v>Ноты-84</v>
          </cell>
        </row>
        <row r="639">
          <cell r="A639" t="str">
            <v>KZ4CL1005A28</v>
          </cell>
          <cell r="B639" t="str">
            <v>72/12</v>
          </cell>
          <cell r="C639">
            <v>37021</v>
          </cell>
          <cell r="D639">
            <v>37386</v>
          </cell>
          <cell r="E639">
            <v>365</v>
          </cell>
          <cell r="F639">
            <v>93.2</v>
          </cell>
          <cell r="G639">
            <v>93.2</v>
          </cell>
          <cell r="H639">
            <v>7.2961373390557904</v>
          </cell>
          <cell r="I639">
            <v>250000000</v>
          </cell>
          <cell r="J639">
            <v>10670100</v>
          </cell>
          <cell r="K639">
            <v>976548493</v>
          </cell>
          <cell r="L639">
            <v>1491302</v>
          </cell>
          <cell r="M639">
            <v>138989519.40000001</v>
          </cell>
          <cell r="N639">
            <v>390.61939719999998</v>
          </cell>
          <cell r="O639">
            <v>12</v>
          </cell>
          <cell r="P639">
            <v>100</v>
          </cell>
          <cell r="S639">
            <v>50</v>
          </cell>
          <cell r="T639" t="str">
            <v>ГКО-12</v>
          </cell>
        </row>
        <row r="640">
          <cell r="A640" t="str">
            <v>KZ9BK2707A16</v>
          </cell>
          <cell r="B640" t="str">
            <v>524/n</v>
          </cell>
          <cell r="C640">
            <v>37022</v>
          </cell>
          <cell r="D640">
            <v>37099</v>
          </cell>
          <cell r="E640">
            <v>77</v>
          </cell>
          <cell r="F640">
            <v>98.87</v>
          </cell>
          <cell r="G640">
            <v>98.87</v>
          </cell>
          <cell r="H640">
            <v>5.4028706198221501</v>
          </cell>
          <cell r="I640">
            <v>500000000</v>
          </cell>
          <cell r="J640">
            <v>17108811</v>
          </cell>
          <cell r="K640">
            <v>1691201005.5699999</v>
          </cell>
          <cell r="L640">
            <v>15088811</v>
          </cell>
          <cell r="M640">
            <v>1491830743.5699999</v>
          </cell>
          <cell r="N640">
            <v>338.240201114</v>
          </cell>
          <cell r="O640">
            <v>8</v>
          </cell>
          <cell r="P640">
            <v>100</v>
          </cell>
          <cell r="S640">
            <v>60</v>
          </cell>
          <cell r="T640" t="str">
            <v>Ноты-77</v>
          </cell>
        </row>
        <row r="641">
          <cell r="A641" t="str">
            <v>KZ43L1708A18</v>
          </cell>
          <cell r="B641" t="str">
            <v>282/3</v>
          </cell>
          <cell r="C641">
            <v>37025</v>
          </cell>
          <cell r="D641">
            <v>37120</v>
          </cell>
          <cell r="E641">
            <v>95</v>
          </cell>
          <cell r="F641">
            <v>98.75</v>
          </cell>
          <cell r="G641">
            <v>98.75</v>
          </cell>
          <cell r="H641">
            <v>5.0772012797329298</v>
          </cell>
          <cell r="I641">
            <v>100000000</v>
          </cell>
          <cell r="J641">
            <v>7110100</v>
          </cell>
          <cell r="K641">
            <v>700719871</v>
          </cell>
          <cell r="L641">
            <v>1006329</v>
          </cell>
          <cell r="M641">
            <v>99374988.75</v>
          </cell>
          <cell r="N641">
            <v>700.71987100000001</v>
          </cell>
          <cell r="O641">
            <v>9</v>
          </cell>
          <cell r="P641">
            <v>100</v>
          </cell>
          <cell r="S641">
            <v>50</v>
          </cell>
          <cell r="T641" t="str">
            <v>ГКО-3</v>
          </cell>
        </row>
        <row r="642">
          <cell r="A642" t="str">
            <v>KZ98K1107A10</v>
          </cell>
          <cell r="B642" t="str">
            <v>525/n</v>
          </cell>
          <cell r="C642">
            <v>37026</v>
          </cell>
          <cell r="D642">
            <v>37083</v>
          </cell>
          <cell r="E642">
            <v>56</v>
          </cell>
          <cell r="F642">
            <v>99.18</v>
          </cell>
          <cell r="G642">
            <v>99.18</v>
          </cell>
          <cell r="H642">
            <v>5.3740673522887201</v>
          </cell>
          <cell r="I642">
            <v>500000000</v>
          </cell>
          <cell r="J642">
            <v>5372100</v>
          </cell>
          <cell r="K642">
            <v>532046604</v>
          </cell>
          <cell r="L642">
            <v>2252100</v>
          </cell>
          <cell r="M642">
            <v>223363284</v>
          </cell>
          <cell r="N642">
            <v>106.4093208</v>
          </cell>
          <cell r="O642">
            <v>9</v>
          </cell>
          <cell r="P642">
            <v>100</v>
          </cell>
          <cell r="S642">
            <v>60</v>
          </cell>
          <cell r="T642" t="str">
            <v>Ноты-56</v>
          </cell>
        </row>
        <row r="643">
          <cell r="A643" t="str">
            <v>KZ54L1705A58</v>
          </cell>
          <cell r="B643" t="str">
            <v>2/48</v>
          </cell>
          <cell r="C643">
            <v>37027</v>
          </cell>
          <cell r="D643">
            <v>38489</v>
          </cell>
          <cell r="E643">
            <v>1461</v>
          </cell>
          <cell r="H643">
            <v>10</v>
          </cell>
          <cell r="I643">
            <v>400000000</v>
          </cell>
          <cell r="J643">
            <v>293758</v>
          </cell>
          <cell r="K643">
            <v>293758000</v>
          </cell>
          <cell r="L643">
            <v>112758</v>
          </cell>
          <cell r="M643">
            <v>112758000</v>
          </cell>
          <cell r="N643">
            <v>73.439499999999995</v>
          </cell>
          <cell r="O643">
            <v>7</v>
          </cell>
          <cell r="P643">
            <v>1000</v>
          </cell>
          <cell r="S643">
            <v>50</v>
          </cell>
          <cell r="T643" t="str">
            <v>ГКО-48</v>
          </cell>
        </row>
        <row r="644">
          <cell r="A644" t="str">
            <v>KZ9CK1008A13</v>
          </cell>
          <cell r="B644" t="str">
            <v>526/n</v>
          </cell>
          <cell r="C644">
            <v>37028</v>
          </cell>
          <cell r="D644">
            <v>37113</v>
          </cell>
          <cell r="E644">
            <v>84</v>
          </cell>
          <cell r="F644">
            <v>98.75</v>
          </cell>
          <cell r="G644">
            <v>98.75</v>
          </cell>
          <cell r="H644">
            <v>5.4852320675105499</v>
          </cell>
          <cell r="I644">
            <v>500000000</v>
          </cell>
          <cell r="J644">
            <v>23265963</v>
          </cell>
          <cell r="K644">
            <v>2289640876.25</v>
          </cell>
          <cell r="L644">
            <v>9569463</v>
          </cell>
          <cell r="M644">
            <v>944984471.25</v>
          </cell>
          <cell r="N644">
            <v>457.92817524999998</v>
          </cell>
          <cell r="O644">
            <v>7</v>
          </cell>
          <cell r="P644">
            <v>100</v>
          </cell>
          <cell r="S644">
            <v>60</v>
          </cell>
          <cell r="T644" t="str">
            <v>Ноты-84</v>
          </cell>
        </row>
        <row r="645">
          <cell r="A645" t="str">
            <v>KZ9BK0308A13</v>
          </cell>
          <cell r="B645" t="str">
            <v>527/n</v>
          </cell>
          <cell r="C645">
            <v>37029</v>
          </cell>
          <cell r="D645">
            <v>37106</v>
          </cell>
          <cell r="E645">
            <v>77</v>
          </cell>
          <cell r="F645">
            <v>98.86</v>
          </cell>
          <cell r="G645">
            <v>98.86</v>
          </cell>
          <cell r="H645">
            <v>5.4512349879535797</v>
          </cell>
          <cell r="I645">
            <v>500000000</v>
          </cell>
          <cell r="J645">
            <v>11244095</v>
          </cell>
          <cell r="K645">
            <v>1111282186.7</v>
          </cell>
          <cell r="L645">
            <v>6904095</v>
          </cell>
          <cell r="M645">
            <v>682538831.70000005</v>
          </cell>
          <cell r="N645">
            <v>222.25643733999999</v>
          </cell>
          <cell r="O645">
            <v>9</v>
          </cell>
          <cell r="P645">
            <v>100</v>
          </cell>
          <cell r="S645">
            <v>60</v>
          </cell>
          <cell r="T645" t="str">
            <v>Ноты-77</v>
          </cell>
        </row>
        <row r="646">
          <cell r="A646" t="str">
            <v>KZ53L2205A45</v>
          </cell>
          <cell r="B646" t="str">
            <v>38/36</v>
          </cell>
          <cell r="C646">
            <v>37032</v>
          </cell>
          <cell r="D646">
            <v>38129</v>
          </cell>
          <cell r="E646">
            <v>1097</v>
          </cell>
          <cell r="H646">
            <v>8</v>
          </cell>
          <cell r="I646">
            <v>350000000</v>
          </cell>
          <cell r="J646">
            <v>627200</v>
          </cell>
          <cell r="K646">
            <v>627200000</v>
          </cell>
          <cell r="L646">
            <v>175200</v>
          </cell>
          <cell r="M646">
            <v>175200000</v>
          </cell>
          <cell r="N646">
            <v>179.2</v>
          </cell>
          <cell r="O646">
            <v>10</v>
          </cell>
          <cell r="P646">
            <v>1000</v>
          </cell>
          <cell r="S646">
            <v>50</v>
          </cell>
          <cell r="T646" t="str">
            <v>ГКО-36</v>
          </cell>
        </row>
        <row r="647">
          <cell r="A647" t="str">
            <v>KZ9CK1508A18</v>
          </cell>
          <cell r="B647" t="str">
            <v>528/n</v>
          </cell>
          <cell r="C647">
            <v>37033</v>
          </cell>
          <cell r="D647">
            <v>37118</v>
          </cell>
          <cell r="E647">
            <v>84</v>
          </cell>
          <cell r="F647">
            <v>98.75</v>
          </cell>
          <cell r="G647">
            <v>98.75</v>
          </cell>
          <cell r="H647">
            <v>5.4852320675105499</v>
          </cell>
          <cell r="I647">
            <v>500000000</v>
          </cell>
          <cell r="J647">
            <v>14860095</v>
          </cell>
          <cell r="K647">
            <v>1458039234.3099999</v>
          </cell>
          <cell r="L647">
            <v>1792888</v>
          </cell>
          <cell r="M647">
            <v>177047690</v>
          </cell>
          <cell r="N647">
            <v>291.60784686199997</v>
          </cell>
          <cell r="O647">
            <v>12</v>
          </cell>
          <cell r="P647">
            <v>100</v>
          </cell>
          <cell r="S647">
            <v>60</v>
          </cell>
          <cell r="T647" t="str">
            <v>Ноты-84</v>
          </cell>
        </row>
        <row r="648">
          <cell r="A648" t="str">
            <v>KZ9AK0308A14</v>
          </cell>
          <cell r="B648" t="str">
            <v>529/n</v>
          </cell>
          <cell r="C648">
            <v>37035</v>
          </cell>
          <cell r="D648">
            <v>37106</v>
          </cell>
          <cell r="E648">
            <v>70</v>
          </cell>
          <cell r="F648">
            <v>98.99</v>
          </cell>
          <cell r="G648">
            <v>98.99</v>
          </cell>
          <cell r="H648">
            <v>5.3055864228710199</v>
          </cell>
          <cell r="I648">
            <v>500000000</v>
          </cell>
          <cell r="J648">
            <v>3164444</v>
          </cell>
          <cell r="K648">
            <v>312336980.75999999</v>
          </cell>
          <cell r="L648">
            <v>954644</v>
          </cell>
          <cell r="M648">
            <v>94500209.560000002</v>
          </cell>
          <cell r="N648">
            <v>62.467396151999999</v>
          </cell>
          <cell r="O648">
            <v>8</v>
          </cell>
          <cell r="P648">
            <v>100</v>
          </cell>
          <cell r="S648">
            <v>60</v>
          </cell>
          <cell r="T648" t="str">
            <v>Ноты-70</v>
          </cell>
        </row>
        <row r="649">
          <cell r="A649" t="str">
            <v>KZ54L3005A51</v>
          </cell>
          <cell r="B649" t="str">
            <v>3/48</v>
          </cell>
          <cell r="C649">
            <v>37039</v>
          </cell>
          <cell r="D649">
            <v>38502</v>
          </cell>
          <cell r="E649">
            <v>1461</v>
          </cell>
          <cell r="H649">
            <v>10</v>
          </cell>
          <cell r="I649">
            <v>400000000</v>
          </cell>
          <cell r="J649">
            <v>592100</v>
          </cell>
          <cell r="K649">
            <v>592100000</v>
          </cell>
          <cell r="L649">
            <v>250100</v>
          </cell>
          <cell r="M649">
            <v>250100000</v>
          </cell>
          <cell r="N649">
            <v>148.02500000000001</v>
          </cell>
          <cell r="O649">
            <v>9</v>
          </cell>
          <cell r="P649">
            <v>1000</v>
          </cell>
          <cell r="S649">
            <v>50</v>
          </cell>
          <cell r="T649" t="str">
            <v>ГКО-48</v>
          </cell>
        </row>
        <row r="650">
          <cell r="A650" t="str">
            <v>KZ9BK1508A19</v>
          </cell>
          <cell r="B650" t="str">
            <v>530/n</v>
          </cell>
          <cell r="C650">
            <v>37040</v>
          </cell>
          <cell r="D650">
            <v>37118</v>
          </cell>
          <cell r="E650">
            <v>77</v>
          </cell>
          <cell r="F650">
            <v>98.86</v>
          </cell>
          <cell r="G650">
            <v>98.86</v>
          </cell>
          <cell r="H650">
            <v>5.4512349879535797</v>
          </cell>
          <cell r="I650">
            <v>500000000</v>
          </cell>
          <cell r="J650">
            <v>2383240</v>
          </cell>
          <cell r="K650">
            <v>233967676.40000001</v>
          </cell>
          <cell r="L650">
            <v>670240</v>
          </cell>
          <cell r="M650">
            <v>66259926.399999999</v>
          </cell>
          <cell r="N650">
            <v>46.79353528</v>
          </cell>
          <cell r="O650">
            <v>5</v>
          </cell>
          <cell r="P650">
            <v>100</v>
          </cell>
          <cell r="S650">
            <v>60</v>
          </cell>
          <cell r="T650" t="str">
            <v>Ноты-77</v>
          </cell>
        </row>
        <row r="651">
          <cell r="A651" t="str">
            <v>KZ3KL3005A66</v>
          </cell>
          <cell r="B651" t="str">
            <v>1/60i</v>
          </cell>
          <cell r="C651">
            <v>37041</v>
          </cell>
          <cell r="D651">
            <v>38867</v>
          </cell>
          <cell r="E651">
            <v>1826</v>
          </cell>
          <cell r="H651">
            <v>4.3</v>
          </cell>
          <cell r="I651">
            <v>400000000</v>
          </cell>
          <cell r="J651">
            <v>943100</v>
          </cell>
          <cell r="K651">
            <v>943100000</v>
          </cell>
          <cell r="L651">
            <v>200400</v>
          </cell>
          <cell r="M651">
            <v>200400000</v>
          </cell>
          <cell r="N651">
            <v>235.77500000000001</v>
          </cell>
          <cell r="O651">
            <v>9</v>
          </cell>
          <cell r="P651">
            <v>1000</v>
          </cell>
          <cell r="S651">
            <v>50</v>
          </cell>
          <cell r="T651" t="str">
            <v>ГИКО-60</v>
          </cell>
        </row>
        <row r="652">
          <cell r="A652" t="str">
            <v>KZ9CK2408A17</v>
          </cell>
          <cell r="B652" t="str">
            <v>531/n</v>
          </cell>
          <cell r="C652">
            <v>37042</v>
          </cell>
          <cell r="D652">
            <v>37127</v>
          </cell>
          <cell r="E652">
            <v>84</v>
          </cell>
          <cell r="F652">
            <v>98.75</v>
          </cell>
          <cell r="G652">
            <v>98.75</v>
          </cell>
          <cell r="H652">
            <v>5.4852320675105499</v>
          </cell>
          <cell r="I652">
            <v>500000000</v>
          </cell>
          <cell r="J652">
            <v>7876299</v>
          </cell>
          <cell r="K652">
            <v>777304480.64999998</v>
          </cell>
          <cell r="L652">
            <v>5464299</v>
          </cell>
          <cell r="M652">
            <v>539599526.25</v>
          </cell>
          <cell r="N652">
            <v>155.46089613000001</v>
          </cell>
          <cell r="O652">
            <v>11</v>
          </cell>
          <cell r="P652">
            <v>100</v>
          </cell>
          <cell r="S652">
            <v>60</v>
          </cell>
          <cell r="T652" t="str">
            <v>Ноты-84</v>
          </cell>
        </row>
        <row r="653">
          <cell r="A653" t="str">
            <v>KZ99K0308A18</v>
          </cell>
          <cell r="B653" t="str">
            <v>532/n</v>
          </cell>
          <cell r="C653">
            <v>37043</v>
          </cell>
          <cell r="D653">
            <v>37106</v>
          </cell>
          <cell r="E653">
            <v>63</v>
          </cell>
          <cell r="F653">
            <v>99.07</v>
          </cell>
          <cell r="G653">
            <v>99.06</v>
          </cell>
          <cell r="H653">
            <v>5.4237744355843098</v>
          </cell>
          <cell r="I653">
            <v>500000000</v>
          </cell>
          <cell r="J653">
            <v>11510000</v>
          </cell>
          <cell r="K653">
            <v>1139685000</v>
          </cell>
          <cell r="L653">
            <v>3000000</v>
          </cell>
          <cell r="M653">
            <v>297200000</v>
          </cell>
          <cell r="N653">
            <v>227.93700000000001</v>
          </cell>
          <cell r="O653">
            <v>11</v>
          </cell>
          <cell r="P653">
            <v>100</v>
          </cell>
          <cell r="S653">
            <v>60</v>
          </cell>
          <cell r="T653" t="str">
            <v>Ноты-63</v>
          </cell>
        </row>
        <row r="654">
          <cell r="A654" t="str">
            <v>KZ55L0606A67</v>
          </cell>
          <cell r="B654" t="str">
            <v>2/60</v>
          </cell>
          <cell r="C654">
            <v>37046</v>
          </cell>
          <cell r="D654">
            <v>38874</v>
          </cell>
          <cell r="E654">
            <v>1826</v>
          </cell>
          <cell r="H654">
            <v>8.1999999999999993</v>
          </cell>
          <cell r="I654">
            <v>450000000</v>
          </cell>
          <cell r="J654">
            <v>1055912</v>
          </cell>
          <cell r="K654">
            <v>1055912000</v>
          </cell>
          <cell r="L654">
            <v>288912</v>
          </cell>
          <cell r="M654">
            <v>288912000</v>
          </cell>
          <cell r="N654">
            <v>234.647111111111</v>
          </cell>
          <cell r="O654">
            <v>9</v>
          </cell>
          <cell r="P654">
            <v>1000</v>
          </cell>
          <cell r="S654">
            <v>50</v>
          </cell>
          <cell r="T654" t="str">
            <v>ГКО-60</v>
          </cell>
        </row>
        <row r="655">
          <cell r="A655" t="str">
            <v>KZ9AK1508A10</v>
          </cell>
          <cell r="B655" t="str">
            <v>533/n</v>
          </cell>
          <cell r="C655">
            <v>37047</v>
          </cell>
          <cell r="D655">
            <v>37118</v>
          </cell>
          <cell r="E655">
            <v>70</v>
          </cell>
          <cell r="F655">
            <v>98.95</v>
          </cell>
          <cell r="G655">
            <v>98.94</v>
          </cell>
          <cell r="H655">
            <v>5.5179383527033696</v>
          </cell>
          <cell r="I655">
            <v>500000000</v>
          </cell>
          <cell r="J655">
            <v>14113058</v>
          </cell>
          <cell r="K655">
            <v>1394354589.0999999</v>
          </cell>
          <cell r="L655">
            <v>10603058</v>
          </cell>
          <cell r="M655">
            <v>1049192589.1</v>
          </cell>
          <cell r="N655">
            <v>278.87091781999999</v>
          </cell>
          <cell r="O655">
            <v>8</v>
          </cell>
          <cell r="P655">
            <v>100</v>
          </cell>
          <cell r="S655">
            <v>60</v>
          </cell>
          <cell r="T655" t="str">
            <v>Ноты-70</v>
          </cell>
        </row>
        <row r="656">
          <cell r="A656" t="str">
            <v>KZ9BK2308A19</v>
          </cell>
          <cell r="B656" t="str">
            <v>535/n</v>
          </cell>
          <cell r="C656">
            <v>37048</v>
          </cell>
          <cell r="D656">
            <v>37126</v>
          </cell>
          <cell r="E656">
            <v>77</v>
          </cell>
          <cell r="F656">
            <v>98.83</v>
          </cell>
          <cell r="G656">
            <v>98.83</v>
          </cell>
          <cell r="H656">
            <v>5.5963868166640696</v>
          </cell>
          <cell r="I656">
            <v>500000000</v>
          </cell>
          <cell r="J656">
            <v>19643648</v>
          </cell>
          <cell r="K656">
            <v>1936622028.1800001</v>
          </cell>
          <cell r="L656">
            <v>14158526</v>
          </cell>
          <cell r="M656">
            <v>1399287124.5799999</v>
          </cell>
          <cell r="N656">
            <v>387.32440563599999</v>
          </cell>
          <cell r="O656">
            <v>10</v>
          </cell>
          <cell r="P656">
            <v>100</v>
          </cell>
          <cell r="S656">
            <v>60</v>
          </cell>
          <cell r="T656" t="str">
            <v>Ноты-77</v>
          </cell>
        </row>
        <row r="657">
          <cell r="A657" t="str">
            <v>KZ9CK3108A18</v>
          </cell>
          <cell r="B657" t="str">
            <v>534/n</v>
          </cell>
          <cell r="C657">
            <v>37049</v>
          </cell>
          <cell r="D657">
            <v>37134</v>
          </cell>
          <cell r="E657">
            <v>84</v>
          </cell>
          <cell r="F657">
            <v>98.73</v>
          </cell>
          <cell r="G657">
            <v>98.73</v>
          </cell>
          <cell r="H657">
            <v>5.5741247172422899</v>
          </cell>
          <cell r="I657">
            <v>500000000</v>
          </cell>
          <cell r="J657">
            <v>6099235</v>
          </cell>
          <cell r="K657">
            <v>602110171.54999995</v>
          </cell>
          <cell r="L657">
            <v>5589235</v>
          </cell>
          <cell r="M657">
            <v>551825171.54999995</v>
          </cell>
          <cell r="N657">
            <v>120.42203431</v>
          </cell>
          <cell r="O657">
            <v>5</v>
          </cell>
          <cell r="P657">
            <v>100</v>
          </cell>
          <cell r="S657">
            <v>60</v>
          </cell>
          <cell r="T657" t="str">
            <v>Ноты-84</v>
          </cell>
        </row>
        <row r="658">
          <cell r="A658" t="str">
            <v>KZ54L1306A51</v>
          </cell>
          <cell r="B658" t="str">
            <v>4/48</v>
          </cell>
          <cell r="C658">
            <v>37053</v>
          </cell>
          <cell r="D658">
            <v>38516</v>
          </cell>
          <cell r="E658">
            <v>1461</v>
          </cell>
          <cell r="H658">
            <v>9</v>
          </cell>
          <cell r="I658">
            <v>300000000</v>
          </cell>
          <cell r="J658">
            <v>553000</v>
          </cell>
          <cell r="K658">
            <v>553000000</v>
          </cell>
          <cell r="L658">
            <v>51000</v>
          </cell>
          <cell r="M658">
            <v>51000000</v>
          </cell>
          <cell r="N658">
            <v>184.333333333333</v>
          </cell>
          <cell r="O658">
            <v>11</v>
          </cell>
          <cell r="P658">
            <v>1000</v>
          </cell>
          <cell r="S658">
            <v>50</v>
          </cell>
          <cell r="T658" t="str">
            <v>ГКО-48</v>
          </cell>
        </row>
        <row r="659">
          <cell r="A659" t="str">
            <v>KZ9CK0509A19</v>
          </cell>
          <cell r="B659" t="str">
            <v>536/n</v>
          </cell>
          <cell r="C659">
            <v>37054</v>
          </cell>
          <cell r="D659">
            <v>37139</v>
          </cell>
          <cell r="E659">
            <v>84</v>
          </cell>
          <cell r="F659">
            <v>98.73</v>
          </cell>
          <cell r="G659">
            <v>98.73</v>
          </cell>
          <cell r="H659">
            <v>5.5741247172422899</v>
          </cell>
          <cell r="I659">
            <v>500000000</v>
          </cell>
          <cell r="J659">
            <v>17803955</v>
          </cell>
          <cell r="K659">
            <v>1756784866.1900001</v>
          </cell>
          <cell r="L659">
            <v>14183818</v>
          </cell>
          <cell r="M659">
            <v>1400368351.1400001</v>
          </cell>
          <cell r="N659">
            <v>351.35697323800002</v>
          </cell>
          <cell r="O659">
            <v>12</v>
          </cell>
          <cell r="P659">
            <v>100</v>
          </cell>
          <cell r="S659">
            <v>60</v>
          </cell>
          <cell r="T659" t="str">
            <v>Ноты-84</v>
          </cell>
        </row>
        <row r="660">
          <cell r="A660" t="str">
            <v>KZ9BK3108A19</v>
          </cell>
          <cell r="B660" t="str">
            <v>537/n</v>
          </cell>
          <cell r="C660">
            <v>37056</v>
          </cell>
          <cell r="D660">
            <v>37134</v>
          </cell>
          <cell r="E660">
            <v>77</v>
          </cell>
          <cell r="F660">
            <v>98.83</v>
          </cell>
          <cell r="G660">
            <v>98.83</v>
          </cell>
          <cell r="H660">
            <v>5.5963868166640696</v>
          </cell>
          <cell r="I660">
            <v>500000000</v>
          </cell>
          <cell r="J660">
            <v>24323120</v>
          </cell>
          <cell r="K660">
            <v>2402727594.1999998</v>
          </cell>
          <cell r="L660">
            <v>21723120</v>
          </cell>
          <cell r="M660">
            <v>2146895949.5999999</v>
          </cell>
          <cell r="N660">
            <v>480.54551884</v>
          </cell>
          <cell r="O660">
            <v>10</v>
          </cell>
          <cell r="P660">
            <v>100</v>
          </cell>
          <cell r="S660">
            <v>60</v>
          </cell>
          <cell r="T660" t="str">
            <v>Ноты-77</v>
          </cell>
        </row>
        <row r="661">
          <cell r="A661" t="str">
            <v>KZ95K2007A12</v>
          </cell>
          <cell r="B661" t="str">
            <v>538/n</v>
          </cell>
          <cell r="C661">
            <v>37057</v>
          </cell>
          <cell r="D661">
            <v>37092</v>
          </cell>
          <cell r="E661">
            <v>35</v>
          </cell>
          <cell r="F661">
            <v>99.51</v>
          </cell>
          <cell r="G661">
            <v>99.51</v>
          </cell>
          <cell r="H661">
            <v>5.1210933574514597</v>
          </cell>
          <cell r="I661">
            <v>500000000</v>
          </cell>
          <cell r="J661">
            <v>25465168</v>
          </cell>
          <cell r="K661">
            <v>2532874667.6799998</v>
          </cell>
          <cell r="L661">
            <v>21425168</v>
          </cell>
          <cell r="M661">
            <v>2132018467.6800001</v>
          </cell>
          <cell r="N661">
            <v>506.574933536</v>
          </cell>
          <cell r="O661">
            <v>8</v>
          </cell>
          <cell r="P661">
            <v>100</v>
          </cell>
          <cell r="S661">
            <v>60</v>
          </cell>
          <cell r="T661" t="str">
            <v>Ноты-35</v>
          </cell>
        </row>
        <row r="662">
          <cell r="A662" t="str">
            <v>KZ43L2009A12</v>
          </cell>
          <cell r="B662" t="str">
            <v>283/3</v>
          </cell>
          <cell r="C662">
            <v>37060</v>
          </cell>
          <cell r="D662">
            <v>37154</v>
          </cell>
          <cell r="E662">
            <v>94</v>
          </cell>
          <cell r="F662">
            <v>98.8</v>
          </cell>
          <cell r="G662">
            <v>98.8</v>
          </cell>
          <cell r="H662">
            <v>4.8716465720514401</v>
          </cell>
          <cell r="I662">
            <v>100000000</v>
          </cell>
          <cell r="J662">
            <v>9899100</v>
          </cell>
          <cell r="K662">
            <v>976174157</v>
          </cell>
          <cell r="L662">
            <v>1012146</v>
          </cell>
          <cell r="M662">
            <v>100000024.8</v>
          </cell>
          <cell r="N662">
            <v>976.17415700000004</v>
          </cell>
          <cell r="O662">
            <v>10</v>
          </cell>
          <cell r="P662">
            <v>100</v>
          </cell>
          <cell r="S662">
            <v>50</v>
          </cell>
          <cell r="T662" t="str">
            <v>ГКО-3</v>
          </cell>
        </row>
        <row r="663">
          <cell r="A663" t="str">
            <v>KZ7051806A46</v>
          </cell>
          <cell r="B663" t="str">
            <v>1/36VKO</v>
          </cell>
          <cell r="C663">
            <v>37061</v>
          </cell>
          <cell r="D663">
            <v>38156</v>
          </cell>
          <cell r="E663">
            <v>1095</v>
          </cell>
          <cell r="H663">
            <v>6.3</v>
          </cell>
          <cell r="I663">
            <v>500000000</v>
          </cell>
          <cell r="J663">
            <v>57500</v>
          </cell>
          <cell r="K663">
            <v>5750000</v>
          </cell>
          <cell r="L663">
            <v>6000</v>
          </cell>
          <cell r="M663">
            <v>600000</v>
          </cell>
          <cell r="N663">
            <v>168.41749999999999</v>
          </cell>
          <cell r="O663">
            <v>7</v>
          </cell>
          <cell r="P663">
            <v>100</v>
          </cell>
          <cell r="Q663">
            <v>146.44999999999999</v>
          </cell>
          <cell r="S663">
            <v>0</v>
          </cell>
          <cell r="T663" t="str">
            <v>VKU036.001</v>
          </cell>
        </row>
        <row r="664">
          <cell r="A664" t="str">
            <v>KZ9BK0509A10</v>
          </cell>
          <cell r="B664" t="str">
            <v>539/n</v>
          </cell>
          <cell r="C664">
            <v>37061</v>
          </cell>
          <cell r="D664">
            <v>37139</v>
          </cell>
          <cell r="E664">
            <v>77</v>
          </cell>
          <cell r="F664">
            <v>98.83</v>
          </cell>
          <cell r="G664">
            <v>98.83</v>
          </cell>
          <cell r="H664">
            <v>5.5963868166640696</v>
          </cell>
          <cell r="I664">
            <v>500000000</v>
          </cell>
          <cell r="J664">
            <v>11367592</v>
          </cell>
          <cell r="K664">
            <v>1123304117.3599999</v>
          </cell>
          <cell r="L664">
            <v>9367592</v>
          </cell>
          <cell r="M664">
            <v>925799117.36000001</v>
          </cell>
          <cell r="N664">
            <v>224.660823472</v>
          </cell>
          <cell r="O664">
            <v>6</v>
          </cell>
          <cell r="P664">
            <v>100</v>
          </cell>
          <cell r="S664">
            <v>60</v>
          </cell>
          <cell r="T664" t="str">
            <v>Ноты-77</v>
          </cell>
        </row>
        <row r="665">
          <cell r="A665" t="str">
            <v>KZ9CK1409A18</v>
          </cell>
          <cell r="B665" t="str">
            <v>540/n</v>
          </cell>
          <cell r="C665">
            <v>37063</v>
          </cell>
          <cell r="D665">
            <v>37148</v>
          </cell>
          <cell r="E665">
            <v>84</v>
          </cell>
          <cell r="F665">
            <v>98.73</v>
          </cell>
          <cell r="G665">
            <v>98.73</v>
          </cell>
          <cell r="H665">
            <v>5.5741247172422899</v>
          </cell>
          <cell r="I665">
            <v>500000000</v>
          </cell>
          <cell r="J665">
            <v>18930386</v>
          </cell>
          <cell r="K665">
            <v>1867973553.24</v>
          </cell>
          <cell r="L665">
            <v>14330386</v>
          </cell>
          <cell r="M665">
            <v>1414839009.78</v>
          </cell>
          <cell r="N665">
            <v>373.59471064799999</v>
          </cell>
          <cell r="O665">
            <v>9</v>
          </cell>
          <cell r="P665">
            <v>100</v>
          </cell>
          <cell r="S665">
            <v>60</v>
          </cell>
          <cell r="T665" t="str">
            <v>Ноты-84</v>
          </cell>
        </row>
        <row r="666">
          <cell r="A666" t="str">
            <v>KZ52L2706A32</v>
          </cell>
          <cell r="B666" t="str">
            <v>40/24</v>
          </cell>
          <cell r="C666">
            <v>37067</v>
          </cell>
          <cell r="D666">
            <v>37799</v>
          </cell>
          <cell r="E666">
            <v>732</v>
          </cell>
          <cell r="H666">
            <v>7.1</v>
          </cell>
          <cell r="I666">
            <v>350000000</v>
          </cell>
          <cell r="J666">
            <v>926000</v>
          </cell>
          <cell r="K666">
            <v>926000000</v>
          </cell>
          <cell r="L666">
            <v>195000</v>
          </cell>
          <cell r="M666">
            <v>195000000</v>
          </cell>
          <cell r="N666">
            <v>264.57142857142901</v>
          </cell>
          <cell r="O666">
            <v>11</v>
          </cell>
          <cell r="P666">
            <v>1000</v>
          </cell>
          <cell r="S666">
            <v>50</v>
          </cell>
          <cell r="T666" t="str">
            <v>ГКО-24</v>
          </cell>
        </row>
        <row r="667">
          <cell r="A667" t="str">
            <v>KZ7051806A46</v>
          </cell>
          <cell r="B667" t="str">
            <v>1/36VKO1</v>
          </cell>
          <cell r="C667">
            <v>37068</v>
          </cell>
          <cell r="D667">
            <v>38156</v>
          </cell>
          <cell r="E667">
            <v>1095</v>
          </cell>
          <cell r="F667">
            <v>94.806200000000004</v>
          </cell>
          <cell r="G667">
            <v>94.32</v>
          </cell>
          <cell r="H667">
            <v>8.3026999999999997</v>
          </cell>
          <cell r="I667">
            <v>412130000</v>
          </cell>
          <cell r="J667">
            <v>60100</v>
          </cell>
          <cell r="K667">
            <v>5649492.5972602703</v>
          </cell>
          <cell r="L667">
            <v>29635</v>
          </cell>
          <cell r="M667">
            <v>2813140.7575342502</v>
          </cell>
          <cell r="N667">
            <v>200.82271746745701</v>
          </cell>
          <cell r="O667">
            <v>4</v>
          </cell>
          <cell r="P667">
            <v>100</v>
          </cell>
          <cell r="Q667">
            <v>146.5</v>
          </cell>
          <cell r="S667">
            <v>0</v>
          </cell>
          <cell r="T667" t="str">
            <v>VKU036.001</v>
          </cell>
        </row>
        <row r="668">
          <cell r="A668" t="str">
            <v>KZ99K2908A18</v>
          </cell>
          <cell r="B668" t="str">
            <v>541/n</v>
          </cell>
          <cell r="C668">
            <v>37068</v>
          </cell>
          <cell r="D668">
            <v>37132</v>
          </cell>
          <cell r="E668">
            <v>63</v>
          </cell>
          <cell r="F668">
            <v>99.05</v>
          </cell>
          <cell r="G668">
            <v>99.05</v>
          </cell>
          <cell r="H668">
            <v>5.5415334567278203</v>
          </cell>
          <cell r="I668">
            <v>500000000</v>
          </cell>
          <cell r="J668">
            <v>21294325</v>
          </cell>
          <cell r="K668">
            <v>2108164603.25</v>
          </cell>
          <cell r="L668">
            <v>9594325</v>
          </cell>
          <cell r="M668">
            <v>950317891.25</v>
          </cell>
          <cell r="N668">
            <v>421.63292065000002</v>
          </cell>
          <cell r="O668">
            <v>9</v>
          </cell>
          <cell r="P668">
            <v>100</v>
          </cell>
          <cell r="S668">
            <v>60</v>
          </cell>
          <cell r="T668" t="str">
            <v>Ноты-63</v>
          </cell>
        </row>
        <row r="669">
          <cell r="A669" t="str">
            <v>KZ3KL2806A69</v>
          </cell>
          <cell r="B669" t="str">
            <v>2/60i</v>
          </cell>
          <cell r="C669">
            <v>37070</v>
          </cell>
          <cell r="D669">
            <v>38896</v>
          </cell>
          <cell r="E669">
            <v>1826</v>
          </cell>
          <cell r="H669">
            <v>4</v>
          </cell>
          <cell r="I669">
            <v>300000000</v>
          </cell>
          <cell r="J669">
            <v>1325100</v>
          </cell>
          <cell r="K669">
            <v>1325100000</v>
          </cell>
          <cell r="L669">
            <v>300000</v>
          </cell>
          <cell r="M669">
            <v>300000000</v>
          </cell>
          <cell r="N669">
            <v>441.7</v>
          </cell>
          <cell r="O669">
            <v>9</v>
          </cell>
          <cell r="P669">
            <v>1000</v>
          </cell>
          <cell r="S669">
            <v>50</v>
          </cell>
          <cell r="T669" t="str">
            <v>ГИКО-60</v>
          </cell>
        </row>
        <row r="670">
          <cell r="A670" t="str">
            <v>KZ9CK2109A19</v>
          </cell>
          <cell r="B670" t="str">
            <v>542/n</v>
          </cell>
          <cell r="C670">
            <v>37071</v>
          </cell>
          <cell r="D670">
            <v>37155</v>
          </cell>
          <cell r="E670">
            <v>84</v>
          </cell>
          <cell r="F670">
            <v>98.73</v>
          </cell>
          <cell r="G670">
            <v>98.73</v>
          </cell>
          <cell r="H670">
            <v>5.5741247172422899</v>
          </cell>
          <cell r="I670">
            <v>500000000</v>
          </cell>
          <cell r="J670">
            <v>41137699</v>
          </cell>
          <cell r="K670">
            <v>4059404393.4400001</v>
          </cell>
          <cell r="L670">
            <v>26327557</v>
          </cell>
          <cell r="M670">
            <v>2599319702.6100001</v>
          </cell>
          <cell r="N670">
            <v>811.88087868800005</v>
          </cell>
          <cell r="O670">
            <v>11</v>
          </cell>
          <cell r="P670">
            <v>100</v>
          </cell>
          <cell r="S670">
            <v>60</v>
          </cell>
          <cell r="T670" t="str">
            <v>Ноты-84</v>
          </cell>
        </row>
        <row r="671">
          <cell r="A671" t="str">
            <v>KZ54L0407A51</v>
          </cell>
          <cell r="B671" t="str">
            <v>5/48</v>
          </cell>
          <cell r="C671">
            <v>37074</v>
          </cell>
          <cell r="D671">
            <v>38537</v>
          </cell>
          <cell r="E671">
            <v>1461</v>
          </cell>
          <cell r="H671">
            <v>8.57</v>
          </cell>
          <cell r="I671">
            <v>450000000</v>
          </cell>
          <cell r="J671">
            <v>671100</v>
          </cell>
          <cell r="K671">
            <v>671100000</v>
          </cell>
          <cell r="L671">
            <v>75100</v>
          </cell>
          <cell r="M671">
            <v>75100000</v>
          </cell>
          <cell r="N671">
            <v>149.13333333333301</v>
          </cell>
          <cell r="O671">
            <v>9</v>
          </cell>
          <cell r="P671">
            <v>1000</v>
          </cell>
          <cell r="S671">
            <v>50</v>
          </cell>
          <cell r="T671" t="str">
            <v>ГКО-48</v>
          </cell>
        </row>
        <row r="672">
          <cell r="A672" t="str">
            <v>KZ97K2208A17</v>
          </cell>
          <cell r="B672" t="str">
            <v>543/n</v>
          </cell>
          <cell r="C672">
            <v>37075</v>
          </cell>
          <cell r="D672">
            <v>37125</v>
          </cell>
          <cell r="E672">
            <v>49</v>
          </cell>
          <cell r="F672">
            <v>99.29</v>
          </cell>
          <cell r="G672">
            <v>99.29</v>
          </cell>
          <cell r="H672">
            <v>5.3120009208235102</v>
          </cell>
          <cell r="I672">
            <v>500000000</v>
          </cell>
          <cell r="J672">
            <v>32731000</v>
          </cell>
          <cell r="K672">
            <v>3248833890</v>
          </cell>
          <cell r="L672">
            <v>17331000</v>
          </cell>
          <cell r="M672">
            <v>1720794990</v>
          </cell>
          <cell r="N672">
            <v>649.76677800000004</v>
          </cell>
          <cell r="O672">
            <v>10</v>
          </cell>
          <cell r="P672">
            <v>100</v>
          </cell>
          <cell r="S672">
            <v>60</v>
          </cell>
          <cell r="T672" t="str">
            <v>Ноты-49</v>
          </cell>
        </row>
        <row r="673">
          <cell r="A673" t="str">
            <v>KZ9AK1309A11</v>
          </cell>
          <cell r="B673" t="str">
            <v>544/n</v>
          </cell>
          <cell r="C673">
            <v>37076</v>
          </cell>
          <cell r="D673">
            <v>37147</v>
          </cell>
          <cell r="E673">
            <v>70</v>
          </cell>
          <cell r="F673">
            <v>98.95</v>
          </cell>
          <cell r="G673">
            <v>98.95</v>
          </cell>
          <cell r="H673">
            <v>5.5179383527033696</v>
          </cell>
          <cell r="I673">
            <v>500000000</v>
          </cell>
          <cell r="J673">
            <v>9571835</v>
          </cell>
          <cell r="K673">
            <v>947130573.25</v>
          </cell>
          <cell r="L673">
            <v>9321835</v>
          </cell>
          <cell r="M673">
            <v>922395573.25</v>
          </cell>
          <cell r="N673">
            <v>189.42611464999999</v>
          </cell>
          <cell r="O673">
            <v>4</v>
          </cell>
          <cell r="P673">
            <v>100</v>
          </cell>
          <cell r="S673">
            <v>60</v>
          </cell>
          <cell r="T673" t="str">
            <v>Ноты-70</v>
          </cell>
        </row>
        <row r="674">
          <cell r="A674" t="str">
            <v>KZ55L0507A67</v>
          </cell>
          <cell r="B674" t="str">
            <v>3/60</v>
          </cell>
          <cell r="C674">
            <v>37077</v>
          </cell>
          <cell r="D674">
            <v>38903</v>
          </cell>
          <cell r="E674">
            <v>1826</v>
          </cell>
          <cell r="I674">
            <v>450000000</v>
          </cell>
          <cell r="P674">
            <v>1000</v>
          </cell>
          <cell r="S674">
            <v>50</v>
          </cell>
          <cell r="T674" t="str">
            <v>ГКО-60</v>
          </cell>
        </row>
        <row r="675">
          <cell r="A675" t="str">
            <v>KZ9CK2809A12</v>
          </cell>
          <cell r="B675" t="str">
            <v>545/n</v>
          </cell>
          <cell r="C675">
            <v>37078</v>
          </cell>
          <cell r="D675">
            <v>37162</v>
          </cell>
          <cell r="E675">
            <v>84</v>
          </cell>
          <cell r="F675">
            <v>98.73</v>
          </cell>
          <cell r="G675">
            <v>98.73</v>
          </cell>
          <cell r="H675">
            <v>5.5741247172422899</v>
          </cell>
          <cell r="I675">
            <v>500000000</v>
          </cell>
          <cell r="J675">
            <v>10206158</v>
          </cell>
          <cell r="K675">
            <v>1007114979.34</v>
          </cell>
          <cell r="L675">
            <v>6356158</v>
          </cell>
          <cell r="M675">
            <v>627543479.34000003</v>
          </cell>
          <cell r="N675">
            <v>201.42299586799999</v>
          </cell>
          <cell r="O675">
            <v>11</v>
          </cell>
          <cell r="P675">
            <v>100</v>
          </cell>
          <cell r="S675">
            <v>60</v>
          </cell>
          <cell r="T675" t="str">
            <v>Ноты-84</v>
          </cell>
        </row>
        <row r="676">
          <cell r="A676" t="str">
            <v>KZ54L1107A52</v>
          </cell>
          <cell r="B676" t="str">
            <v>6/48</v>
          </cell>
          <cell r="C676">
            <v>37081</v>
          </cell>
          <cell r="D676">
            <v>38544</v>
          </cell>
          <cell r="E676">
            <v>1461</v>
          </cell>
          <cell r="H676">
            <v>8</v>
          </cell>
          <cell r="I676">
            <v>450000000</v>
          </cell>
          <cell r="J676">
            <v>581100</v>
          </cell>
          <cell r="K676">
            <v>581100000</v>
          </cell>
          <cell r="L676">
            <v>100000</v>
          </cell>
          <cell r="M676">
            <v>100000000</v>
          </cell>
          <cell r="N676">
            <v>129.13333333333301</v>
          </cell>
          <cell r="O676">
            <v>8</v>
          </cell>
          <cell r="P676">
            <v>1000</v>
          </cell>
          <cell r="S676">
            <v>50</v>
          </cell>
          <cell r="T676" t="str">
            <v>ГКО-48</v>
          </cell>
        </row>
        <row r="677">
          <cell r="A677" t="str">
            <v>KZ9AK1909A15</v>
          </cell>
          <cell r="B677" t="str">
            <v>546/n</v>
          </cell>
          <cell r="C677">
            <v>37082</v>
          </cell>
          <cell r="D677">
            <v>37153</v>
          </cell>
          <cell r="E677">
            <v>70</v>
          </cell>
          <cell r="F677">
            <v>98.95</v>
          </cell>
          <cell r="G677">
            <v>98.95</v>
          </cell>
          <cell r="H677">
            <v>5.5179383527033696</v>
          </cell>
          <cell r="I677">
            <v>500000000</v>
          </cell>
          <cell r="J677">
            <v>12775417</v>
          </cell>
          <cell r="K677">
            <v>1263453728.8499999</v>
          </cell>
          <cell r="L677">
            <v>8375417</v>
          </cell>
          <cell r="M677">
            <v>828747512.14999998</v>
          </cell>
          <cell r="N677">
            <v>252.69074577000001</v>
          </cell>
          <cell r="O677">
            <v>9</v>
          </cell>
          <cell r="P677">
            <v>100</v>
          </cell>
          <cell r="S677">
            <v>60</v>
          </cell>
          <cell r="T677" t="str">
            <v>Ноты-70</v>
          </cell>
        </row>
        <row r="678">
          <cell r="A678" t="str">
            <v>KZ9CK0510A16</v>
          </cell>
          <cell r="B678" t="str">
            <v>547/n</v>
          </cell>
          <cell r="C678">
            <v>37084</v>
          </cell>
          <cell r="D678">
            <v>37169</v>
          </cell>
          <cell r="E678">
            <v>84</v>
          </cell>
          <cell r="F678" t="str">
            <v>н/д</v>
          </cell>
          <cell r="G678" t="str">
            <v>н/д</v>
          </cell>
          <cell r="H678" t="str">
            <v>н/д</v>
          </cell>
          <cell r="I678">
            <v>500000000</v>
          </cell>
          <cell r="J678" t="str">
            <v>н/д</v>
          </cell>
          <cell r="K678" t="str">
            <v>н/д</v>
          </cell>
          <cell r="L678" t="str">
            <v>н/д</v>
          </cell>
          <cell r="M678" t="str">
            <v>н/д</v>
          </cell>
          <cell r="N678" t="str">
            <v>н/д</v>
          </cell>
          <cell r="O678" t="str">
            <v>н/д</v>
          </cell>
          <cell r="P678">
            <v>100</v>
          </cell>
          <cell r="S678">
            <v>60</v>
          </cell>
          <cell r="T678" t="str">
            <v>Ноты-84</v>
          </cell>
        </row>
        <row r="679">
          <cell r="A679" t="str">
            <v>KZ9BK2809A13</v>
          </cell>
          <cell r="B679" t="str">
            <v>548/n</v>
          </cell>
          <cell r="C679">
            <v>37085</v>
          </cell>
          <cell r="D679">
            <v>37162</v>
          </cell>
          <cell r="E679">
            <v>77</v>
          </cell>
          <cell r="F679">
            <v>98.83</v>
          </cell>
          <cell r="G679">
            <v>98.83</v>
          </cell>
          <cell r="H679">
            <v>5.5963868166640696</v>
          </cell>
          <cell r="I679">
            <v>500000000</v>
          </cell>
          <cell r="J679">
            <v>12148858</v>
          </cell>
          <cell r="K679">
            <v>1200487758.98</v>
          </cell>
          <cell r="L679">
            <v>7434726</v>
          </cell>
          <cell r="M679">
            <v>734773970.58000004</v>
          </cell>
          <cell r="N679">
            <v>240.097551796</v>
          </cell>
          <cell r="O679">
            <v>8</v>
          </cell>
          <cell r="P679">
            <v>100</v>
          </cell>
          <cell r="S679">
            <v>60</v>
          </cell>
          <cell r="T679" t="str">
            <v>Ноты-77</v>
          </cell>
        </row>
        <row r="680">
          <cell r="A680" t="str">
            <v>KZ55L1807A62</v>
          </cell>
          <cell r="B680" t="str">
            <v>4/60</v>
          </cell>
          <cell r="C680">
            <v>37088</v>
          </cell>
          <cell r="D680">
            <v>38916</v>
          </cell>
          <cell r="E680">
            <v>1826</v>
          </cell>
          <cell r="H680">
            <v>8.1999999999999993</v>
          </cell>
          <cell r="I680">
            <v>450000000</v>
          </cell>
          <cell r="J680">
            <v>691100</v>
          </cell>
          <cell r="K680">
            <v>691100000</v>
          </cell>
          <cell r="L680">
            <v>66100</v>
          </cell>
          <cell r="M680">
            <v>66100000</v>
          </cell>
          <cell r="N680">
            <v>153.57777777777801</v>
          </cell>
          <cell r="O680">
            <v>9</v>
          </cell>
          <cell r="P680">
            <v>1000</v>
          </cell>
          <cell r="S680">
            <v>50</v>
          </cell>
          <cell r="T680" t="str">
            <v>ГКО-60</v>
          </cell>
        </row>
        <row r="681">
          <cell r="A681" t="str">
            <v>KZ9BK0310A19</v>
          </cell>
          <cell r="B681" t="str">
            <v>549/n</v>
          </cell>
          <cell r="C681">
            <v>37089</v>
          </cell>
          <cell r="D681">
            <v>37167</v>
          </cell>
          <cell r="E681">
            <v>77</v>
          </cell>
          <cell r="F681">
            <v>98.83</v>
          </cell>
          <cell r="G681">
            <v>98.83</v>
          </cell>
          <cell r="H681">
            <v>5.5963868166640696</v>
          </cell>
          <cell r="I681">
            <v>500000000</v>
          </cell>
          <cell r="J681">
            <v>8606169</v>
          </cell>
          <cell r="K681">
            <v>850159627.11000001</v>
          </cell>
          <cell r="L681">
            <v>5543037</v>
          </cell>
          <cell r="M681">
            <v>547818346.71000004</v>
          </cell>
          <cell r="N681">
            <v>170.031925422</v>
          </cell>
          <cell r="O681">
            <v>8</v>
          </cell>
          <cell r="P681">
            <v>100</v>
          </cell>
          <cell r="S681">
            <v>60</v>
          </cell>
          <cell r="T681" t="str">
            <v>Ноты-77</v>
          </cell>
        </row>
        <row r="682">
          <cell r="A682" t="str">
            <v>KZ9CK1210A17</v>
          </cell>
          <cell r="B682" t="str">
            <v>550/n</v>
          </cell>
          <cell r="C682">
            <v>37091</v>
          </cell>
          <cell r="D682">
            <v>37176</v>
          </cell>
          <cell r="E682">
            <v>84</v>
          </cell>
          <cell r="F682">
            <v>98.73</v>
          </cell>
          <cell r="G682">
            <v>98.73</v>
          </cell>
          <cell r="H682">
            <v>5.5741247172422899</v>
          </cell>
          <cell r="I682">
            <v>500000000</v>
          </cell>
          <cell r="J682">
            <v>3466184</v>
          </cell>
          <cell r="K682">
            <v>342066851.62</v>
          </cell>
          <cell r="L682">
            <v>956050</v>
          </cell>
          <cell r="M682">
            <v>94390816.5</v>
          </cell>
          <cell r="N682">
            <v>68.413370323999999</v>
          </cell>
          <cell r="O682">
            <v>6</v>
          </cell>
          <cell r="P682">
            <v>100</v>
          </cell>
          <cell r="S682">
            <v>60</v>
          </cell>
          <cell r="T682" t="str">
            <v>Ноты-84</v>
          </cell>
        </row>
        <row r="683">
          <cell r="A683" t="str">
            <v>KZ9AK2809A14</v>
          </cell>
          <cell r="B683" t="str">
            <v>551/n</v>
          </cell>
          <cell r="C683">
            <v>37092</v>
          </cell>
          <cell r="D683">
            <v>37162</v>
          </cell>
          <cell r="E683">
            <v>70</v>
          </cell>
          <cell r="F683">
            <v>98.99</v>
          </cell>
          <cell r="G683">
            <v>98.97</v>
          </cell>
          <cell r="H683">
            <v>5.3055864228710199</v>
          </cell>
          <cell r="I683">
            <v>500000000</v>
          </cell>
          <cell r="J683">
            <v>3120727</v>
          </cell>
          <cell r="K683">
            <v>308465351.19</v>
          </cell>
          <cell r="L683">
            <v>420727</v>
          </cell>
          <cell r="M683">
            <v>41647351.189999998</v>
          </cell>
          <cell r="N683">
            <v>61.693070237999997</v>
          </cell>
          <cell r="O683">
            <v>8</v>
          </cell>
          <cell r="P683">
            <v>100</v>
          </cell>
          <cell r="S683">
            <v>60</v>
          </cell>
          <cell r="T683" t="str">
            <v>Ноты-70</v>
          </cell>
        </row>
        <row r="684">
          <cell r="A684" t="str">
            <v>KZ43L2510A14</v>
          </cell>
          <cell r="B684" t="str">
            <v>284/3</v>
          </cell>
          <cell r="C684">
            <v>37095</v>
          </cell>
          <cell r="D684">
            <v>37189</v>
          </cell>
          <cell r="E684">
            <v>94</v>
          </cell>
          <cell r="F684">
            <v>98.81</v>
          </cell>
          <cell r="G684">
            <v>98.81</v>
          </cell>
          <cell r="H684">
            <v>4.8305605941472702</v>
          </cell>
          <cell r="I684">
            <v>100000000</v>
          </cell>
          <cell r="J684">
            <v>8925000</v>
          </cell>
          <cell r="K684">
            <v>881587820</v>
          </cell>
          <cell r="L684">
            <v>1012022</v>
          </cell>
          <cell r="M684">
            <v>99997893.819999993</v>
          </cell>
          <cell r="N684">
            <v>881.58781999999997</v>
          </cell>
          <cell r="O684">
            <v>6</v>
          </cell>
          <cell r="P684">
            <v>100</v>
          </cell>
          <cell r="S684">
            <v>50</v>
          </cell>
          <cell r="T684" t="str">
            <v>ГКО-3</v>
          </cell>
        </row>
        <row r="685">
          <cell r="A685" t="str">
            <v>KZ9BK1010A10</v>
          </cell>
          <cell r="B685" t="str">
            <v>552/n</v>
          </cell>
          <cell r="C685">
            <v>37096</v>
          </cell>
          <cell r="D685">
            <v>37174</v>
          </cell>
          <cell r="E685">
            <v>77</v>
          </cell>
          <cell r="F685">
            <v>98.83</v>
          </cell>
          <cell r="G685">
            <v>98.83</v>
          </cell>
          <cell r="H685">
            <v>5.5963868166640696</v>
          </cell>
          <cell r="I685">
            <v>500000000</v>
          </cell>
          <cell r="J685">
            <v>9164724</v>
          </cell>
          <cell r="K685">
            <v>903743035.75999999</v>
          </cell>
          <cell r="L685">
            <v>1350592</v>
          </cell>
          <cell r="M685">
            <v>133479007.36</v>
          </cell>
          <cell r="N685">
            <v>180.74860715200001</v>
          </cell>
          <cell r="O685">
            <v>9</v>
          </cell>
          <cell r="P685">
            <v>100</v>
          </cell>
          <cell r="S685">
            <v>60</v>
          </cell>
          <cell r="T685" t="str">
            <v>Ноты-77</v>
          </cell>
        </row>
        <row r="686">
          <cell r="A686" t="str">
            <v>KZ9CK1910A10</v>
          </cell>
          <cell r="B686" t="str">
            <v>553/n</v>
          </cell>
          <cell r="C686">
            <v>37098</v>
          </cell>
          <cell r="D686">
            <v>37183</v>
          </cell>
          <cell r="E686">
            <v>84</v>
          </cell>
          <cell r="F686">
            <v>98.73</v>
          </cell>
          <cell r="G686">
            <v>98.73</v>
          </cell>
          <cell r="H686">
            <v>5.5741247172422899</v>
          </cell>
          <cell r="I686">
            <v>500000000</v>
          </cell>
          <cell r="J686">
            <v>6110403</v>
          </cell>
          <cell r="K686">
            <v>601923517.23000002</v>
          </cell>
          <cell r="L686">
            <v>748266</v>
          </cell>
          <cell r="M686">
            <v>73876302.180000007</v>
          </cell>
          <cell r="N686">
            <v>120.384703446</v>
          </cell>
          <cell r="O686">
            <v>9</v>
          </cell>
          <cell r="P686">
            <v>100</v>
          </cell>
          <cell r="S686">
            <v>60</v>
          </cell>
          <cell r="T686" t="str">
            <v>Ноты-84</v>
          </cell>
        </row>
        <row r="687">
          <cell r="A687" t="str">
            <v>KZW1KD775545</v>
          </cell>
          <cell r="B687" t="str">
            <v>554/n</v>
          </cell>
          <cell r="C687">
            <v>37099</v>
          </cell>
          <cell r="D687">
            <v>37176</v>
          </cell>
          <cell r="E687">
            <v>77</v>
          </cell>
          <cell r="F687">
            <v>98.83</v>
          </cell>
          <cell r="G687">
            <v>98.83</v>
          </cell>
          <cell r="H687">
            <v>5.5963868166640696</v>
          </cell>
          <cell r="I687">
            <v>500000000</v>
          </cell>
          <cell r="J687">
            <v>9878592</v>
          </cell>
          <cell r="K687">
            <v>975216707.36000001</v>
          </cell>
          <cell r="L687">
            <v>2278592</v>
          </cell>
          <cell r="M687">
            <v>225193247.36000001</v>
          </cell>
          <cell r="N687">
            <v>195.04334147200001</v>
          </cell>
          <cell r="O687">
            <v>7</v>
          </cell>
          <cell r="P687">
            <v>100</v>
          </cell>
          <cell r="S687">
            <v>60</v>
          </cell>
          <cell r="T687" t="str">
            <v>Ноты-77</v>
          </cell>
        </row>
        <row r="688">
          <cell r="A688" t="str">
            <v>KZ3KL3007A64</v>
          </cell>
          <cell r="B688" t="str">
            <v>3/60i</v>
          </cell>
          <cell r="C688">
            <v>37102</v>
          </cell>
          <cell r="D688">
            <v>38928</v>
          </cell>
          <cell r="E688">
            <v>1826</v>
          </cell>
          <cell r="H688">
            <v>4</v>
          </cell>
          <cell r="I688">
            <v>400000000</v>
          </cell>
          <cell r="J688">
            <v>980100</v>
          </cell>
          <cell r="K688">
            <v>980100000</v>
          </cell>
          <cell r="L688">
            <v>220000</v>
          </cell>
          <cell r="M688">
            <v>220000000</v>
          </cell>
          <cell r="N688">
            <v>245.02500000000001</v>
          </cell>
          <cell r="O688">
            <v>10</v>
          </cell>
          <cell r="P688">
            <v>1000</v>
          </cell>
          <cell r="S688">
            <v>50</v>
          </cell>
          <cell r="T688" t="str">
            <v>ГИКО-60</v>
          </cell>
        </row>
        <row r="689">
          <cell r="A689" t="str">
            <v>KZ7051806A46</v>
          </cell>
          <cell r="B689" t="str">
            <v>1/36VKO2</v>
          </cell>
          <cell r="C689">
            <v>37103</v>
          </cell>
          <cell r="D689">
            <v>38156</v>
          </cell>
          <cell r="E689">
            <v>1053</v>
          </cell>
          <cell r="I689">
            <v>500000000</v>
          </cell>
          <cell r="J689">
            <v>0</v>
          </cell>
          <cell r="K689">
            <v>0</v>
          </cell>
          <cell r="O689">
            <v>0</v>
          </cell>
          <cell r="P689">
            <v>100</v>
          </cell>
          <cell r="S689">
            <v>0</v>
          </cell>
          <cell r="T689" t="str">
            <v>VKU036.001</v>
          </cell>
        </row>
        <row r="690">
          <cell r="A690" t="str">
            <v>KZW1KD775552</v>
          </cell>
          <cell r="B690" t="str">
            <v>555/n</v>
          </cell>
          <cell r="C690">
            <v>37103</v>
          </cell>
          <cell r="D690">
            <v>37181</v>
          </cell>
          <cell r="E690">
            <v>77</v>
          </cell>
          <cell r="F690">
            <v>98.83</v>
          </cell>
          <cell r="G690">
            <v>98.83</v>
          </cell>
          <cell r="H690">
            <v>5.5963868166640696</v>
          </cell>
          <cell r="I690">
            <v>500000000</v>
          </cell>
          <cell r="J690">
            <v>15338497</v>
          </cell>
          <cell r="K690">
            <v>1515154220.1099999</v>
          </cell>
          <cell r="L690">
            <v>8738497</v>
          </cell>
          <cell r="M690">
            <v>863625658.50999999</v>
          </cell>
          <cell r="N690">
            <v>303.030844022</v>
          </cell>
          <cell r="O690">
            <v>10</v>
          </cell>
          <cell r="P690">
            <v>100</v>
          </cell>
          <cell r="S690">
            <v>60</v>
          </cell>
          <cell r="T690" t="str">
            <v>Ноты-77</v>
          </cell>
        </row>
        <row r="691">
          <cell r="A691" t="str">
            <v>KZW1KD845561</v>
          </cell>
          <cell r="B691" t="str">
            <v>556/n</v>
          </cell>
          <cell r="C691">
            <v>37105</v>
          </cell>
          <cell r="D691">
            <v>37190</v>
          </cell>
          <cell r="E691">
            <v>84</v>
          </cell>
          <cell r="F691">
            <v>98.73</v>
          </cell>
          <cell r="G691">
            <v>98.73</v>
          </cell>
          <cell r="H691">
            <v>5.5741247172422899</v>
          </cell>
          <cell r="I691">
            <v>500000000</v>
          </cell>
          <cell r="J691">
            <v>10289887</v>
          </cell>
          <cell r="K691">
            <v>1015557464.79</v>
          </cell>
          <cell r="L691">
            <v>6311754</v>
          </cell>
          <cell r="M691">
            <v>623159472.41999996</v>
          </cell>
          <cell r="N691">
            <v>203.11149295800001</v>
          </cell>
          <cell r="O691">
            <v>12</v>
          </cell>
          <cell r="P691">
            <v>100</v>
          </cell>
          <cell r="S691">
            <v>60</v>
          </cell>
          <cell r="T691" t="str">
            <v>Ноты-84</v>
          </cell>
        </row>
        <row r="692">
          <cell r="A692" t="str">
            <v>KZW1KD705575</v>
          </cell>
          <cell r="B692" t="str">
            <v>557/n</v>
          </cell>
          <cell r="C692">
            <v>37106</v>
          </cell>
          <cell r="D692">
            <v>37176</v>
          </cell>
          <cell r="E692">
            <v>70</v>
          </cell>
          <cell r="F692">
            <v>98.99</v>
          </cell>
          <cell r="G692">
            <v>98.99</v>
          </cell>
          <cell r="H692">
            <v>5.3055864228710199</v>
          </cell>
          <cell r="I692">
            <v>500000000</v>
          </cell>
          <cell r="J692">
            <v>10110122</v>
          </cell>
          <cell r="K692">
            <v>1000548353.6</v>
          </cell>
          <cell r="L692">
            <v>7130000</v>
          </cell>
          <cell r="M692">
            <v>705798700</v>
          </cell>
          <cell r="N692">
            <v>200.10967072</v>
          </cell>
          <cell r="O692">
            <v>7</v>
          </cell>
          <cell r="P692">
            <v>100</v>
          </cell>
          <cell r="S692">
            <v>60</v>
          </cell>
          <cell r="T692" t="str">
            <v>Ноты-70</v>
          </cell>
        </row>
        <row r="693">
          <cell r="A693" t="str">
            <v>KZW1KD775586</v>
          </cell>
          <cell r="B693" t="str">
            <v>558/n</v>
          </cell>
          <cell r="C693">
            <v>37109</v>
          </cell>
          <cell r="D693">
            <v>37187</v>
          </cell>
          <cell r="E693">
            <v>77</v>
          </cell>
          <cell r="F693">
            <v>98.83</v>
          </cell>
          <cell r="G693">
            <v>98.83</v>
          </cell>
          <cell r="H693">
            <v>5.5963868166640696</v>
          </cell>
          <cell r="I693">
            <v>500000000</v>
          </cell>
          <cell r="J693">
            <v>4619856</v>
          </cell>
          <cell r="K693">
            <v>455713198.48000002</v>
          </cell>
          <cell r="L693">
            <v>2119856</v>
          </cell>
          <cell r="M693">
            <v>209505368.47999999</v>
          </cell>
          <cell r="N693">
            <v>91.142639696000003</v>
          </cell>
          <cell r="O693">
            <v>6</v>
          </cell>
          <cell r="P693">
            <v>100</v>
          </cell>
          <cell r="S693">
            <v>60</v>
          </cell>
          <cell r="T693" t="str">
            <v>Ноты-77</v>
          </cell>
        </row>
        <row r="694">
          <cell r="A694" t="str">
            <v>KZ7051806A46</v>
          </cell>
          <cell r="B694" t="str">
            <v>1/36VKO3</v>
          </cell>
          <cell r="C694">
            <v>37110</v>
          </cell>
          <cell r="D694">
            <v>38156</v>
          </cell>
          <cell r="E694">
            <v>1046</v>
          </cell>
          <cell r="F694">
            <v>92.858999999999995</v>
          </cell>
          <cell r="G694">
            <v>92.82</v>
          </cell>
          <cell r="H694">
            <v>9.1856000000000009</v>
          </cell>
          <cell r="I694">
            <v>500000000</v>
          </cell>
          <cell r="J694">
            <v>42800</v>
          </cell>
          <cell r="K694">
            <v>4005540.0965753398</v>
          </cell>
          <cell r="L694">
            <v>36000</v>
          </cell>
          <cell r="M694">
            <v>3373364.7232876699</v>
          </cell>
          <cell r="N694">
            <v>117.802934240281</v>
          </cell>
          <cell r="O694">
            <v>4</v>
          </cell>
          <cell r="P694">
            <v>100</v>
          </cell>
          <cell r="Q694">
            <v>147.05000000000001</v>
          </cell>
          <cell r="S694">
            <v>0</v>
          </cell>
          <cell r="T694" t="str">
            <v>VKU036.001</v>
          </cell>
        </row>
        <row r="695">
          <cell r="A695" t="str">
            <v>KZK2KY040071</v>
          </cell>
          <cell r="B695" t="str">
            <v>7/48</v>
          </cell>
          <cell r="C695">
            <v>37110</v>
          </cell>
          <cell r="D695">
            <v>38572</v>
          </cell>
          <cell r="E695">
            <v>1461</v>
          </cell>
          <cell r="H695">
            <v>7.98</v>
          </cell>
          <cell r="I695">
            <v>300000000</v>
          </cell>
          <cell r="J695">
            <v>900000</v>
          </cell>
          <cell r="K695">
            <v>900000000</v>
          </cell>
          <cell r="L695">
            <v>300000</v>
          </cell>
          <cell r="M695">
            <v>300000000</v>
          </cell>
          <cell r="N695">
            <v>300</v>
          </cell>
          <cell r="O695">
            <v>12</v>
          </cell>
          <cell r="P695">
            <v>1000</v>
          </cell>
          <cell r="S695">
            <v>50</v>
          </cell>
          <cell r="T695" t="str">
            <v>ГКО-48</v>
          </cell>
        </row>
        <row r="696">
          <cell r="A696" t="str">
            <v>KZW1KD845595</v>
          </cell>
          <cell r="B696" t="str">
            <v>559/n</v>
          </cell>
          <cell r="C696">
            <v>37111</v>
          </cell>
          <cell r="D696">
            <v>37196</v>
          </cell>
          <cell r="E696">
            <v>84</v>
          </cell>
          <cell r="F696">
            <v>98.73</v>
          </cell>
          <cell r="G696">
            <v>98.73</v>
          </cell>
          <cell r="H696">
            <v>5.5741247172422899</v>
          </cell>
          <cell r="I696">
            <v>500000000</v>
          </cell>
          <cell r="J696">
            <v>9159697</v>
          </cell>
          <cell r="K696">
            <v>903056004.80999994</v>
          </cell>
          <cell r="L696">
            <v>3791697</v>
          </cell>
          <cell r="M696">
            <v>374354244.81</v>
          </cell>
          <cell r="N696">
            <v>180.611200962</v>
          </cell>
          <cell r="O696">
            <v>9</v>
          </cell>
          <cell r="P696">
            <v>100</v>
          </cell>
          <cell r="S696">
            <v>60</v>
          </cell>
          <cell r="T696" t="str">
            <v>Ноты-84</v>
          </cell>
        </row>
        <row r="697">
          <cell r="A697" t="str">
            <v>KZK2KY050054</v>
          </cell>
          <cell r="B697" t="str">
            <v>5/60</v>
          </cell>
          <cell r="C697">
            <v>37112</v>
          </cell>
          <cell r="D697">
            <v>38938</v>
          </cell>
          <cell r="E697">
            <v>1826</v>
          </cell>
          <cell r="H697">
            <v>8</v>
          </cell>
          <cell r="I697">
            <v>300000000</v>
          </cell>
          <cell r="J697">
            <v>654821</v>
          </cell>
          <cell r="K697">
            <v>654821000</v>
          </cell>
          <cell r="L697">
            <v>204281</v>
          </cell>
          <cell r="M697">
            <v>204281000</v>
          </cell>
          <cell r="N697">
            <v>218.273666666667</v>
          </cell>
          <cell r="O697">
            <v>7</v>
          </cell>
          <cell r="P697">
            <v>1000</v>
          </cell>
          <cell r="S697">
            <v>50</v>
          </cell>
          <cell r="T697" t="str">
            <v>ГКО-60</v>
          </cell>
        </row>
        <row r="698">
          <cell r="A698" t="str">
            <v>KZW1KD845603</v>
          </cell>
          <cell r="B698" t="str">
            <v>560/n</v>
          </cell>
          <cell r="C698">
            <v>37113</v>
          </cell>
          <cell r="D698">
            <v>37197</v>
          </cell>
          <cell r="E698">
            <v>84</v>
          </cell>
          <cell r="F698">
            <v>98.73</v>
          </cell>
          <cell r="G698">
            <v>98.73</v>
          </cell>
          <cell r="H698">
            <v>5.5741247172422899</v>
          </cell>
          <cell r="I698">
            <v>500000000</v>
          </cell>
          <cell r="J698">
            <v>9384803</v>
          </cell>
          <cell r="K698">
            <v>924528986.28999996</v>
          </cell>
          <cell r="L698">
            <v>3523664</v>
          </cell>
          <cell r="M698">
            <v>347891346.72000003</v>
          </cell>
          <cell r="N698">
            <v>184.90579725800001</v>
          </cell>
          <cell r="O698">
            <v>12</v>
          </cell>
          <cell r="P698">
            <v>100</v>
          </cell>
          <cell r="S698">
            <v>60</v>
          </cell>
          <cell r="T698" t="str">
            <v>Ноты-84</v>
          </cell>
        </row>
        <row r="699">
          <cell r="A699" t="str">
            <v>KZK2KY040089</v>
          </cell>
          <cell r="B699" t="str">
            <v>8/48</v>
          </cell>
          <cell r="C699">
            <v>37116</v>
          </cell>
          <cell r="D699">
            <v>38579</v>
          </cell>
          <cell r="E699">
            <v>1461</v>
          </cell>
          <cell r="H699">
            <v>7.85</v>
          </cell>
          <cell r="I699">
            <v>300000000</v>
          </cell>
          <cell r="J699">
            <v>450100</v>
          </cell>
          <cell r="K699">
            <v>450100000</v>
          </cell>
          <cell r="L699">
            <v>170100</v>
          </cell>
          <cell r="M699">
            <v>170100000</v>
          </cell>
          <cell r="N699">
            <v>150.03333333333299</v>
          </cell>
          <cell r="O699">
            <v>9</v>
          </cell>
          <cell r="P699">
            <v>1000</v>
          </cell>
          <cell r="S699">
            <v>50</v>
          </cell>
          <cell r="T699" t="str">
            <v>ГКО-48</v>
          </cell>
        </row>
        <row r="700">
          <cell r="A700" t="str">
            <v>KZ7051806A46</v>
          </cell>
          <cell r="B700" t="str">
            <v>1/36VKO4</v>
          </cell>
          <cell r="C700">
            <v>37117</v>
          </cell>
          <cell r="D700">
            <v>38156</v>
          </cell>
          <cell r="E700">
            <v>1039</v>
          </cell>
          <cell r="I700">
            <v>3946717.45</v>
          </cell>
          <cell r="J700">
            <v>5300</v>
          </cell>
          <cell r="K700">
            <v>492986.84931506898</v>
          </cell>
          <cell r="N700">
            <v>1837.43494305629</v>
          </cell>
          <cell r="O700">
            <v>2</v>
          </cell>
          <cell r="P700">
            <v>100</v>
          </cell>
          <cell r="S700">
            <v>0</v>
          </cell>
          <cell r="T700" t="str">
            <v>VKU036.001</v>
          </cell>
        </row>
        <row r="701">
          <cell r="A701" t="str">
            <v>KZW1KD845611</v>
          </cell>
          <cell r="B701" t="str">
            <v>561/n</v>
          </cell>
          <cell r="C701">
            <v>37118</v>
          </cell>
          <cell r="D701">
            <v>37203</v>
          </cell>
          <cell r="E701">
            <v>84</v>
          </cell>
          <cell r="F701">
            <v>98.73</v>
          </cell>
          <cell r="G701">
            <v>98.73</v>
          </cell>
          <cell r="H701">
            <v>5.5741247172422899</v>
          </cell>
          <cell r="I701">
            <v>500000000</v>
          </cell>
          <cell r="J701">
            <v>6509265</v>
          </cell>
          <cell r="K701">
            <v>641175203.45000005</v>
          </cell>
          <cell r="L701">
            <v>2658265</v>
          </cell>
          <cell r="M701">
            <v>262450503.44999999</v>
          </cell>
          <cell r="N701">
            <v>128.23504069000001</v>
          </cell>
          <cell r="O701">
            <v>13</v>
          </cell>
          <cell r="P701">
            <v>100</v>
          </cell>
          <cell r="S701">
            <v>60</v>
          </cell>
          <cell r="T701" t="str">
            <v>Ноты-84</v>
          </cell>
        </row>
        <row r="702">
          <cell r="A702" t="str">
            <v>KZK2KY050062</v>
          </cell>
          <cell r="B702" t="str">
            <v>6/60</v>
          </cell>
          <cell r="C702">
            <v>37119</v>
          </cell>
          <cell r="D702">
            <v>38945</v>
          </cell>
          <cell r="E702">
            <v>1826</v>
          </cell>
          <cell r="H702">
            <v>8</v>
          </cell>
          <cell r="I702">
            <v>300000000</v>
          </cell>
          <cell r="J702">
            <v>173855</v>
          </cell>
          <cell r="K702">
            <v>173855000</v>
          </cell>
          <cell r="L702">
            <v>33855</v>
          </cell>
          <cell r="M702">
            <v>33855000</v>
          </cell>
          <cell r="N702">
            <v>57.951666666666704</v>
          </cell>
          <cell r="O702">
            <v>5</v>
          </cell>
          <cell r="P702">
            <v>1000</v>
          </cell>
          <cell r="S702">
            <v>50</v>
          </cell>
          <cell r="T702" t="str">
            <v>ГКО-60</v>
          </cell>
        </row>
        <row r="703">
          <cell r="A703" t="str">
            <v>KZW1KD775628</v>
          </cell>
          <cell r="B703" t="str">
            <v>562/n</v>
          </cell>
          <cell r="C703">
            <v>37120</v>
          </cell>
          <cell r="D703">
            <v>37197</v>
          </cell>
          <cell r="E703">
            <v>77</v>
          </cell>
          <cell r="F703">
            <v>98.83</v>
          </cell>
          <cell r="G703">
            <v>98.83</v>
          </cell>
          <cell r="H703">
            <v>5.5963868166640696</v>
          </cell>
          <cell r="I703">
            <v>500000000</v>
          </cell>
          <cell r="J703">
            <v>2585724</v>
          </cell>
          <cell r="K703">
            <v>255158985.75999999</v>
          </cell>
          <cell r="L703">
            <v>725592</v>
          </cell>
          <cell r="M703">
            <v>71710257.359999999</v>
          </cell>
          <cell r="N703">
            <v>51.031797152000003</v>
          </cell>
          <cell r="O703">
            <v>7</v>
          </cell>
          <cell r="P703">
            <v>100</v>
          </cell>
          <cell r="S703">
            <v>60</v>
          </cell>
          <cell r="T703" t="str">
            <v>Ноты-70</v>
          </cell>
        </row>
        <row r="704">
          <cell r="A704" t="str">
            <v>KZK2KY020412</v>
          </cell>
          <cell r="B704" t="str">
            <v>41/24</v>
          </cell>
          <cell r="C704">
            <v>37123</v>
          </cell>
          <cell r="D704">
            <v>37856</v>
          </cell>
          <cell r="E704">
            <v>733</v>
          </cell>
          <cell r="H704">
            <v>7.1</v>
          </cell>
          <cell r="I704">
            <v>300000000</v>
          </cell>
          <cell r="J704">
            <v>1045100</v>
          </cell>
          <cell r="K704">
            <v>1045100000</v>
          </cell>
          <cell r="L704">
            <v>240100</v>
          </cell>
          <cell r="M704">
            <v>240100000</v>
          </cell>
          <cell r="N704">
            <v>348.36666666666702</v>
          </cell>
          <cell r="O704">
            <v>13</v>
          </cell>
          <cell r="P704">
            <v>1000</v>
          </cell>
          <cell r="S704">
            <v>50</v>
          </cell>
          <cell r="T704" t="str">
            <v>ГКО-24</v>
          </cell>
        </row>
        <row r="705">
          <cell r="A705" t="str">
            <v>KZ7051806A46</v>
          </cell>
          <cell r="B705" t="str">
            <v>1/36VKO5</v>
          </cell>
          <cell r="C705">
            <v>37124</v>
          </cell>
          <cell r="D705">
            <v>38156</v>
          </cell>
          <cell r="E705">
            <v>1032</v>
          </cell>
          <cell r="F705">
            <v>92.9</v>
          </cell>
          <cell r="G705">
            <v>92.9</v>
          </cell>
          <cell r="H705">
            <v>9.2029999999999994</v>
          </cell>
          <cell r="I705">
            <v>3946717.45</v>
          </cell>
          <cell r="J705">
            <v>270</v>
          </cell>
          <cell r="K705">
            <v>25376.597260274</v>
          </cell>
          <cell r="L705">
            <v>270</v>
          </cell>
          <cell r="M705">
            <v>25376.597260274</v>
          </cell>
          <cell r="N705">
            <v>94.614482393446096</v>
          </cell>
          <cell r="O705">
            <v>1</v>
          </cell>
          <cell r="P705">
            <v>100</v>
          </cell>
          <cell r="Q705">
            <v>147.15</v>
          </cell>
          <cell r="S705">
            <v>0</v>
          </cell>
          <cell r="T705" t="str">
            <v>VKU036.001</v>
          </cell>
        </row>
        <row r="706">
          <cell r="A706" t="str">
            <v>KZW1KD495631</v>
          </cell>
          <cell r="B706" t="str">
            <v>563/n</v>
          </cell>
          <cell r="C706">
            <v>37124</v>
          </cell>
          <cell r="D706">
            <v>37174</v>
          </cell>
          <cell r="E706">
            <v>49</v>
          </cell>
          <cell r="F706">
            <v>99.29</v>
          </cell>
          <cell r="G706">
            <v>99.29</v>
          </cell>
          <cell r="H706">
            <v>5.3120009208235102</v>
          </cell>
          <cell r="I706">
            <v>500000000</v>
          </cell>
          <cell r="J706">
            <v>3018936</v>
          </cell>
          <cell r="K706">
            <v>299700048.16000003</v>
          </cell>
          <cell r="L706">
            <v>2018936</v>
          </cell>
          <cell r="M706">
            <v>200460155.44</v>
          </cell>
          <cell r="N706">
            <v>59.940009631999999</v>
          </cell>
          <cell r="O706">
            <v>5</v>
          </cell>
          <cell r="P706">
            <v>100</v>
          </cell>
          <cell r="S706">
            <v>60</v>
          </cell>
          <cell r="T706" t="str">
            <v>Ноты-49</v>
          </cell>
        </row>
        <row r="707">
          <cell r="A707" t="str">
            <v>KZW1KD565649</v>
          </cell>
          <cell r="B707" t="str">
            <v>564/n</v>
          </cell>
          <cell r="C707">
            <v>37126</v>
          </cell>
          <cell r="D707">
            <v>37183</v>
          </cell>
          <cell r="E707">
            <v>56</v>
          </cell>
          <cell r="F707">
            <v>99.18</v>
          </cell>
          <cell r="G707">
            <v>99.18</v>
          </cell>
          <cell r="H707">
            <v>5.3740673522887201</v>
          </cell>
          <cell r="I707">
            <v>500000000</v>
          </cell>
          <cell r="J707">
            <v>4245215</v>
          </cell>
          <cell r="K707">
            <v>420848687.69999999</v>
          </cell>
          <cell r="L707">
            <v>2135215</v>
          </cell>
          <cell r="M707">
            <v>211770623.69999999</v>
          </cell>
          <cell r="N707">
            <v>84.16973754</v>
          </cell>
          <cell r="O707">
            <v>8</v>
          </cell>
          <cell r="P707">
            <v>100</v>
          </cell>
          <cell r="S707">
            <v>60</v>
          </cell>
          <cell r="T707" t="str">
            <v>Ноты-56</v>
          </cell>
        </row>
        <row r="708">
          <cell r="A708" t="str">
            <v>KZK1KM032858</v>
          </cell>
          <cell r="B708" t="str">
            <v>285/3</v>
          </cell>
          <cell r="C708">
            <v>37130</v>
          </cell>
          <cell r="D708">
            <v>37222</v>
          </cell>
          <cell r="E708">
            <v>94</v>
          </cell>
          <cell r="F708">
            <v>98.84</v>
          </cell>
          <cell r="G708">
            <v>98.84</v>
          </cell>
          <cell r="H708">
            <v>4.7073525422371896</v>
          </cell>
          <cell r="I708">
            <v>100000000</v>
          </cell>
          <cell r="J708">
            <v>16990100</v>
          </cell>
          <cell r="K708">
            <v>1653311783</v>
          </cell>
          <cell r="L708">
            <v>1005868</v>
          </cell>
          <cell r="M708">
            <v>99419993.120000005</v>
          </cell>
          <cell r="N708">
            <v>1653.3117830000001</v>
          </cell>
          <cell r="O708">
            <v>8</v>
          </cell>
          <cell r="P708">
            <v>100</v>
          </cell>
          <cell r="S708">
            <v>50</v>
          </cell>
          <cell r="T708" t="str">
            <v>ГКО-3</v>
          </cell>
        </row>
        <row r="709">
          <cell r="A709" t="str">
            <v>KZK4KY070019</v>
          </cell>
          <cell r="B709" t="str">
            <v>1/84i</v>
          </cell>
          <cell r="C709">
            <v>37131</v>
          </cell>
          <cell r="D709">
            <v>39687</v>
          </cell>
          <cell r="E709">
            <v>2555</v>
          </cell>
          <cell r="H709">
            <v>4.0999999999999996</v>
          </cell>
          <cell r="I709">
            <v>300000000</v>
          </cell>
          <cell r="J709">
            <v>1304599</v>
          </cell>
          <cell r="K709">
            <v>1304599000</v>
          </cell>
          <cell r="L709">
            <v>214599</v>
          </cell>
          <cell r="M709">
            <v>214599000</v>
          </cell>
          <cell r="N709">
            <v>434.86633333333299</v>
          </cell>
          <cell r="O709">
            <v>4</v>
          </cell>
          <cell r="P709">
            <v>1000</v>
          </cell>
          <cell r="S709">
            <v>50</v>
          </cell>
          <cell r="T709" t="str">
            <v>ГИКО-84</v>
          </cell>
        </row>
        <row r="710">
          <cell r="A710" t="str">
            <v>KZW1KD425653</v>
          </cell>
          <cell r="B710" t="str">
            <v>565/n</v>
          </cell>
          <cell r="C710">
            <v>37132</v>
          </cell>
          <cell r="D710">
            <v>37174</v>
          </cell>
          <cell r="E710">
            <v>42</v>
          </cell>
          <cell r="F710">
            <v>99.4</v>
          </cell>
          <cell r="G710">
            <v>99.4</v>
          </cell>
          <cell r="H710">
            <v>5.2313883299798301</v>
          </cell>
          <cell r="I710">
            <v>500000000</v>
          </cell>
          <cell r="J710">
            <v>5021305</v>
          </cell>
          <cell r="K710">
            <v>497698063.60000002</v>
          </cell>
          <cell r="L710">
            <v>2111305</v>
          </cell>
          <cell r="M710">
            <v>209863717</v>
          </cell>
          <cell r="N710">
            <v>99.539612719999994</v>
          </cell>
          <cell r="O710">
            <v>9</v>
          </cell>
          <cell r="P710">
            <v>100</v>
          </cell>
          <cell r="S710">
            <v>60</v>
          </cell>
          <cell r="T710" t="str">
            <v>Ноты-42</v>
          </cell>
        </row>
        <row r="711">
          <cell r="A711" t="str">
            <v>KZW1KD615667</v>
          </cell>
          <cell r="B711" t="str">
            <v>566/n</v>
          </cell>
          <cell r="C711">
            <v>37136</v>
          </cell>
          <cell r="D711">
            <v>37197</v>
          </cell>
          <cell r="E711">
            <v>61</v>
          </cell>
          <cell r="F711">
            <v>99.11</v>
          </cell>
          <cell r="G711">
            <v>99.11</v>
          </cell>
          <cell r="H711">
            <v>5.3585104148230798</v>
          </cell>
          <cell r="I711">
            <v>500000000</v>
          </cell>
          <cell r="J711">
            <v>10625175</v>
          </cell>
          <cell r="K711">
            <v>1052861094.25</v>
          </cell>
          <cell r="L711">
            <v>9125175</v>
          </cell>
          <cell r="M711">
            <v>904396094.25</v>
          </cell>
          <cell r="N711">
            <v>210.57221885000001</v>
          </cell>
          <cell r="O711">
            <v>6</v>
          </cell>
          <cell r="P711">
            <v>100</v>
          </cell>
          <cell r="S711">
            <v>60</v>
          </cell>
          <cell r="T711" t="str">
            <v>Ноты-61</v>
          </cell>
        </row>
        <row r="712">
          <cell r="A712" t="str">
            <v>KZK2KY040097</v>
          </cell>
          <cell r="B712" t="str">
            <v>9/48</v>
          </cell>
          <cell r="C712">
            <v>37137</v>
          </cell>
          <cell r="D712">
            <v>38598</v>
          </cell>
          <cell r="E712">
            <v>1460</v>
          </cell>
          <cell r="H712">
            <v>8</v>
          </cell>
          <cell r="I712">
            <v>400000000</v>
          </cell>
          <cell r="J712">
            <v>1455500</v>
          </cell>
          <cell r="K712">
            <v>1455500000</v>
          </cell>
          <cell r="L712">
            <v>230500</v>
          </cell>
          <cell r="M712">
            <v>230500000</v>
          </cell>
          <cell r="N712">
            <v>363.875</v>
          </cell>
          <cell r="O712">
            <v>10</v>
          </cell>
          <cell r="P712">
            <v>1000</v>
          </cell>
          <cell r="S712">
            <v>50</v>
          </cell>
          <cell r="T712" t="str">
            <v>ГКО-48</v>
          </cell>
        </row>
        <row r="713">
          <cell r="A713" t="str">
            <v>KZK1KM061659</v>
          </cell>
          <cell r="B713" t="str">
            <v>165/6</v>
          </cell>
          <cell r="C713">
            <v>37138</v>
          </cell>
          <cell r="D713">
            <v>37321</v>
          </cell>
          <cell r="E713">
            <v>182</v>
          </cell>
          <cell r="F713">
            <v>97.32</v>
          </cell>
          <cell r="G713">
            <v>97.32</v>
          </cell>
          <cell r="H713">
            <v>5.5227345609589902</v>
          </cell>
          <cell r="I713">
            <v>400000000</v>
          </cell>
          <cell r="J713">
            <v>8040000</v>
          </cell>
          <cell r="K713">
            <v>776572600</v>
          </cell>
          <cell r="L713">
            <v>5040000</v>
          </cell>
          <cell r="M713">
            <v>490492800</v>
          </cell>
          <cell r="N713">
            <v>194.14314999999999</v>
          </cell>
          <cell r="O713">
            <v>8</v>
          </cell>
          <cell r="P713">
            <v>100</v>
          </cell>
          <cell r="S713">
            <v>50</v>
          </cell>
          <cell r="T713" t="str">
            <v>ГКО-6</v>
          </cell>
        </row>
        <row r="714">
          <cell r="A714" t="str">
            <v>KZW1KD635673</v>
          </cell>
          <cell r="B714" t="str">
            <v>567/n</v>
          </cell>
          <cell r="C714">
            <v>37139</v>
          </cell>
          <cell r="D714">
            <v>37203</v>
          </cell>
          <cell r="E714">
            <v>63</v>
          </cell>
          <cell r="F714">
            <v>99.07</v>
          </cell>
          <cell r="G714">
            <v>99.07</v>
          </cell>
          <cell r="H714">
            <v>5.4237744355843098</v>
          </cell>
          <cell r="I714">
            <v>500000000</v>
          </cell>
          <cell r="J714">
            <v>10832100</v>
          </cell>
          <cell r="K714">
            <v>1072948447</v>
          </cell>
          <cell r="L714">
            <v>9830100</v>
          </cell>
          <cell r="M714">
            <v>973868007</v>
          </cell>
          <cell r="N714">
            <v>214.5896894</v>
          </cell>
          <cell r="O714">
            <v>7</v>
          </cell>
          <cell r="P714">
            <v>100</v>
          </cell>
          <cell r="S714">
            <v>60</v>
          </cell>
          <cell r="T714" t="str">
            <v>Ноты-63</v>
          </cell>
        </row>
        <row r="715">
          <cell r="B715" t="str">
            <v>42/24</v>
          </cell>
          <cell r="C715">
            <v>37140</v>
          </cell>
          <cell r="D715">
            <v>37871</v>
          </cell>
          <cell r="E715">
            <v>730</v>
          </cell>
          <cell r="F715" t="str">
            <v>н/д</v>
          </cell>
          <cell r="G715" t="str">
            <v>н/д</v>
          </cell>
          <cell r="H715" t="str">
            <v>н/д</v>
          </cell>
          <cell r="I715">
            <v>400000000</v>
          </cell>
          <cell r="J715" t="str">
            <v>н/д</v>
          </cell>
          <cell r="K715" t="str">
            <v>н/д</v>
          </cell>
          <cell r="L715" t="str">
            <v>н/д</v>
          </cell>
          <cell r="M715" t="str">
            <v>н/д</v>
          </cell>
          <cell r="N715" t="str">
            <v>н/д</v>
          </cell>
          <cell r="O715" t="str">
            <v>н/д</v>
          </cell>
          <cell r="P715">
            <v>1000</v>
          </cell>
          <cell r="S715">
            <v>50</v>
          </cell>
          <cell r="T715" t="str">
            <v>ГКО-24</v>
          </cell>
        </row>
        <row r="716">
          <cell r="B716" t="str">
            <v>568/n</v>
          </cell>
          <cell r="C716">
            <v>37141</v>
          </cell>
          <cell r="D716">
            <v>37218</v>
          </cell>
          <cell r="E716">
            <v>77</v>
          </cell>
          <cell r="F716" t="str">
            <v>н/д</v>
          </cell>
          <cell r="G716" t="str">
            <v>н/д</v>
          </cell>
          <cell r="H716" t="str">
            <v>н/д</v>
          </cell>
          <cell r="I716">
            <v>500000000</v>
          </cell>
          <cell r="J716" t="str">
            <v>н/д</v>
          </cell>
          <cell r="K716" t="str">
            <v>н/д</v>
          </cell>
          <cell r="L716" t="str">
            <v>н/д</v>
          </cell>
          <cell r="M716" t="str">
            <v>н/д</v>
          </cell>
          <cell r="N716" t="str">
            <v>н/д</v>
          </cell>
          <cell r="O716" t="str">
            <v>н/д</v>
          </cell>
          <cell r="P716">
            <v>100</v>
          </cell>
          <cell r="S716">
            <v>60</v>
          </cell>
          <cell r="T716" t="str">
            <v>Ноты-77</v>
          </cell>
        </row>
        <row r="65306">
          <cell r="B65306">
            <v>0</v>
          </cell>
          <cell r="C65306">
            <v>0</v>
          </cell>
          <cell r="D65306">
            <v>0</v>
          </cell>
          <cell r="E65306">
            <v>0</v>
          </cell>
          <cell r="F65306">
            <v>0</v>
          </cell>
          <cell r="G65306">
            <v>0</v>
          </cell>
          <cell r="H65306">
            <v>0</v>
          </cell>
          <cell r="I65306">
            <v>70000000</v>
          </cell>
          <cell r="J65306">
            <v>1789740</v>
          </cell>
          <cell r="K65306">
            <v>119067600</v>
          </cell>
          <cell r="L65306">
            <v>1148040</v>
          </cell>
          <cell r="M65306">
            <v>76414975.75</v>
          </cell>
          <cell r="N65306">
            <v>170.1</v>
          </cell>
          <cell r="O65306">
            <v>9</v>
          </cell>
          <cell r="P65306">
            <v>100</v>
          </cell>
          <cell r="Q65306" t="str">
            <v>н/д</v>
          </cell>
          <cell r="R65306" t="str">
            <v>н/д</v>
          </cell>
          <cell r="S65306" t="str">
            <v>н/д</v>
          </cell>
          <cell r="T65306" t="str">
            <v>ГКО-3</v>
          </cell>
        </row>
      </sheetData>
      <sheetData sheetId="1"/>
      <sheetData sheetId="2" refreshError="1"/>
      <sheetData sheetId="3" refreshError="1"/>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ow r="1">
          <cell r="A1">
            <v>0</v>
          </cell>
        </row>
      </sheetData>
      <sheetData sheetId="62"/>
      <sheetData sheetId="63"/>
      <sheetData sheetId="64">
        <row r="1">
          <cell r="A1">
            <v>0</v>
          </cell>
        </row>
      </sheetData>
      <sheetData sheetId="65">
        <row r="1">
          <cell r="A1">
            <v>0</v>
          </cell>
        </row>
      </sheetData>
      <sheetData sheetId="66">
        <row r="1">
          <cell r="A1">
            <v>0</v>
          </cell>
        </row>
      </sheetData>
      <sheetData sheetId="67">
        <row r="1">
          <cell r="A1">
            <v>0</v>
          </cell>
        </row>
      </sheetData>
      <sheetData sheetId="68">
        <row r="1">
          <cell r="A1">
            <v>0</v>
          </cell>
        </row>
      </sheetData>
      <sheetData sheetId="69">
        <row r="1">
          <cell r="A1">
            <v>0</v>
          </cell>
        </row>
      </sheetData>
      <sheetData sheetId="70">
        <row r="1">
          <cell r="A1">
            <v>0</v>
          </cell>
        </row>
      </sheetData>
      <sheetData sheetId="71">
        <row r="1">
          <cell r="A1">
            <v>0</v>
          </cell>
        </row>
      </sheetData>
      <sheetData sheetId="72">
        <row r="1">
          <cell r="A1">
            <v>0</v>
          </cell>
        </row>
      </sheetData>
      <sheetData sheetId="73">
        <row r="1">
          <cell r="A1">
            <v>0</v>
          </cell>
        </row>
      </sheetData>
      <sheetData sheetId="74">
        <row r="1">
          <cell r="A1">
            <v>0</v>
          </cell>
        </row>
      </sheetData>
      <sheetData sheetId="75">
        <row r="1">
          <cell r="A1">
            <v>0</v>
          </cell>
        </row>
      </sheetData>
      <sheetData sheetId="76">
        <row r="1">
          <cell r="A1">
            <v>0</v>
          </cell>
        </row>
      </sheetData>
      <sheetData sheetId="77">
        <row r="1">
          <cell r="A1">
            <v>0</v>
          </cell>
        </row>
      </sheetData>
      <sheetData sheetId="78">
        <row r="1">
          <cell r="A1">
            <v>0</v>
          </cell>
        </row>
      </sheetData>
      <sheetData sheetId="79">
        <row r="1">
          <cell r="A1">
            <v>0</v>
          </cell>
        </row>
      </sheetData>
      <sheetData sheetId="80">
        <row r="1">
          <cell r="A1">
            <v>0</v>
          </cell>
        </row>
      </sheetData>
      <sheetData sheetId="81">
        <row r="1">
          <cell r="A1">
            <v>0</v>
          </cell>
        </row>
      </sheetData>
      <sheetData sheetId="82">
        <row r="1">
          <cell r="A1">
            <v>0</v>
          </cell>
        </row>
      </sheetData>
      <sheetData sheetId="83">
        <row r="1">
          <cell r="A1">
            <v>0</v>
          </cell>
        </row>
      </sheetData>
      <sheetData sheetId="84">
        <row r="1">
          <cell r="A1">
            <v>0</v>
          </cell>
        </row>
      </sheetData>
      <sheetData sheetId="85">
        <row r="1">
          <cell r="A1">
            <v>0</v>
          </cell>
        </row>
      </sheetData>
      <sheetData sheetId="86">
        <row r="1">
          <cell r="A1">
            <v>0</v>
          </cell>
        </row>
      </sheetData>
      <sheetData sheetId="87">
        <row r="1">
          <cell r="A1">
            <v>0</v>
          </cell>
        </row>
      </sheetData>
      <sheetData sheetId="88">
        <row r="1">
          <cell r="A1">
            <v>0</v>
          </cell>
        </row>
      </sheetData>
      <sheetData sheetId="89">
        <row r="1">
          <cell r="A1">
            <v>0</v>
          </cell>
        </row>
      </sheetData>
      <sheetData sheetId="90">
        <row r="1">
          <cell r="A1">
            <v>0</v>
          </cell>
        </row>
      </sheetData>
      <sheetData sheetId="91">
        <row r="1">
          <cell r="A1">
            <v>0</v>
          </cell>
        </row>
      </sheetData>
      <sheetData sheetId="92">
        <row r="1">
          <cell r="A1">
            <v>0</v>
          </cell>
        </row>
      </sheetData>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ow r="1">
          <cell r="A1">
            <v>0</v>
          </cell>
        </row>
      </sheetData>
      <sheetData sheetId="102" refreshError="1"/>
      <sheetData sheetId="103" refreshError="1"/>
      <sheetData sheetId="104"/>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sheetData sheetId="169"/>
      <sheetData sheetId="170"/>
      <sheetData sheetId="171"/>
      <sheetData sheetId="172"/>
      <sheetData sheetId="173"/>
      <sheetData sheetId="174">
        <row r="1">
          <cell r="A1">
            <v>0</v>
          </cell>
        </row>
      </sheetData>
      <sheetData sheetId="175">
        <row r="1">
          <cell r="A1">
            <v>0</v>
          </cell>
        </row>
      </sheetData>
      <sheetData sheetId="176">
        <row r="1">
          <cell r="A1">
            <v>0</v>
          </cell>
        </row>
      </sheetData>
      <sheetData sheetId="177">
        <row r="1">
          <cell r="A1">
            <v>0</v>
          </cell>
        </row>
      </sheetData>
      <sheetData sheetId="178">
        <row r="1">
          <cell r="A1">
            <v>0</v>
          </cell>
        </row>
      </sheetData>
      <sheetData sheetId="179">
        <row r="1">
          <cell r="A1">
            <v>0</v>
          </cell>
        </row>
      </sheetData>
      <sheetData sheetId="180">
        <row r="1">
          <cell r="A1">
            <v>0</v>
          </cell>
        </row>
      </sheetData>
      <sheetData sheetId="181">
        <row r="1">
          <cell r="A1">
            <v>0</v>
          </cell>
        </row>
      </sheetData>
      <sheetData sheetId="182">
        <row r="1">
          <cell r="A1">
            <v>0</v>
          </cell>
        </row>
      </sheetData>
      <sheetData sheetId="183">
        <row r="1">
          <cell r="A1">
            <v>0</v>
          </cell>
        </row>
      </sheetData>
      <sheetData sheetId="184">
        <row r="1">
          <cell r="A1">
            <v>0</v>
          </cell>
        </row>
      </sheetData>
      <sheetData sheetId="185">
        <row r="1">
          <cell r="A1">
            <v>0</v>
          </cell>
        </row>
      </sheetData>
      <sheetData sheetId="186">
        <row r="1">
          <cell r="A1">
            <v>0</v>
          </cell>
        </row>
      </sheetData>
      <sheetData sheetId="187"/>
      <sheetData sheetId="188"/>
      <sheetData sheetId="189">
        <row r="1">
          <cell r="A1">
            <v>0</v>
          </cell>
        </row>
      </sheetData>
      <sheetData sheetId="190">
        <row r="1">
          <cell r="A1">
            <v>0</v>
          </cell>
        </row>
      </sheetData>
      <sheetData sheetId="191">
        <row r="1">
          <cell r="A1">
            <v>0</v>
          </cell>
        </row>
      </sheetData>
      <sheetData sheetId="192">
        <row r="1">
          <cell r="A1">
            <v>0</v>
          </cell>
        </row>
      </sheetData>
      <sheetData sheetId="193">
        <row r="1">
          <cell r="A1">
            <v>0</v>
          </cell>
        </row>
      </sheetData>
      <sheetData sheetId="194">
        <row r="1">
          <cell r="A1">
            <v>0</v>
          </cell>
        </row>
      </sheetData>
      <sheetData sheetId="195">
        <row r="1">
          <cell r="A1">
            <v>0</v>
          </cell>
        </row>
      </sheetData>
      <sheetData sheetId="196">
        <row r="1">
          <cell r="A1">
            <v>0</v>
          </cell>
        </row>
      </sheetData>
      <sheetData sheetId="197">
        <row r="1">
          <cell r="A1">
            <v>0</v>
          </cell>
        </row>
      </sheetData>
      <sheetData sheetId="198">
        <row r="1">
          <cell r="A1">
            <v>0</v>
          </cell>
        </row>
      </sheetData>
      <sheetData sheetId="199">
        <row r="1">
          <cell r="A1">
            <v>0</v>
          </cell>
        </row>
      </sheetData>
      <sheetData sheetId="200">
        <row r="1">
          <cell r="A1">
            <v>0</v>
          </cell>
        </row>
      </sheetData>
      <sheetData sheetId="201">
        <row r="1">
          <cell r="A1">
            <v>0</v>
          </cell>
        </row>
      </sheetData>
      <sheetData sheetId="202">
        <row r="1">
          <cell r="A1">
            <v>0</v>
          </cell>
        </row>
      </sheetData>
      <sheetData sheetId="203"/>
      <sheetData sheetId="204"/>
      <sheetData sheetId="205">
        <row r="1">
          <cell r="A1">
            <v>0</v>
          </cell>
        </row>
      </sheetData>
      <sheetData sheetId="206">
        <row r="1">
          <cell r="A1">
            <v>0</v>
          </cell>
        </row>
      </sheetData>
      <sheetData sheetId="207"/>
      <sheetData sheetId="208"/>
      <sheetData sheetId="209">
        <row r="1">
          <cell r="A1">
            <v>0</v>
          </cell>
        </row>
      </sheetData>
      <sheetData sheetId="210">
        <row r="1">
          <cell r="A1">
            <v>0</v>
          </cell>
        </row>
      </sheetData>
      <sheetData sheetId="211"/>
      <sheetData sheetId="212"/>
      <sheetData sheetId="213"/>
      <sheetData sheetId="214">
        <row r="1">
          <cell r="A1">
            <v>0</v>
          </cell>
        </row>
      </sheetData>
      <sheetData sheetId="215"/>
      <sheetData sheetId="216"/>
      <sheetData sheetId="217"/>
      <sheetData sheetId="218"/>
      <sheetData sheetId="219"/>
      <sheetData sheetId="220"/>
      <sheetData sheetId="22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sheetData sheetId="236"/>
      <sheetData sheetId="237"/>
      <sheetData sheetId="238"/>
      <sheetData sheetId="239"/>
      <sheetData sheetId="240"/>
      <sheetData sheetId="241"/>
      <sheetData sheetId="242" refreshError="1"/>
      <sheetData sheetId="243" refreshError="1"/>
      <sheetData sheetId="244" refreshError="1"/>
      <sheetData sheetId="245" refreshError="1"/>
      <sheetData sheetId="246"/>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факт 2005 г."/>
      <sheetName val="факт 2005 г.-2"/>
      <sheetName val="Лист2"/>
      <sheetName val="факт 2005 г_"/>
      <sheetName val="IFRS FS"/>
      <sheetName val="ОборБалФормОтч"/>
      <sheetName val="ТитулЛистОтч"/>
      <sheetName val="База"/>
      <sheetName val="Инв.вл"/>
      <sheetName val="группа"/>
      <sheetName val="SMSTemp"/>
      <sheetName val="83"/>
      <sheetName val="FES"/>
      <sheetName val="Форма2"/>
      <sheetName val="Добычанефти4"/>
      <sheetName val="поставкасравн13"/>
      <sheetName val="U2.2"/>
      <sheetName val="ОТиТБ"/>
      <sheetName val="3310"/>
    </sheetNames>
    <sheetDataSet>
      <sheetData sheetId="0" refreshError="1"/>
      <sheetData sheetId="1" refreshError="1">
        <row r="47">
          <cell r="J47">
            <v>175167.48800000001</v>
          </cell>
          <cell r="L47">
            <v>511311</v>
          </cell>
          <cell r="M47">
            <v>177683.81299999999</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SE"/>
      <sheetName val="РЕПО"/>
      <sheetName val="CASH,NONCASH(RUB)"/>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Приложение"/>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A2" t="str">
            <v>FX</v>
          </cell>
          <cell r="B2" t="str">
            <v>KZT</v>
          </cell>
          <cell r="D2" t="str">
            <v>Yes</v>
          </cell>
        </row>
        <row r="3">
          <cell r="A3" t="str">
            <v>SW</v>
          </cell>
          <cell r="B3" t="str">
            <v>USD</v>
          </cell>
          <cell r="C3" t="str">
            <v>KASE</v>
          </cell>
          <cell r="D3" t="str">
            <v>No</v>
          </cell>
        </row>
        <row r="4">
          <cell r="A4" t="str">
            <v>KASE</v>
          </cell>
          <cell r="B4" t="str">
            <v>GBP</v>
          </cell>
          <cell r="C4" t="str">
            <v>Казкоммерцбанк</v>
          </cell>
          <cell r="D4" t="str">
            <v>ERR</v>
          </cell>
        </row>
        <row r="5">
          <cell r="B5" t="str">
            <v>JPY</v>
          </cell>
          <cell r="C5" t="str">
            <v>Сбербанк Алматы</v>
          </cell>
        </row>
        <row r="6">
          <cell r="A6" t="str">
            <v>FR</v>
          </cell>
          <cell r="B6" t="str">
            <v>EUR</v>
          </cell>
          <cell r="C6" t="str">
            <v>Европтрастбанк</v>
          </cell>
        </row>
        <row r="7">
          <cell r="B7" t="str">
            <v>XPD</v>
          </cell>
          <cell r="C7" t="str">
            <v>Банк Туран Алем</v>
          </cell>
        </row>
        <row r="8">
          <cell r="B8" t="str">
            <v>XPT</v>
          </cell>
          <cell r="C8" t="str">
            <v>Сбербанк РФ</v>
          </cell>
        </row>
        <row r="9">
          <cell r="B9" t="str">
            <v>CNY</v>
          </cell>
        </row>
        <row r="10">
          <cell r="B10" t="str">
            <v>CHF</v>
          </cell>
        </row>
        <row r="11">
          <cell r="B11" t="str">
            <v>XAG</v>
          </cell>
          <cell r="C11" t="str">
            <v>ALFA BANK MOSCOW</v>
          </cell>
        </row>
        <row r="12">
          <cell r="B12" t="str">
            <v>XAU</v>
          </cell>
          <cell r="C12" t="str">
            <v>Жилстройсбербанк Казахстана</v>
          </cell>
        </row>
        <row r="13">
          <cell r="A13" t="str">
            <v>MM</v>
          </cell>
          <cell r="B13" t="str">
            <v>RUR</v>
          </cell>
          <cell r="C13" t="str">
            <v>VTB BANK KAZ</v>
          </cell>
        </row>
        <row r="14">
          <cell r="C14" t="str">
            <v>VTB BANK</v>
          </cell>
        </row>
        <row r="15">
          <cell r="C15" t="str">
            <v>Народный банк Каз.</v>
          </cell>
        </row>
        <row r="16">
          <cell r="C16" t="str">
            <v>НБРК</v>
          </cell>
        </row>
        <row r="17">
          <cell r="C17" t="str">
            <v>АТФБанк</v>
          </cell>
        </row>
        <row r="18">
          <cell r="C18" t="str">
            <v>МДМ Банк</v>
          </cell>
        </row>
        <row r="19">
          <cell r="C19" t="str">
            <v>Development bank KZ</v>
          </cell>
        </row>
        <row r="20">
          <cell r="C20" t="str">
            <v>BANK GLOBEX MOSCOW</v>
          </cell>
        </row>
        <row r="21">
          <cell r="C21" t="str">
            <v>Development bank</v>
          </cell>
        </row>
        <row r="22">
          <cell r="C22" t="str">
            <v>Delta BK Kazakhstan</v>
          </cell>
        </row>
        <row r="23">
          <cell r="C23" t="str">
            <v>Евразийский банк</v>
          </cell>
        </row>
        <row r="24">
          <cell r="C24" t="str">
            <v>Интерпром банк</v>
          </cell>
        </row>
        <row r="25">
          <cell r="C25" t="str">
            <v>ПромсвязьБанк</v>
          </cell>
        </row>
        <row r="26">
          <cell r="C26" t="str">
            <v>Азия Кредит Банк</v>
          </cell>
        </row>
        <row r="27">
          <cell r="C27" t="str">
            <v>Ханты-Манс.Банк</v>
          </cell>
        </row>
        <row r="28">
          <cell r="C28" t="str">
            <v>Каспий Банк</v>
          </cell>
        </row>
        <row r="29">
          <cell r="C29" t="str">
            <v>Центркредитбанк</v>
          </cell>
        </row>
        <row r="30">
          <cell r="C30" t="str">
            <v>Казинвестбанк</v>
          </cell>
        </row>
        <row r="31">
          <cell r="C31" t="str">
            <v>Нур банк</v>
          </cell>
        </row>
        <row r="32">
          <cell r="C32" t="str">
            <v>Эксимбанк</v>
          </cell>
        </row>
      </sheetData>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102_SB"/>
      <sheetName val="РАЗ_мес"/>
      <sheetName val="прил_2"/>
      <sheetName val="Лист1"/>
      <sheetName val="Лист2"/>
      <sheetName val="Лист3"/>
      <sheetName val="касса"/>
      <sheetName val="val"/>
      <sheetName val="1кв"/>
      <sheetName val="XLR_NoRangeSheet"/>
      <sheetName val="zrp"/>
      <sheetName val="перевели бюджет в 2009г"/>
      <sheetName val="Справочник ОКВЭД"/>
      <sheetName val="13-4"/>
    </sheetNames>
    <definedNames>
      <definedName name="ВводСправочника"/>
      <definedName name="Основная"/>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руппа"/>
      <sheetName val="класс"/>
      <sheetName val="уз"/>
      <sheetName val="Лист2"/>
      <sheetName val="год99"/>
      <sheetName val="2-ое полуг"/>
      <sheetName val="1-е пол"/>
      <sheetName val="4-ый кв"/>
      <sheetName val="121"/>
      <sheetName val="111"/>
      <sheetName val="101"/>
      <sheetName val="3-й кв"/>
      <sheetName val="091"/>
      <sheetName val="081"/>
      <sheetName val="071"/>
      <sheetName val="2-ойкв"/>
      <sheetName val="061"/>
      <sheetName val="051"/>
      <sheetName val="041"/>
      <sheetName val="1-ыйкв"/>
      <sheetName val="031"/>
      <sheetName val="021"/>
      <sheetName val="011"/>
      <sheetName val="Лист1"/>
      <sheetName val="Сомн_треб общие"/>
      <sheetName val="Ввод"/>
      <sheetName val="СПгнг"/>
      <sheetName val="факт 2005 г."/>
      <sheetName val="ОборБалФормОтч"/>
      <sheetName val="справка"/>
      <sheetName val="Пр2"/>
      <sheetName val="ОТиТБ"/>
      <sheetName val="Форма2"/>
      <sheetName val="s"/>
      <sheetName val="Hidden"/>
      <sheetName val="ТитулЛистОтч"/>
      <sheetName val="Balance Sheet"/>
      <sheetName val="HKM RTC Crude costs"/>
      <sheetName val="Актив(1)"/>
      <sheetName val="83"/>
      <sheetName val="малодебит (2)"/>
      <sheetName val="UNITPRICES"/>
      <sheetName val="База"/>
      <sheetName val="2-ое_полуг"/>
      <sheetName val="1-е_пол"/>
      <sheetName val="4-ый_кв"/>
      <sheetName val="3-й_кв"/>
      <sheetName val="факт_2005_г_"/>
      <sheetName val="Сомн_треб_общие"/>
      <sheetName val="Comp"/>
      <sheetName val="ОДТ и ГЦТ"/>
      <sheetName val="Добыча нефти4"/>
      <sheetName val="Форма1"/>
      <sheetName val="VA.700 Cost of ser-ces prov"/>
      <sheetName val="Test of FA Installation"/>
      <sheetName val="Additions"/>
      <sheetName val="SMSTemp"/>
      <sheetName val="Дт-Кт"/>
      <sheetName val="исп.см."/>
      <sheetName val="ЦО-121"/>
      <sheetName val="начислено"/>
      <sheetName val="Balance_Sheet"/>
      <sheetName val="HKM_RTC_Crude_costs"/>
      <sheetName val="малодебит_(2)"/>
      <sheetName val="Sheet2"/>
      <sheetName val="РСза 6-м 2012"/>
      <sheetName val="июнь"/>
      <sheetName val="Assumptions"/>
      <sheetName val="эксп"/>
      <sheetName val="Лист1 (3)"/>
      <sheetName val="на 31.12.07 (4)"/>
      <sheetName val="CIP Dec 2006"/>
      <sheetName val="TI"/>
      <sheetName val="Комм.услуги"/>
      <sheetName val="XLR_NoRangeSheet"/>
      <sheetName val="Исх"/>
      <sheetName val="ЦентрЗатр"/>
      <sheetName val="станции"/>
      <sheetName val="из сем"/>
      <sheetName val="FES"/>
    </sheetNames>
    <sheetDataSet>
      <sheetData sheetId="0" refreshError="1">
        <row r="1">
          <cell r="A1" t="str">
            <v>Группа</v>
          </cell>
          <cell r="B1" t="str">
            <v>Наименование груза</v>
          </cell>
        </row>
        <row r="2">
          <cell r="A2">
            <v>11</v>
          </cell>
          <cell r="B2" t="str">
            <v>Пшеница</v>
          </cell>
        </row>
        <row r="3">
          <cell r="A3">
            <v>12</v>
          </cell>
          <cell r="B3" t="str">
            <v>Рожь</v>
          </cell>
        </row>
        <row r="4">
          <cell r="A4">
            <v>13</v>
          </cell>
          <cell r="B4" t="str">
            <v>Овес</v>
          </cell>
        </row>
        <row r="5">
          <cell r="A5">
            <v>14</v>
          </cell>
          <cell r="B5" t="str">
            <v>Ячмень</v>
          </cell>
        </row>
        <row r="6">
          <cell r="A6">
            <v>15</v>
          </cell>
          <cell r="B6" t="str">
            <v>Зерно кукурузы</v>
          </cell>
        </row>
        <row r="7">
          <cell r="A7">
            <v>16</v>
          </cell>
          <cell r="B7" t="str">
            <v>Початки кукурузы</v>
          </cell>
        </row>
        <row r="8">
          <cell r="A8">
            <v>17</v>
          </cell>
          <cell r="B8" t="str">
            <v xml:space="preserve">Рис </v>
          </cell>
        </row>
        <row r="9">
          <cell r="A9">
            <v>18</v>
          </cell>
          <cell r="B9" t="str">
            <v>Зерновые, не поимено</v>
          </cell>
        </row>
        <row r="10">
          <cell r="A10">
            <v>21</v>
          </cell>
          <cell r="B10" t="str">
            <v>Семена сои</v>
          </cell>
        </row>
        <row r="11">
          <cell r="A11">
            <v>22</v>
          </cell>
          <cell r="B11" t="str">
            <v>Семена хлопчатника</v>
          </cell>
        </row>
        <row r="12">
          <cell r="A12">
            <v>23</v>
          </cell>
          <cell r="B12" t="str">
            <v>Семена свеклы</v>
          </cell>
        </row>
        <row r="13">
          <cell r="A13">
            <v>24</v>
          </cell>
          <cell r="B13" t="str">
            <v>Семена прочие</v>
          </cell>
        </row>
        <row r="14">
          <cell r="A14">
            <v>31</v>
          </cell>
          <cell r="B14" t="str">
            <v>Хлопок-сырец</v>
          </cell>
        </row>
        <row r="15">
          <cell r="A15">
            <v>41</v>
          </cell>
          <cell r="B15" t="str">
            <v>Овощи свежие</v>
          </cell>
        </row>
        <row r="16">
          <cell r="A16">
            <v>42</v>
          </cell>
          <cell r="B16" t="str">
            <v>Бахчевые культуры</v>
          </cell>
        </row>
        <row r="17">
          <cell r="A17">
            <v>43</v>
          </cell>
          <cell r="B17" t="str">
            <v xml:space="preserve">Картофель  </v>
          </cell>
        </row>
        <row r="18">
          <cell r="A18">
            <v>44</v>
          </cell>
          <cell r="B18" t="str">
            <v>Свекла сахарная</v>
          </cell>
        </row>
        <row r="19">
          <cell r="A19">
            <v>51</v>
          </cell>
          <cell r="B19" t="str">
            <v>Фрукты свежие</v>
          </cell>
        </row>
        <row r="20">
          <cell r="A20">
            <v>52</v>
          </cell>
          <cell r="B20" t="str">
            <v>Яблоки свежие</v>
          </cell>
        </row>
        <row r="21">
          <cell r="A21">
            <v>53</v>
          </cell>
          <cell r="B21" t="str">
            <v>Цитрусовые</v>
          </cell>
        </row>
        <row r="22">
          <cell r="A22">
            <v>54</v>
          </cell>
          <cell r="B22" t="str">
            <v>Орехи</v>
          </cell>
        </row>
        <row r="23">
          <cell r="A23">
            <v>61</v>
          </cell>
          <cell r="B23" t="str">
            <v>Крупный рогатый скот</v>
          </cell>
        </row>
        <row r="24">
          <cell r="A24">
            <v>62</v>
          </cell>
          <cell r="B24" t="str">
            <v>Свиньи и поросята</v>
          </cell>
        </row>
        <row r="25">
          <cell r="A25">
            <v>63</v>
          </cell>
          <cell r="B25" t="str">
            <v>Животные прочие</v>
          </cell>
        </row>
        <row r="26">
          <cell r="A26">
            <v>71</v>
          </cell>
          <cell r="B26" t="str">
            <v>Сено,салома и корма</v>
          </cell>
        </row>
        <row r="27">
          <cell r="A27">
            <v>72</v>
          </cell>
          <cell r="B27" t="str">
            <v>Сырье табака и махорки</v>
          </cell>
        </row>
        <row r="28">
          <cell r="A28">
            <v>73</v>
          </cell>
          <cell r="B28" t="str">
            <v>Культуры прядильные, кроме хлопчатника</v>
          </cell>
        </row>
        <row r="29">
          <cell r="A29">
            <v>74</v>
          </cell>
          <cell r="B29" t="str">
            <v>Сырье лекарст.растительное</v>
          </cell>
        </row>
        <row r="30">
          <cell r="A30">
            <v>75</v>
          </cell>
          <cell r="B30" t="str">
            <v>Рассада</v>
          </cell>
        </row>
        <row r="31">
          <cell r="A31">
            <v>76</v>
          </cell>
          <cell r="B31" t="str">
            <v>Шерсть, волос, пух, перо</v>
          </cell>
        </row>
        <row r="32">
          <cell r="A32">
            <v>77</v>
          </cell>
          <cell r="B32" t="str">
            <v>Кожи, шкуры и пушнина не выделанная</v>
          </cell>
        </row>
        <row r="33">
          <cell r="A33">
            <v>78</v>
          </cell>
          <cell r="B33" t="str">
            <v>Удобрения органические</v>
          </cell>
        </row>
        <row r="34">
          <cell r="A34">
            <v>81</v>
          </cell>
          <cell r="B34" t="str">
            <v>Лесоматериалы круглые</v>
          </cell>
        </row>
        <row r="35">
          <cell r="A35">
            <v>82</v>
          </cell>
          <cell r="B35" t="str">
            <v>Лесоматериалы крепежные</v>
          </cell>
        </row>
        <row r="36">
          <cell r="A36">
            <v>91</v>
          </cell>
          <cell r="B36" t="str">
            <v>Пиломатериалы</v>
          </cell>
        </row>
        <row r="37">
          <cell r="A37">
            <v>92</v>
          </cell>
          <cell r="B37" t="str">
            <v>Продукция шпалопиления (не пропит)</v>
          </cell>
        </row>
        <row r="38">
          <cell r="A38">
            <v>93</v>
          </cell>
          <cell r="B38" t="str">
            <v>Продукция шпалопиления ( пропит)</v>
          </cell>
        </row>
        <row r="39">
          <cell r="A39">
            <v>94</v>
          </cell>
          <cell r="B39" t="str">
            <v>Фанера  и шпон</v>
          </cell>
        </row>
        <row r="40">
          <cell r="A40">
            <v>101</v>
          </cell>
          <cell r="B40" t="str">
            <v>Дрова</v>
          </cell>
        </row>
        <row r="41">
          <cell r="A41">
            <v>102</v>
          </cell>
          <cell r="B41" t="str">
            <v>Древесина топливная</v>
          </cell>
        </row>
        <row r="42">
          <cell r="A42">
            <v>103</v>
          </cell>
          <cell r="B42" t="str">
            <v>Древесина измельченная</v>
          </cell>
        </row>
        <row r="43">
          <cell r="A43">
            <v>111</v>
          </cell>
          <cell r="B43" t="str">
            <v>Прочая продукция лесной промышл.</v>
          </cell>
        </row>
        <row r="44">
          <cell r="A44">
            <v>112</v>
          </cell>
          <cell r="B44" t="str">
            <v>Саженцы всякие</v>
          </cell>
        </row>
        <row r="45">
          <cell r="A45">
            <v>121</v>
          </cell>
          <cell r="B45" t="str">
            <v>Изделия и детали из древесины</v>
          </cell>
        </row>
        <row r="46">
          <cell r="A46">
            <v>122</v>
          </cell>
          <cell r="B46" t="str">
            <v>Плиты древесностружечные и волокн.</v>
          </cell>
        </row>
        <row r="47">
          <cell r="A47">
            <v>123</v>
          </cell>
          <cell r="B47" t="str">
            <v>Тара деревянная новая</v>
          </cell>
        </row>
        <row r="48">
          <cell r="A48">
            <v>124</v>
          </cell>
          <cell r="B48" t="str">
            <v xml:space="preserve">Тара деревянная </v>
          </cell>
        </row>
        <row r="49">
          <cell r="A49">
            <v>125</v>
          </cell>
          <cell r="B49" t="str">
            <v>Изделия деревянные, кроме мебели</v>
          </cell>
        </row>
        <row r="50">
          <cell r="A50">
            <v>126</v>
          </cell>
          <cell r="B50" t="str">
            <v>Спички</v>
          </cell>
        </row>
        <row r="51">
          <cell r="A51">
            <v>127</v>
          </cell>
          <cell r="B51" t="str">
            <v>Мебель</v>
          </cell>
        </row>
        <row r="52">
          <cell r="A52">
            <v>131</v>
          </cell>
          <cell r="B52" t="str">
            <v>Целлюлоза и масса древестная</v>
          </cell>
        </row>
        <row r="53">
          <cell r="A53">
            <v>132</v>
          </cell>
          <cell r="B53" t="str">
            <v>Бумага и картон</v>
          </cell>
        </row>
        <row r="54">
          <cell r="A54">
            <v>133</v>
          </cell>
          <cell r="B54" t="str">
            <v>Изделия из бумаги и картона</v>
          </cell>
        </row>
        <row r="55">
          <cell r="A55">
            <v>141</v>
          </cell>
          <cell r="B55" t="str">
            <v>Руды и концентраты железные</v>
          </cell>
        </row>
        <row r="56">
          <cell r="A56">
            <v>142</v>
          </cell>
          <cell r="B56" t="str">
            <v>Руды и концентраты марганцевые</v>
          </cell>
        </row>
        <row r="57">
          <cell r="A57">
            <v>151</v>
          </cell>
          <cell r="B57" t="str">
            <v>Руды и концентраты цветных металлов</v>
          </cell>
        </row>
        <row r="58">
          <cell r="A58">
            <v>152</v>
          </cell>
          <cell r="B58" t="str">
            <v xml:space="preserve">Колчедан серный </v>
          </cell>
        </row>
        <row r="59">
          <cell r="A59">
            <v>153</v>
          </cell>
          <cell r="B59" t="str">
            <v>Сырье серное, кроме серного колчедана</v>
          </cell>
        </row>
        <row r="60">
          <cell r="A60">
            <v>161</v>
          </cell>
          <cell r="B60" t="str">
            <v xml:space="preserve">Уголь каменный </v>
          </cell>
        </row>
        <row r="61">
          <cell r="A61">
            <v>171</v>
          </cell>
          <cell r="B61" t="str">
            <v>Кокс</v>
          </cell>
        </row>
        <row r="62">
          <cell r="A62">
            <v>181</v>
          </cell>
          <cell r="B62" t="str">
            <v>Торф топливный</v>
          </cell>
        </row>
        <row r="63">
          <cell r="A63">
            <v>182</v>
          </cell>
          <cell r="B63" t="str">
            <v>Торф для сельского хоз-ва</v>
          </cell>
        </row>
        <row r="64">
          <cell r="A64">
            <v>191</v>
          </cell>
          <cell r="B64" t="str">
            <v>Сланцы горючие</v>
          </cell>
        </row>
        <row r="65">
          <cell r="A65">
            <v>201</v>
          </cell>
          <cell r="B65" t="str">
            <v>Нефть сырая</v>
          </cell>
        </row>
        <row r="66">
          <cell r="A66">
            <v>211</v>
          </cell>
          <cell r="B66" t="str">
            <v>Бензин</v>
          </cell>
        </row>
        <row r="67">
          <cell r="A67">
            <v>212</v>
          </cell>
          <cell r="B67" t="str">
            <v>Керосин</v>
          </cell>
        </row>
        <row r="68">
          <cell r="A68">
            <v>213</v>
          </cell>
          <cell r="B68" t="str">
            <v>Масла и смазки (нефтяные)</v>
          </cell>
        </row>
        <row r="69">
          <cell r="A69">
            <v>214</v>
          </cell>
          <cell r="B69" t="str">
            <v>Топливо дизельное</v>
          </cell>
        </row>
        <row r="70">
          <cell r="A70">
            <v>215</v>
          </cell>
          <cell r="B70" t="str">
            <v>Прочие нефтепродукты светлые</v>
          </cell>
        </row>
        <row r="71">
          <cell r="A71">
            <v>221</v>
          </cell>
          <cell r="B71" t="str">
            <v>Мазут</v>
          </cell>
        </row>
        <row r="72">
          <cell r="A72">
            <v>222</v>
          </cell>
          <cell r="B72" t="str">
            <v>Битум и гудрон</v>
          </cell>
        </row>
        <row r="73">
          <cell r="A73">
            <v>223</v>
          </cell>
          <cell r="B73" t="str">
            <v>Асфальт, битум и гудрон природные</v>
          </cell>
        </row>
        <row r="74">
          <cell r="A74">
            <v>224</v>
          </cell>
          <cell r="B74" t="str">
            <v>Озокерит и продукция восковая</v>
          </cell>
        </row>
        <row r="75">
          <cell r="A75">
            <v>225</v>
          </cell>
          <cell r="B75" t="str">
            <v>Прочие нефтепродукты темные</v>
          </cell>
        </row>
        <row r="76">
          <cell r="A76">
            <v>226</v>
          </cell>
          <cell r="B76" t="str">
            <v>Газы энергетические</v>
          </cell>
        </row>
        <row r="77">
          <cell r="A77">
            <v>231</v>
          </cell>
          <cell r="B77" t="str">
            <v>Земля, песок, глина строительные</v>
          </cell>
        </row>
        <row r="78">
          <cell r="A78">
            <v>232</v>
          </cell>
          <cell r="B78" t="str">
            <v>Камни природные строительные</v>
          </cell>
        </row>
        <row r="79">
          <cell r="A79">
            <v>233</v>
          </cell>
          <cell r="B79" t="str">
            <v>Гипс,известь,мел</v>
          </cell>
        </row>
        <row r="80">
          <cell r="A80">
            <v>234</v>
          </cell>
          <cell r="B80" t="str">
            <v>Заполнители пористые</v>
          </cell>
        </row>
        <row r="81">
          <cell r="A81">
            <v>235</v>
          </cell>
          <cell r="B81" t="str">
            <v>Зола, шлаки негранулированные</v>
          </cell>
        </row>
        <row r="82">
          <cell r="A82">
            <v>236</v>
          </cell>
          <cell r="B82" t="str">
            <v>Балласт для железных дорог</v>
          </cell>
        </row>
        <row r="83">
          <cell r="A83">
            <v>241</v>
          </cell>
          <cell r="B83" t="str">
            <v>Земля, песок, глина сырье промышл.</v>
          </cell>
        </row>
        <row r="84">
          <cell r="A84">
            <v>242</v>
          </cell>
          <cell r="B84" t="str">
            <v>Руды неметаллические,кроме серных</v>
          </cell>
        </row>
        <row r="85">
          <cell r="A85">
            <v>243</v>
          </cell>
          <cell r="B85" t="str">
            <v>Материалы абразивные</v>
          </cell>
        </row>
        <row r="86">
          <cell r="A86">
            <v>244</v>
          </cell>
          <cell r="B86" t="str">
            <v>Пемза</v>
          </cell>
        </row>
        <row r="87">
          <cell r="A87">
            <v>245</v>
          </cell>
          <cell r="B87" t="str">
            <v>Клинкер цементный</v>
          </cell>
        </row>
        <row r="88">
          <cell r="A88">
            <v>246</v>
          </cell>
          <cell r="B88" t="str">
            <v>Силикат натрия</v>
          </cell>
        </row>
        <row r="89">
          <cell r="A89">
            <v>251</v>
          </cell>
          <cell r="B89" t="str">
            <v>Материалы стеновые</v>
          </cell>
        </row>
        <row r="90">
          <cell r="A90">
            <v>252</v>
          </cell>
          <cell r="B90" t="str">
            <v>Материалы отделочные</v>
          </cell>
        </row>
        <row r="91">
          <cell r="A91">
            <v>253</v>
          </cell>
          <cell r="B91" t="str">
            <v>Кирпич строительный</v>
          </cell>
        </row>
        <row r="92">
          <cell r="A92">
            <v>254</v>
          </cell>
          <cell r="B92" t="str">
            <v>Конструкции железобетонные</v>
          </cell>
        </row>
        <row r="93">
          <cell r="A93">
            <v>255</v>
          </cell>
          <cell r="B93" t="str">
            <v>Черепича и шифер</v>
          </cell>
        </row>
        <row r="94">
          <cell r="A94">
            <v>256</v>
          </cell>
          <cell r="B94" t="str">
            <v>Дома сборно-разборные</v>
          </cell>
        </row>
        <row r="95">
          <cell r="A95">
            <v>261</v>
          </cell>
          <cell r="B95" t="str">
            <v>Материалы тепло- и звукоизоляционные</v>
          </cell>
        </row>
        <row r="96">
          <cell r="A96">
            <v>262</v>
          </cell>
          <cell r="B96" t="str">
            <v>Изделия асбестовые технические</v>
          </cell>
        </row>
        <row r="97">
          <cell r="A97">
            <v>263</v>
          </cell>
          <cell r="B97" t="str">
            <v>Материалы асфальтовые строительные</v>
          </cell>
        </row>
        <row r="98">
          <cell r="A98">
            <v>264</v>
          </cell>
          <cell r="B98" t="str">
            <v>Прочие материалы минирально-строит.</v>
          </cell>
        </row>
        <row r="99">
          <cell r="A99">
            <v>265</v>
          </cell>
          <cell r="B99" t="str">
            <v>Трубы керамические</v>
          </cell>
        </row>
        <row r="100">
          <cell r="A100">
            <v>266</v>
          </cell>
          <cell r="B100" t="str">
            <v>Материалы и инструменты абазивные</v>
          </cell>
        </row>
        <row r="101">
          <cell r="A101">
            <v>267</v>
          </cell>
          <cell r="B101" t="str">
            <v>Стекло техническое и строительное</v>
          </cell>
        </row>
        <row r="102">
          <cell r="A102">
            <v>268</v>
          </cell>
          <cell r="B102" t="str">
            <v>Изделия санитарные керамические</v>
          </cell>
        </row>
        <row r="103">
          <cell r="A103">
            <v>271</v>
          </cell>
          <cell r="B103" t="str">
            <v>Шлаки гранулированные</v>
          </cell>
        </row>
        <row r="104">
          <cell r="A104">
            <v>281</v>
          </cell>
          <cell r="B104" t="str">
            <v>Цемент</v>
          </cell>
        </row>
        <row r="105">
          <cell r="A105">
            <v>291</v>
          </cell>
          <cell r="B105" t="str">
            <v>Флюсы, (известняк и доломиты)</v>
          </cell>
        </row>
        <row r="106">
          <cell r="A106">
            <v>292</v>
          </cell>
          <cell r="B106" t="str">
            <v>Гипс,известь,мел для флюсования</v>
          </cell>
        </row>
        <row r="107">
          <cell r="A107">
            <v>301</v>
          </cell>
          <cell r="B107" t="str">
            <v>Сырье огнеупорное</v>
          </cell>
        </row>
        <row r="108">
          <cell r="A108">
            <v>302</v>
          </cell>
          <cell r="B108" t="str">
            <v>Кирпич огнеупорный</v>
          </cell>
        </row>
        <row r="109">
          <cell r="A109">
            <v>303</v>
          </cell>
          <cell r="B109" t="str">
            <v>Материалы огнеупорные</v>
          </cell>
        </row>
        <row r="110">
          <cell r="A110">
            <v>304</v>
          </cell>
          <cell r="B110" t="str">
            <v>Асбест и слюда</v>
          </cell>
        </row>
        <row r="111">
          <cell r="A111">
            <v>311</v>
          </cell>
          <cell r="B111" t="str">
            <v>Чугун</v>
          </cell>
        </row>
        <row r="112">
          <cell r="A112">
            <v>312</v>
          </cell>
          <cell r="B112" t="str">
            <v>Сталь в слитках</v>
          </cell>
        </row>
        <row r="113">
          <cell r="A113">
            <v>313</v>
          </cell>
          <cell r="B113" t="str">
            <v>Ферросплавы</v>
          </cell>
        </row>
        <row r="114">
          <cell r="A114">
            <v>314</v>
          </cell>
          <cell r="B114" t="str">
            <v>Заготовки стальные</v>
          </cell>
        </row>
        <row r="115">
          <cell r="A115">
            <v>315</v>
          </cell>
          <cell r="B115" t="str">
            <v>Прочие черные металлы</v>
          </cell>
        </row>
        <row r="116">
          <cell r="A116">
            <v>316</v>
          </cell>
          <cell r="B116" t="str">
            <v>Лом черных металлов</v>
          </cell>
        </row>
        <row r="117">
          <cell r="A117">
            <v>321</v>
          </cell>
          <cell r="B117" t="str">
            <v>Рельсы</v>
          </cell>
        </row>
        <row r="118">
          <cell r="A118">
            <v>322</v>
          </cell>
          <cell r="B118" t="str">
            <v>Балки и швеллеры</v>
          </cell>
        </row>
        <row r="119">
          <cell r="A119">
            <v>323</v>
          </cell>
          <cell r="B119" t="str">
            <v>Труды из черных металлов</v>
          </cell>
        </row>
        <row r="120">
          <cell r="A120">
            <v>324</v>
          </cell>
          <cell r="B120" t="str">
            <v>Прочие виды проката черных металлов</v>
          </cell>
        </row>
        <row r="121">
          <cell r="A121">
            <v>331</v>
          </cell>
          <cell r="B121" t="str">
            <v>Металлы цветные и их сплавы</v>
          </cell>
        </row>
        <row r="122">
          <cell r="A122">
            <v>332</v>
          </cell>
          <cell r="B122" t="str">
            <v>Прокат цветных металлов</v>
          </cell>
        </row>
        <row r="123">
          <cell r="A123">
            <v>333</v>
          </cell>
          <cell r="B123" t="str">
            <v>Лом и отходы цветных металлов</v>
          </cell>
        </row>
        <row r="124">
          <cell r="A124">
            <v>341</v>
          </cell>
          <cell r="B124" t="str">
            <v>Шлаки металлургические для переплавки</v>
          </cell>
        </row>
        <row r="125">
          <cell r="A125">
            <v>351</v>
          </cell>
          <cell r="B125" t="str">
            <v>Машины и их части, кроме сельхоз.</v>
          </cell>
        </row>
        <row r="126">
          <cell r="A126">
            <v>361</v>
          </cell>
          <cell r="B126" t="str">
            <v>Машины и их части, сельхоз.</v>
          </cell>
        </row>
        <row r="127">
          <cell r="A127">
            <v>362</v>
          </cell>
          <cell r="B127" t="str">
            <v>Тракторы и их части</v>
          </cell>
        </row>
        <row r="128">
          <cell r="A128">
            <v>371</v>
          </cell>
          <cell r="B128" t="str">
            <v>Конструкции металлические</v>
          </cell>
        </row>
        <row r="129">
          <cell r="A129">
            <v>381</v>
          </cell>
          <cell r="B129" t="str">
            <v>Автомобили и их части</v>
          </cell>
        </row>
        <row r="130">
          <cell r="A130">
            <v>391</v>
          </cell>
          <cell r="B130" t="str">
            <v>Средства транспортирования и части</v>
          </cell>
        </row>
        <row r="131">
          <cell r="A131">
            <v>401</v>
          </cell>
          <cell r="B131" t="str">
            <v>Аппараты и приборы, кроме электробыт.</v>
          </cell>
        </row>
        <row r="132">
          <cell r="A132">
            <v>402</v>
          </cell>
          <cell r="B132" t="str">
            <v>Продукция радиопромышленности</v>
          </cell>
        </row>
        <row r="133">
          <cell r="A133">
            <v>403</v>
          </cell>
          <cell r="B133" t="str">
            <v>Лампы накаливания и фанари</v>
          </cell>
        </row>
        <row r="134">
          <cell r="A134">
            <v>404</v>
          </cell>
          <cell r="B134" t="str">
            <v>Машины и приборы электробытовые</v>
          </cell>
        </row>
        <row r="135">
          <cell r="A135">
            <v>405</v>
          </cell>
          <cell r="B135" t="str">
            <v>Весы всякие, кроме аналитических</v>
          </cell>
        </row>
        <row r="136">
          <cell r="A136">
            <v>411</v>
          </cell>
          <cell r="B136" t="str">
            <v>Изделия из черных металлов произ\назн.</v>
          </cell>
        </row>
        <row r="137">
          <cell r="A137">
            <v>412</v>
          </cell>
          <cell r="B137" t="str">
            <v>Емкости и тара металлические</v>
          </cell>
        </row>
        <row r="138">
          <cell r="A138">
            <v>413</v>
          </cell>
          <cell r="B138" t="str">
            <v>Мебель металлическая</v>
          </cell>
        </row>
        <row r="139">
          <cell r="A139">
            <v>414</v>
          </cell>
          <cell r="B139" t="str">
            <v>Части ж.д. подв. Состава и пути</v>
          </cell>
        </row>
        <row r="140">
          <cell r="A140">
            <v>415</v>
          </cell>
          <cell r="B140" t="str">
            <v>Прочие изделия металлический</v>
          </cell>
        </row>
        <row r="141">
          <cell r="A141">
            <v>416</v>
          </cell>
          <cell r="B141" t="str">
            <v>Изделия из цветных металлов произ\назн.</v>
          </cell>
        </row>
        <row r="142">
          <cell r="A142">
            <v>417</v>
          </cell>
          <cell r="B142" t="str">
            <v>Изделия кабельные</v>
          </cell>
        </row>
        <row r="143">
          <cell r="A143">
            <v>418</v>
          </cell>
          <cell r="B143" t="str">
            <v>Посуда алюминиевая</v>
          </cell>
        </row>
        <row r="144">
          <cell r="A144">
            <v>421</v>
          </cell>
          <cell r="B144" t="str">
            <v>Вагоны всякие</v>
          </cell>
        </row>
        <row r="145">
          <cell r="A145">
            <v>422</v>
          </cell>
          <cell r="B145" t="str">
            <v>Локомотивы</v>
          </cell>
        </row>
        <row r="146">
          <cell r="A146">
            <v>423</v>
          </cell>
          <cell r="B146" t="str">
            <v>Краны на ж.д. ходу</v>
          </cell>
        </row>
        <row r="147">
          <cell r="A147">
            <v>431</v>
          </cell>
          <cell r="B147" t="str">
            <v>Сырье для произв. Удобрений</v>
          </cell>
        </row>
        <row r="148">
          <cell r="A148">
            <v>432</v>
          </cell>
          <cell r="B148" t="str">
            <v>Аммиак водный</v>
          </cell>
        </row>
        <row r="149">
          <cell r="A149">
            <v>433</v>
          </cell>
          <cell r="B149" t="str">
            <v>Удобрения азотные</v>
          </cell>
        </row>
        <row r="150">
          <cell r="A150">
            <v>434</v>
          </cell>
          <cell r="B150" t="str">
            <v>Удобрения калийные</v>
          </cell>
        </row>
        <row r="151">
          <cell r="A151">
            <v>435</v>
          </cell>
          <cell r="B151" t="str">
            <v>Удобрения фосфорные</v>
          </cell>
        </row>
        <row r="152">
          <cell r="A152">
            <v>436</v>
          </cell>
          <cell r="B152" t="str">
            <v>Удобрения минеральные прочие</v>
          </cell>
        </row>
        <row r="153">
          <cell r="A153">
            <v>441</v>
          </cell>
          <cell r="B153" t="str">
            <v>Медикаменты,фармпроизводства</v>
          </cell>
        </row>
        <row r="154">
          <cell r="A154">
            <v>442</v>
          </cell>
          <cell r="B154" t="str">
            <v>Продукция парфюмерная</v>
          </cell>
        </row>
        <row r="155">
          <cell r="A155">
            <v>443</v>
          </cell>
          <cell r="B155" t="str">
            <v>Мыло</v>
          </cell>
        </row>
        <row r="156">
          <cell r="A156">
            <v>451</v>
          </cell>
          <cell r="B156" t="str">
            <v>Каучуки, резина, сажа</v>
          </cell>
        </row>
        <row r="157">
          <cell r="A157">
            <v>452</v>
          </cell>
          <cell r="B157" t="str">
            <v>Изделия резино-техн. и эбонитовые</v>
          </cell>
        </row>
        <row r="158">
          <cell r="A158">
            <v>453</v>
          </cell>
          <cell r="B158" t="str">
            <v>Изделия резино-техн.восстановленные</v>
          </cell>
        </row>
        <row r="159">
          <cell r="A159">
            <v>454</v>
          </cell>
          <cell r="B159" t="str">
            <v>Углерод технический (сажа)</v>
          </cell>
        </row>
        <row r="160">
          <cell r="A160">
            <v>461</v>
          </cell>
          <cell r="B160" t="str">
            <v>Смолы синтетические и пластические</v>
          </cell>
        </row>
        <row r="161">
          <cell r="A161">
            <v>462</v>
          </cell>
          <cell r="B161" t="str">
            <v>Изделия из смолы синтетич. и пластич.</v>
          </cell>
        </row>
        <row r="162">
          <cell r="A162">
            <v>463</v>
          </cell>
          <cell r="B162" t="str">
            <v>Волокна искуственные</v>
          </cell>
        </row>
        <row r="163">
          <cell r="A163">
            <v>464</v>
          </cell>
          <cell r="B163" t="str">
            <v>Клей</v>
          </cell>
        </row>
        <row r="164">
          <cell r="A164">
            <v>465</v>
          </cell>
          <cell r="B164" t="str">
            <v>Смола природные</v>
          </cell>
        </row>
        <row r="165">
          <cell r="A165">
            <v>466</v>
          </cell>
          <cell r="B165" t="str">
            <v>Материалы лакокрасочные</v>
          </cell>
        </row>
        <row r="166">
          <cell r="A166">
            <v>467</v>
          </cell>
          <cell r="B166" t="str">
            <v>Продукты промежуточные для красителей</v>
          </cell>
        </row>
        <row r="167">
          <cell r="A167">
            <v>471</v>
          </cell>
          <cell r="B167" t="str">
            <v>Смолы, кроме синтетических и природных</v>
          </cell>
        </row>
        <row r="168">
          <cell r="A168">
            <v>472</v>
          </cell>
          <cell r="B168" t="str">
            <v>Масла, кроме нефтеных</v>
          </cell>
        </row>
        <row r="169">
          <cell r="A169">
            <v>473</v>
          </cell>
          <cell r="B169" t="str">
            <v>Электроды графитированные и угольные</v>
          </cell>
        </row>
        <row r="170">
          <cell r="A170">
            <v>474</v>
          </cell>
          <cell r="B170" t="str">
            <v>Уголь древестный</v>
          </cell>
        </row>
        <row r="171">
          <cell r="A171">
            <v>475</v>
          </cell>
          <cell r="B171" t="str">
            <v>Прочая продукция коксохимич.промышл.</v>
          </cell>
        </row>
        <row r="172">
          <cell r="A172">
            <v>481</v>
          </cell>
          <cell r="B172" t="str">
            <v>Кислоты,оксиды,пероксиды и ангедриды</v>
          </cell>
        </row>
        <row r="173">
          <cell r="A173">
            <v>482</v>
          </cell>
          <cell r="B173" t="str">
            <v>Основания и содопродукты</v>
          </cell>
        </row>
        <row r="174">
          <cell r="A174">
            <v>483</v>
          </cell>
          <cell r="B174" t="str">
            <v>Соли кислородных кислот</v>
          </cell>
        </row>
        <row r="175">
          <cell r="A175">
            <v>484</v>
          </cell>
          <cell r="B175" t="str">
            <v>Соли кислородных кислот</v>
          </cell>
        </row>
        <row r="176">
          <cell r="A176">
            <v>485</v>
          </cell>
          <cell r="B176" t="str">
            <v>Соли безкислородных кислот</v>
          </cell>
        </row>
        <row r="177">
          <cell r="A177">
            <v>486</v>
          </cell>
          <cell r="B177" t="str">
            <v>Сорбенты и катализаторы, коагулянты</v>
          </cell>
        </row>
        <row r="178">
          <cell r="A178">
            <v>487</v>
          </cell>
          <cell r="B178" t="str">
            <v>Металлы щелочные, щелочноземельные</v>
          </cell>
        </row>
        <row r="179">
          <cell r="A179">
            <v>488</v>
          </cell>
          <cell r="B179" t="str">
            <v>Газы, кроме энергетических</v>
          </cell>
        </row>
        <row r="180">
          <cell r="A180">
            <v>489</v>
          </cell>
          <cell r="B180" t="str">
            <v>Газы, кроме энергетических не поименнов.</v>
          </cell>
        </row>
        <row r="181">
          <cell r="A181">
            <v>501</v>
          </cell>
          <cell r="B181" t="str">
            <v>Мука пшеничная</v>
          </cell>
        </row>
        <row r="182">
          <cell r="A182">
            <v>502</v>
          </cell>
          <cell r="B182" t="str">
            <v>Мука ржаная</v>
          </cell>
        </row>
        <row r="183">
          <cell r="A183">
            <v>503</v>
          </cell>
          <cell r="B183" t="str">
            <v>Крупа</v>
          </cell>
        </row>
        <row r="184">
          <cell r="A184">
            <v>504</v>
          </cell>
          <cell r="B184" t="str">
            <v>Прочие продукты перемола</v>
          </cell>
        </row>
        <row r="185">
          <cell r="A185">
            <v>505</v>
          </cell>
          <cell r="B185" t="str">
            <v>Отруби и отходы мукомольного произв.</v>
          </cell>
        </row>
        <row r="186">
          <cell r="A186">
            <v>511</v>
          </cell>
          <cell r="B186" t="str">
            <v>Хлеб и изделия хлебобулочные</v>
          </cell>
        </row>
        <row r="187">
          <cell r="A187">
            <v>512</v>
          </cell>
          <cell r="B187" t="str">
            <v>Изделия макаронные</v>
          </cell>
        </row>
        <row r="188">
          <cell r="A188">
            <v>513</v>
          </cell>
          <cell r="B188" t="str">
            <v>Изделия кондитерские мучные</v>
          </cell>
        </row>
        <row r="189">
          <cell r="A189">
            <v>514</v>
          </cell>
          <cell r="B189" t="str">
            <v>Изделия кондитерские сахаристые, мед</v>
          </cell>
        </row>
        <row r="190">
          <cell r="A190">
            <v>515</v>
          </cell>
          <cell r="B190" t="str">
            <v>Продукция крахмоло-паточной промышл.</v>
          </cell>
        </row>
        <row r="191">
          <cell r="A191">
            <v>516</v>
          </cell>
          <cell r="B191" t="str">
            <v>Концентраты пищевые,пряности</v>
          </cell>
        </row>
        <row r="192">
          <cell r="A192">
            <v>517</v>
          </cell>
          <cell r="B192" t="str">
            <v>Изделия табачно-махорочные</v>
          </cell>
        </row>
        <row r="193">
          <cell r="A193">
            <v>521</v>
          </cell>
          <cell r="B193" t="str">
            <v>Сахар</v>
          </cell>
        </row>
        <row r="194">
          <cell r="A194">
            <v>531</v>
          </cell>
          <cell r="B194" t="str">
            <v>Соль поваренная</v>
          </cell>
        </row>
        <row r="195">
          <cell r="A195">
            <v>541</v>
          </cell>
          <cell r="B195" t="str">
            <v>Комбикорма</v>
          </cell>
        </row>
        <row r="196">
          <cell r="A196">
            <v>542</v>
          </cell>
          <cell r="B196" t="str">
            <v>Жмыхи, шроты, мука кормовая</v>
          </cell>
        </row>
        <row r="197">
          <cell r="A197">
            <v>551</v>
          </cell>
          <cell r="B197" t="str">
            <v>Молоко</v>
          </cell>
        </row>
        <row r="198">
          <cell r="A198">
            <v>552</v>
          </cell>
          <cell r="B198" t="str">
            <v>Молочные продукты</v>
          </cell>
        </row>
        <row r="199">
          <cell r="A199">
            <v>553</v>
          </cell>
          <cell r="B199" t="str">
            <v>Масло животное, сыр</v>
          </cell>
        </row>
        <row r="200">
          <cell r="A200">
            <v>554</v>
          </cell>
          <cell r="B200" t="str">
            <v>Продукция маргариновая и саломас</v>
          </cell>
        </row>
        <row r="201">
          <cell r="A201">
            <v>555</v>
          </cell>
          <cell r="B201" t="str">
            <v>Яйца</v>
          </cell>
        </row>
        <row r="202">
          <cell r="A202">
            <v>556</v>
          </cell>
          <cell r="B202" t="str">
            <v>Масло растительное</v>
          </cell>
        </row>
        <row r="203">
          <cell r="A203">
            <v>561</v>
          </cell>
          <cell r="B203" t="str">
            <v>Мясо и субпродукты</v>
          </cell>
        </row>
        <row r="204">
          <cell r="A204">
            <v>562</v>
          </cell>
          <cell r="B204" t="str">
            <v>Изделия колбасные и копченности</v>
          </cell>
        </row>
        <row r="205">
          <cell r="A205">
            <v>563</v>
          </cell>
          <cell r="B205" t="str">
            <v>Жиры и сало животных и птиц</v>
          </cell>
        </row>
        <row r="206">
          <cell r="A206">
            <v>571</v>
          </cell>
          <cell r="B206" t="str">
            <v>Рыба живая</v>
          </cell>
        </row>
        <row r="207">
          <cell r="A207">
            <v>572</v>
          </cell>
          <cell r="B207" t="str">
            <v>Морепродукты свежые и охлажденные</v>
          </cell>
        </row>
        <row r="208">
          <cell r="A208">
            <v>573</v>
          </cell>
          <cell r="B208" t="str">
            <v>Балыки</v>
          </cell>
        </row>
        <row r="209">
          <cell r="A209">
            <v>574</v>
          </cell>
          <cell r="B209" t="str">
            <v>Жир рыбий, китовый и морского зверя</v>
          </cell>
        </row>
        <row r="210">
          <cell r="A210">
            <v>581</v>
          </cell>
          <cell r="B210" t="str">
            <v>Консервы всякие фруктово-ягодные и грибы</v>
          </cell>
        </row>
        <row r="211">
          <cell r="A211">
            <v>582</v>
          </cell>
          <cell r="B211" t="str">
            <v>Фрукты и ягоды сушенные</v>
          </cell>
        </row>
        <row r="212">
          <cell r="A212">
            <v>583</v>
          </cell>
          <cell r="B212" t="str">
            <v>Овощи, картофель и грибы сушенные</v>
          </cell>
        </row>
        <row r="213">
          <cell r="A213">
            <v>584</v>
          </cell>
          <cell r="B213" t="str">
            <v>Соки</v>
          </cell>
        </row>
        <row r="214">
          <cell r="A214">
            <v>591</v>
          </cell>
          <cell r="B214" t="str">
            <v>Вино всякое</v>
          </cell>
        </row>
        <row r="215">
          <cell r="A215">
            <v>592</v>
          </cell>
          <cell r="B215" t="str">
            <v>Пиво</v>
          </cell>
        </row>
        <row r="216">
          <cell r="A216">
            <v>593</v>
          </cell>
          <cell r="B216" t="str">
            <v>Водка</v>
          </cell>
        </row>
        <row r="217">
          <cell r="A217">
            <v>594</v>
          </cell>
          <cell r="B217" t="str">
            <v>Спирт</v>
          </cell>
        </row>
        <row r="218">
          <cell r="A218">
            <v>595</v>
          </cell>
          <cell r="B218" t="str">
            <v>Напитки безалкогольные и мин.вода</v>
          </cell>
        </row>
        <row r="219">
          <cell r="A219">
            <v>602</v>
          </cell>
          <cell r="B219" t="str">
            <v>Вода и лед обыкновенные</v>
          </cell>
        </row>
        <row r="220">
          <cell r="A220">
            <v>611</v>
          </cell>
          <cell r="B220" t="str">
            <v>Волокно хлопковое</v>
          </cell>
        </row>
        <row r="221">
          <cell r="A221">
            <v>621</v>
          </cell>
          <cell r="B221" t="str">
            <v>Волокна лубянные</v>
          </cell>
        </row>
        <row r="222">
          <cell r="A222">
            <v>622</v>
          </cell>
          <cell r="B222" t="str">
            <v>Пряжа инити всякие и шелк-сырец</v>
          </cell>
        </row>
        <row r="223">
          <cell r="A223">
            <v>623</v>
          </cell>
          <cell r="B223" t="str">
            <v>Изделия крученые, кроме ниток</v>
          </cell>
        </row>
        <row r="224">
          <cell r="A224">
            <v>624</v>
          </cell>
          <cell r="B224" t="str">
            <v>Вата хлопчато-бумажная</v>
          </cell>
        </row>
        <row r="225">
          <cell r="A225">
            <v>625</v>
          </cell>
          <cell r="B225" t="str">
            <v>Вата льняная, шерстяная</v>
          </cell>
        </row>
        <row r="226">
          <cell r="A226">
            <v>626</v>
          </cell>
          <cell r="B226" t="str">
            <v>Войлок и изделия войлочные</v>
          </cell>
        </row>
        <row r="227">
          <cell r="A227">
            <v>631</v>
          </cell>
          <cell r="B227" t="str">
            <v>Ткани</v>
          </cell>
        </row>
        <row r="228">
          <cell r="A228">
            <v>632</v>
          </cell>
          <cell r="B228" t="str">
            <v>Прочие изделия швейной и текстильн. Пром.</v>
          </cell>
        </row>
        <row r="229">
          <cell r="A229">
            <v>633</v>
          </cell>
          <cell r="B229" t="str">
            <v>Изделия трикотажные</v>
          </cell>
        </row>
        <row r="230">
          <cell r="A230">
            <v>634</v>
          </cell>
          <cell r="B230" t="str">
            <v>Изделия швейные</v>
          </cell>
        </row>
        <row r="231">
          <cell r="A231">
            <v>635</v>
          </cell>
          <cell r="B231" t="str">
            <v>Ковры и изделия ковровые</v>
          </cell>
        </row>
        <row r="232">
          <cell r="A232">
            <v>641</v>
          </cell>
          <cell r="B232" t="str">
            <v>Галантирея и изделия ювелирные</v>
          </cell>
        </row>
        <row r="233">
          <cell r="A233">
            <v>651</v>
          </cell>
          <cell r="B233" t="str">
            <v>Меха, кожи и шкуры выделанные</v>
          </cell>
        </row>
        <row r="234">
          <cell r="A234">
            <v>652</v>
          </cell>
          <cell r="B234" t="str">
            <v>кожа искуственная</v>
          </cell>
        </row>
        <row r="235">
          <cell r="A235">
            <v>653</v>
          </cell>
          <cell r="B235" t="str">
            <v>Изделия из кожи, волоса, щетины</v>
          </cell>
        </row>
        <row r="236">
          <cell r="A236">
            <v>654</v>
          </cell>
          <cell r="B236" t="str">
            <v>Обувь</v>
          </cell>
        </row>
        <row r="237">
          <cell r="A237">
            <v>661</v>
          </cell>
          <cell r="B237" t="str">
            <v>Посуда и другие изделия стеклянные</v>
          </cell>
        </row>
        <row r="238">
          <cell r="A238">
            <v>662</v>
          </cell>
          <cell r="B238" t="str">
            <v>Тара стеклянная</v>
          </cell>
        </row>
        <row r="239">
          <cell r="A239">
            <v>671</v>
          </cell>
          <cell r="B239" t="str">
            <v>Книги, брошюры, газеты,журналы и т.д.</v>
          </cell>
        </row>
        <row r="240">
          <cell r="A240">
            <v>682</v>
          </cell>
          <cell r="B240" t="str">
            <v>Инвентарь спортивный</v>
          </cell>
        </row>
        <row r="241">
          <cell r="A241">
            <v>683</v>
          </cell>
          <cell r="B241" t="str">
            <v>Игры, игрушки</v>
          </cell>
        </row>
        <row r="242">
          <cell r="A242">
            <v>684</v>
          </cell>
          <cell r="B242" t="str">
            <v>Принадлежности школьно-писменные и канц</v>
          </cell>
        </row>
        <row r="243">
          <cell r="A243">
            <v>685</v>
          </cell>
          <cell r="B243" t="str">
            <v>Изделия из камыша, лозы, лыка</v>
          </cell>
        </row>
        <row r="244">
          <cell r="A244">
            <v>691</v>
          </cell>
          <cell r="B244" t="str">
            <v>Домашние вещи</v>
          </cell>
        </row>
        <row r="245">
          <cell r="A245">
            <v>692</v>
          </cell>
          <cell r="B245" t="str">
            <v>Утиль сырье</v>
          </cell>
        </row>
        <row r="246">
          <cell r="A246">
            <v>693</v>
          </cell>
          <cell r="B246" t="str">
            <v>Грузы для которых не установлен отдельный тариф</v>
          </cell>
        </row>
        <row r="247">
          <cell r="A247">
            <v>711</v>
          </cell>
          <cell r="B247" t="str">
            <v>Углеводороды</v>
          </cell>
        </row>
        <row r="248">
          <cell r="A248">
            <v>712</v>
          </cell>
          <cell r="B248" t="str">
            <v>Галогенопроизводственные углеводороды</v>
          </cell>
        </row>
        <row r="249">
          <cell r="A249">
            <v>713</v>
          </cell>
          <cell r="B249" t="str">
            <v>Производственные угловодороды прочие</v>
          </cell>
        </row>
        <row r="250">
          <cell r="A250">
            <v>721</v>
          </cell>
          <cell r="B250" t="str">
            <v>Спирты и их производные (органические)</v>
          </cell>
        </row>
        <row r="251">
          <cell r="A251">
            <v>722</v>
          </cell>
          <cell r="B251" t="str">
            <v>Фенолы, феноло-спирты и их производные</v>
          </cell>
        </row>
        <row r="252">
          <cell r="A252">
            <v>723</v>
          </cell>
          <cell r="B252" t="str">
            <v>Альдегиды, кетоны и ангидриды</v>
          </cell>
        </row>
        <row r="253">
          <cell r="A253">
            <v>724</v>
          </cell>
          <cell r="B253" t="str">
            <v>Кислоты органические и их соли</v>
          </cell>
        </row>
        <row r="254">
          <cell r="A254">
            <v>725</v>
          </cell>
          <cell r="B254" t="str">
            <v xml:space="preserve">Эфиры и ацетали </v>
          </cell>
        </row>
        <row r="255">
          <cell r="A255">
            <v>726</v>
          </cell>
          <cell r="B255" t="str">
            <v>Оксиды, пероксиды</v>
          </cell>
        </row>
        <row r="256">
          <cell r="A256">
            <v>731</v>
          </cell>
          <cell r="B256" t="str">
            <v>Амины,амиды и их производные (азотные соед)</v>
          </cell>
        </row>
        <row r="257">
          <cell r="A257">
            <v>732</v>
          </cell>
          <cell r="B257" t="str">
            <v>Нитросоединения</v>
          </cell>
        </row>
        <row r="258">
          <cell r="A258">
            <v>741</v>
          </cell>
          <cell r="B258" t="str">
            <v>Хлорсилаты</v>
          </cell>
        </row>
        <row r="259">
          <cell r="A259">
            <v>742</v>
          </cell>
          <cell r="B259" t="str">
            <v>Прочие органические соединения</v>
          </cell>
        </row>
        <row r="260">
          <cell r="A260">
            <v>751</v>
          </cell>
          <cell r="B260" t="str">
            <v>Пестицыды</v>
          </cell>
        </row>
        <row r="261">
          <cell r="A261">
            <v>752</v>
          </cell>
          <cell r="B261" t="str">
            <v>Пластификаторы и пенообразователи</v>
          </cell>
        </row>
        <row r="262">
          <cell r="A262">
            <v>753</v>
          </cell>
          <cell r="B262" t="str">
            <v>Поверхностно-активные препараты</v>
          </cell>
        </row>
        <row r="263">
          <cell r="A263">
            <v>754</v>
          </cell>
          <cell r="B263" t="str">
            <v>Растворители, флотореагенты</v>
          </cell>
        </row>
        <row r="264">
          <cell r="A264">
            <v>755</v>
          </cell>
          <cell r="B264" t="str">
            <v>Химикаты фотографические</v>
          </cell>
        </row>
        <row r="265">
          <cell r="A265">
            <v>756</v>
          </cell>
          <cell r="B265" t="str">
            <v>Синтетические моющие средства</v>
          </cell>
        </row>
        <row r="266">
          <cell r="A266">
            <v>757</v>
          </cell>
          <cell r="B266" t="str">
            <v>Химикаты прочие</v>
          </cell>
        </row>
        <row r="267">
          <cell r="A267">
            <v>758</v>
          </cell>
          <cell r="B267" t="str">
            <v>Отходы химического производства</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ебит"/>
      <sheetName val="из сем"/>
      <sheetName val="группа"/>
      <sheetName val="Combined TS_EP KMG_3m 2009"/>
      <sheetName val="TB"/>
      <sheetName val="PR CN"/>
      <sheetName val="SMSTemp"/>
      <sheetName val="GAAP TB 31.12.01  detail p&amp;l"/>
      <sheetName val="факт 2005 г."/>
      <sheetName val="KACHAR-201"/>
      <sheetName val="H3.100 Rollforward"/>
      <sheetName val="K_760"/>
      <sheetName val="Форма2"/>
      <sheetName val="Форма1"/>
      <sheetName val="ОборБалФормОтч"/>
      <sheetName val="ТитулЛистОтч"/>
      <sheetName val="З"/>
      <sheetName val="База"/>
      <sheetName val="Пр3"/>
      <sheetName val="Water trucking 2005"/>
      <sheetName val="ПФ-RUR"/>
      <sheetName val="кредиты-USD"/>
      <sheetName val="кредиты-KZT"/>
      <sheetName val="ПФ-USD"/>
      <sheetName val="ПФ-EUR"/>
      <sheetName val="аккредитивы"/>
      <sheetName val="K_320_RFD_Emba_rev"/>
      <sheetName val="C1-a 300 Conf-3M"/>
      <sheetName val="ГТМ"/>
      <sheetName val="СПгнг"/>
      <sheetName val="потр"/>
      <sheetName val="СН"/>
      <sheetName val="Добыча нефти4"/>
      <sheetName val="поставка сравн13"/>
      <sheetName val="Осн"/>
      <sheetName val="Пр2"/>
      <sheetName val="Ввод"/>
      <sheetName val="Изменяемые данные"/>
      <sheetName val="справка"/>
      <sheetName val="п11"/>
      <sheetName val="п25ЦТАИ"/>
      <sheetName val="п25"/>
      <sheetName val="п23"/>
      <sheetName val="п26"/>
      <sheetName val="п31"/>
      <sheetName val="п4"/>
      <sheetName val="п5"/>
      <sheetName val="п7"/>
      <sheetName val="п8"/>
      <sheetName val="List of values"/>
      <sheetName val="Добычанефти4"/>
      <sheetName val="поставкасравн13"/>
      <sheetName val="факс(2005-20гг.)"/>
      <sheetName val="t0_name"/>
      <sheetName val="данн"/>
      <sheetName val="PP&amp;E mvt for 2003"/>
      <sheetName val="дебит на 31 06 05"/>
      <sheetName val="ЦентрЗатр"/>
      <sheetName val="ЕдИзм"/>
      <sheetName val="Предпр"/>
      <sheetName val="Лист 1"/>
      <sheetName val="мат расходы"/>
      <sheetName val="Hidden"/>
      <sheetName val="11"/>
      <sheetName val="ECM_PP"/>
      <sheetName val="Info"/>
      <sheetName val="Исход"/>
      <sheetName val="FES"/>
      <sheetName val="ремонт 25"/>
      <sheetName val="Нефть"/>
      <sheetName val="L-1"/>
      <sheetName val="цеховые"/>
      <sheetName val="УОС-3"/>
      <sheetName val="Balance Sheet"/>
      <sheetName val="UNITPRICES"/>
      <sheetName val="July_03_Pg8"/>
      <sheetName val="3НК"/>
      <sheetName val="Sheet1"/>
      <sheetName val="Control"/>
      <sheetName val="ГПЗ_ПОСД_Способ закупок"/>
      <sheetName val="ОР"/>
      <sheetName val="всп"/>
      <sheetName val="ОТиТБ"/>
      <sheetName val="план07"/>
      <sheetName val="MS"/>
      <sheetName val="Б.мчас (П)"/>
      <sheetName val="исп.см."/>
      <sheetName val="Лист4"/>
      <sheetName val="из_сем"/>
      <sheetName val="Добыча_нефти4"/>
      <sheetName val="поставка_сравн13"/>
      <sheetName val="факт_2005_г_"/>
      <sheetName val="Изменяемые_данные"/>
      <sheetName val="List_of_values"/>
      <sheetName val="Water_trucking_2005"/>
      <sheetName val="факс(2005-20гг_)"/>
      <sheetName val="PP&amp;E_mvt_for_2003"/>
      <sheetName val="дебит_на_31_06_05"/>
      <sheetName val="Лист_1"/>
      <sheetName val="мат_расходы"/>
      <sheetName val="ремонт_25"/>
      <sheetName val="Combined_TS_EP_KMG_3m_2009"/>
      <sheetName val="PR_CN"/>
      <sheetName val="H3_100_Rollforward"/>
      <sheetName val="GAAP_TB_31_12_01__detail_p&amp;l"/>
      <sheetName val="C1-a_300_Conf-3M"/>
      <sheetName val="Balance_Sheet"/>
      <sheetName val="ГПЗ_ПОСД_Способ_закупок"/>
      <sheetName val="12НК"/>
      <sheetName val="Общие данные"/>
      <sheetName val="График освоения"/>
      <sheetName val="Амортизация"/>
      <sheetName val="Затраты"/>
      <sheetName val="Налоги"/>
      <sheetName val="Доходы"/>
      <sheetName val="Прибыль"/>
      <sheetName val="Займы"/>
      <sheetName val="Потоки"/>
      <sheetName val="NPV "/>
      <sheetName val="Лист1"/>
      <sheetName val="Книга1"/>
      <sheetName val="XREF"/>
      <sheetName val="2.2 ОтклОТМ"/>
      <sheetName val="1.3.2 ОТМ"/>
      <sheetName val="1NK"/>
      <sheetName val="Production_Ref Q-1-3"/>
      <sheetName val="Capex"/>
      <sheetName val="ЛСЦ начисленное на 31.12.08"/>
      <sheetName val="ЛЛизинг начис. на 31.12.08"/>
      <sheetName val="GAAP TB 30.09.01  detail p&amp;l"/>
      <sheetName val="ДС МЗК"/>
      <sheetName val="из_сем1"/>
      <sheetName val="Добыча_нефти41"/>
      <sheetName val="поставка_сравн131"/>
      <sheetName val="факт_2005_г_1"/>
      <sheetName val="Изменяемые_данные1"/>
      <sheetName val="List_of_values1"/>
      <sheetName val="Water_trucking_20051"/>
      <sheetName val="факс(2005-20гг_)1"/>
      <sheetName val="PP&amp;E_mvt_for_20031"/>
      <sheetName val="дебит_на_31_06_051"/>
      <sheetName val="Лист_11"/>
      <sheetName val="мат_расходы1"/>
      <sheetName val="ремонт_251"/>
      <sheetName val="Combined_TS_EP_KMG_3m_20091"/>
      <sheetName val="PR_CN1"/>
      <sheetName val="H3_100_Rollforward1"/>
      <sheetName val="GAAP_TB_31_12_01__detail_p&amp;l1"/>
      <sheetName val="C1-a_300_Conf-3M1"/>
      <sheetName val="Balance_Sheet1"/>
      <sheetName val="ГПЗ_ПОСД_Способ_закупок1"/>
      <sheetName val="Б_мчас_(П)"/>
      <sheetName val="исп_см_"/>
      <sheetName val="Общие_данные"/>
      <sheetName val="График_освоения"/>
      <sheetName val="NPV_"/>
      <sheetName val="Due from banks"/>
      <sheetName val="шаблон"/>
      <sheetName val="Дебиторка"/>
      <sheetName val="Assumptions"/>
      <sheetName val="эксп"/>
    </sheetNames>
    <sheetDataSet>
      <sheetData sheetId="0" refreshError="1"/>
      <sheetData sheetId="1" refreshError="1">
        <row r="2">
          <cell r="A2" t="str">
            <v>A B Commerce ТОО</v>
          </cell>
          <cell r="B2">
            <v>20220618.059999999</v>
          </cell>
        </row>
        <row r="3">
          <cell r="A3" t="str">
            <v>AB Group  ТОО</v>
          </cell>
          <cell r="B3">
            <v>3087197.4</v>
          </cell>
        </row>
        <row r="4">
          <cell r="A4" t="str">
            <v>Astana Sky Tour ТОО</v>
          </cell>
          <cell r="B4">
            <v>231687</v>
          </cell>
        </row>
        <row r="5">
          <cell r="A5" t="str">
            <v>B&amp;B   Компания ТОО</v>
          </cell>
          <cell r="B5">
            <v>614231.62</v>
          </cell>
        </row>
        <row r="6">
          <cell r="A6" t="str">
            <v>CONTACT (PVT) LTD TOO</v>
          </cell>
          <cell r="B6">
            <v>794907.79</v>
          </cell>
        </row>
        <row r="7">
          <cell r="A7" t="str">
            <v>Cooper manufacturing Corp</v>
          </cell>
          <cell r="B7">
            <v>8620441.6400000006</v>
          </cell>
        </row>
        <row r="8">
          <cell r="A8" t="str">
            <v>ESOMET SAS</v>
          </cell>
          <cell r="B8">
            <v>831081469.84000003</v>
          </cell>
        </row>
        <row r="9">
          <cell r="A9" t="str">
            <v>GAZ IMPEX S.A.</v>
          </cell>
          <cell r="B9">
            <v>17.579999999999998</v>
          </cell>
        </row>
        <row r="10">
          <cell r="A10" t="str">
            <v>GEMCO INTERNATIONAL</v>
          </cell>
          <cell r="B10">
            <v>6126517.9800000004</v>
          </cell>
        </row>
        <row r="11">
          <cell r="A11" t="str">
            <v>Grand Iron ТОО</v>
          </cell>
          <cell r="B11">
            <v>42342.02</v>
          </cell>
        </row>
        <row r="12">
          <cell r="A12" t="str">
            <v>GSM Казахстан ТОО Казахтелеком</v>
          </cell>
          <cell r="B12">
            <v>836874.85</v>
          </cell>
        </row>
        <row r="13">
          <cell r="A13" t="str">
            <v>Hellens Group LTD</v>
          </cell>
          <cell r="B13">
            <v>58995.01</v>
          </cell>
        </row>
        <row r="14">
          <cell r="A14" t="str">
            <v>Intertech Corporation</v>
          </cell>
          <cell r="B14">
            <v>2786356</v>
          </cell>
        </row>
        <row r="15">
          <cell r="A15" t="str">
            <v>JSC Sasta</v>
          </cell>
          <cell r="B15">
            <v>5072305.46</v>
          </cell>
        </row>
        <row r="16">
          <cell r="A16" t="str">
            <v>M-I Production Chemicals MEFSE</v>
          </cell>
          <cell r="B16">
            <v>965756.4</v>
          </cell>
        </row>
        <row r="17">
          <cell r="A17" t="str">
            <v>NATIONAL OILWELL</v>
          </cell>
          <cell r="B17">
            <v>747906.62</v>
          </cell>
        </row>
        <row r="18">
          <cell r="A18" t="str">
            <v>NM-IMPEХ ТОО</v>
          </cell>
          <cell r="B18">
            <v>293940</v>
          </cell>
        </row>
        <row r="19">
          <cell r="A19" t="str">
            <v>O.S.C. TOO</v>
          </cell>
          <cell r="B19">
            <v>674815</v>
          </cell>
        </row>
        <row r="20">
          <cell r="A20" t="str">
            <v>OIL GRAFT ТОО</v>
          </cell>
          <cell r="B20">
            <v>65125.68</v>
          </cell>
        </row>
        <row r="21">
          <cell r="A21" t="str">
            <v>Petrofont Limited</v>
          </cell>
          <cell r="B21">
            <v>59424737.509999998</v>
          </cell>
        </row>
        <row r="22">
          <cell r="A22" t="str">
            <v>SAT Operating Aktau ТОО</v>
          </cell>
          <cell r="B22">
            <v>103500</v>
          </cell>
        </row>
        <row r="23">
          <cell r="A23" t="str">
            <v>Sim &amp; Oz-Y  ТОО</v>
          </cell>
          <cell r="B23">
            <v>1930052.8</v>
          </cell>
        </row>
        <row r="24">
          <cell r="A24" t="str">
            <v>Southern Alberta Institute jf</v>
          </cell>
          <cell r="B24">
            <v>2256692.71</v>
          </cell>
        </row>
        <row r="25">
          <cell r="A25" t="str">
            <v>Spase А.Б.К ТОО</v>
          </cell>
          <cell r="B25">
            <v>0.01</v>
          </cell>
        </row>
        <row r="26">
          <cell r="A26" t="str">
            <v>Trade House KazMunaiGaz AG</v>
          </cell>
          <cell r="B26">
            <v>10170047929.1</v>
          </cell>
        </row>
        <row r="27">
          <cell r="A27" t="str">
            <v>UniservТОО</v>
          </cell>
          <cell r="B27">
            <v>91696</v>
          </cell>
        </row>
        <row r="28">
          <cell r="A28" t="str">
            <v>Utexam Limited</v>
          </cell>
          <cell r="B28">
            <v>6139861243.21</v>
          </cell>
        </row>
        <row r="29">
          <cell r="A29" t="str">
            <v>А-ЖАБДЫКТАУ ТОО</v>
          </cell>
          <cell r="B29">
            <v>70416.37</v>
          </cell>
        </row>
        <row r="30">
          <cell r="A30" t="str">
            <v>АБОНЯ ТОО</v>
          </cell>
          <cell r="B30">
            <v>3392500</v>
          </cell>
        </row>
        <row r="31">
          <cell r="A31" t="str">
            <v>Абылкасимова А К ч/л</v>
          </cell>
          <cell r="B31">
            <v>612000</v>
          </cell>
        </row>
        <row r="32">
          <cell r="A32" t="str">
            <v>АвтоДорсервис ТОО</v>
          </cell>
          <cell r="B32">
            <v>193295</v>
          </cell>
        </row>
        <row r="33">
          <cell r="A33" t="str">
            <v>Автомунайгаз ТТ и СТ ТОО</v>
          </cell>
          <cell r="B33">
            <v>21970.66</v>
          </cell>
        </row>
        <row r="34">
          <cell r="A34" t="str">
            <v>Адилет АПФК</v>
          </cell>
          <cell r="B34">
            <v>124123808</v>
          </cell>
        </row>
        <row r="35">
          <cell r="A35" t="str">
            <v>Администратор судов ИспСудебПо</v>
          </cell>
          <cell r="B35">
            <v>1327498</v>
          </cell>
        </row>
        <row r="36">
          <cell r="A36" t="str">
            <v>Азия-Клин ТОО</v>
          </cell>
          <cell r="B36">
            <v>29124.19</v>
          </cell>
        </row>
        <row r="37">
          <cell r="A37" t="str">
            <v>АзияГазСервис ТОО</v>
          </cell>
          <cell r="B37">
            <v>1818495.68</v>
          </cell>
        </row>
        <row r="38">
          <cell r="A38" t="str">
            <v>Айзаков Б.Р. ИП</v>
          </cell>
          <cell r="B38">
            <v>11240.65</v>
          </cell>
        </row>
        <row r="39">
          <cell r="A39" t="str">
            <v>Ак-Орда ТОО</v>
          </cell>
          <cell r="B39">
            <v>1366517.4</v>
          </cell>
        </row>
        <row r="40">
          <cell r="A40" t="str">
            <v>АКПО АО</v>
          </cell>
          <cell r="B40">
            <v>183539.84</v>
          </cell>
        </row>
        <row r="41">
          <cell r="A41" t="str">
            <v>Аксон АО КТМ</v>
          </cell>
          <cell r="B41">
            <v>29765.37</v>
          </cell>
        </row>
        <row r="42">
          <cell r="A42" t="str">
            <v>АКТАЛ Лтд</v>
          </cell>
          <cell r="B42">
            <v>773248.13</v>
          </cell>
        </row>
        <row r="43">
          <cell r="A43" t="str">
            <v>Актан АО</v>
          </cell>
          <cell r="B43">
            <v>969125</v>
          </cell>
        </row>
        <row r="44">
          <cell r="A44" t="str">
            <v>Актау ЭЦ</v>
          </cell>
          <cell r="B44">
            <v>394531.2</v>
          </cell>
        </row>
        <row r="45">
          <cell r="A45" t="str">
            <v>АктауАвтоБытСервис</v>
          </cell>
          <cell r="B45">
            <v>105954.92</v>
          </cell>
        </row>
        <row r="46">
          <cell r="A46" t="str">
            <v>Актаугаз ЗАО</v>
          </cell>
          <cell r="B46">
            <v>14343352.32</v>
          </cell>
        </row>
        <row r="47">
          <cell r="A47" t="str">
            <v>Актаугазсервис АО</v>
          </cell>
          <cell r="B47">
            <v>56973691</v>
          </cell>
        </row>
        <row r="48">
          <cell r="A48" t="str">
            <v>АктауМунайСервис ТОО</v>
          </cell>
          <cell r="B48">
            <v>252815.75</v>
          </cell>
        </row>
        <row r="49">
          <cell r="A49" t="str">
            <v>Актауск.Завод стекловол.труб</v>
          </cell>
          <cell r="B49">
            <v>24200</v>
          </cell>
        </row>
        <row r="50">
          <cell r="A50" t="str">
            <v>Актауский НК</v>
          </cell>
          <cell r="B50">
            <v>177659</v>
          </cell>
        </row>
        <row r="51">
          <cell r="A51" t="str">
            <v>Актобе ТехПД КазТемирЖол ЗАО Н</v>
          </cell>
          <cell r="B51">
            <v>22755035.629999999</v>
          </cell>
        </row>
        <row r="52">
          <cell r="A52" t="str">
            <v>Акшукур ТОО</v>
          </cell>
          <cell r="B52">
            <v>585000</v>
          </cell>
        </row>
        <row r="53">
          <cell r="A53" t="str">
            <v>Алау СП</v>
          </cell>
          <cell r="B53">
            <v>140488.13</v>
          </cell>
        </row>
        <row r="54">
          <cell r="A54" t="str">
            <v>Алматы Клем ОАО</v>
          </cell>
          <cell r="B54">
            <v>123110</v>
          </cell>
        </row>
        <row r="55">
          <cell r="A55" t="str">
            <v>АлматыПромСтрой ОАО</v>
          </cell>
          <cell r="B55">
            <v>204568.54</v>
          </cell>
        </row>
        <row r="56">
          <cell r="A56" t="str">
            <v>Алтаир АО</v>
          </cell>
          <cell r="B56">
            <v>4000000</v>
          </cell>
        </row>
        <row r="57">
          <cell r="A57" t="str">
            <v>Алтын-Дэн</v>
          </cell>
          <cell r="B57">
            <v>43061312.659999996</v>
          </cell>
        </row>
        <row r="58">
          <cell r="A58" t="str">
            <v>Аль-Нур ТОО Компания</v>
          </cell>
          <cell r="B58">
            <v>626470.61</v>
          </cell>
        </row>
        <row r="59">
          <cell r="A59" t="str">
            <v>Аманат АО</v>
          </cell>
          <cell r="B59">
            <v>5758658.8799999999</v>
          </cell>
        </row>
        <row r="60">
          <cell r="A60" t="str">
            <v>АманТехТрансСервис ТОО</v>
          </cell>
          <cell r="B60">
            <v>66825</v>
          </cell>
        </row>
        <row r="61">
          <cell r="A61" t="str">
            <v>АНПЗ Транс ТОО</v>
          </cell>
          <cell r="B61">
            <v>1418058.08</v>
          </cell>
        </row>
        <row r="62">
          <cell r="A62" t="str">
            <v>АОГХ Жайремск ГОК</v>
          </cell>
          <cell r="B62">
            <v>976147</v>
          </cell>
        </row>
        <row r="63">
          <cell r="A63" t="str">
            <v>Аргона ТОО</v>
          </cell>
          <cell r="B63">
            <v>27820.799999999999</v>
          </cell>
        </row>
        <row r="64">
          <cell r="A64" t="str">
            <v>Арт Рахаат ТОО</v>
          </cell>
          <cell r="B64">
            <v>0.01</v>
          </cell>
        </row>
        <row r="65">
          <cell r="A65" t="str">
            <v>Аруана- Сервис  ТОО</v>
          </cell>
          <cell r="B65">
            <v>1154439.2</v>
          </cell>
        </row>
        <row r="66">
          <cell r="A66" t="str">
            <v>Ас и К ТОО</v>
          </cell>
          <cell r="B66">
            <v>175590</v>
          </cell>
        </row>
        <row r="67">
          <cell r="A67" t="str">
            <v>АС-сервис ТОО</v>
          </cell>
          <cell r="B67">
            <v>4678830.9400000004</v>
          </cell>
        </row>
        <row r="68">
          <cell r="A68" t="str">
            <v>Астана-Авто-Строй ТОО</v>
          </cell>
          <cell r="B68">
            <v>1620375</v>
          </cell>
        </row>
        <row r="69">
          <cell r="A69" t="str">
            <v>АТТ  ООО</v>
          </cell>
          <cell r="B69">
            <v>756037.51</v>
          </cell>
        </row>
        <row r="70">
          <cell r="A70" t="str">
            <v>Ауыз Су ТОО</v>
          </cell>
          <cell r="B70">
            <v>54698716.560000002</v>
          </cell>
        </row>
        <row r="71">
          <cell r="A71" t="str">
            <v>АягузскаяНефтебаза</v>
          </cell>
          <cell r="B71">
            <v>18028660.530000001</v>
          </cell>
        </row>
        <row r="72">
          <cell r="A72" t="str">
            <v>Ба-Та и К ТОО</v>
          </cell>
          <cell r="B72">
            <v>125659.84</v>
          </cell>
        </row>
        <row r="73">
          <cell r="A73" t="str">
            <v>Банк ТуранАлем ОАО г.Актау</v>
          </cell>
          <cell r="B73">
            <v>3441928</v>
          </cell>
        </row>
        <row r="74">
          <cell r="A74" t="str">
            <v>Басанчи КХ</v>
          </cell>
          <cell r="B74">
            <v>92868.800000000003</v>
          </cell>
        </row>
        <row r="75">
          <cell r="A75" t="str">
            <v>Баспахана ТОО</v>
          </cell>
          <cell r="B75">
            <v>41685.120000000003</v>
          </cell>
        </row>
        <row r="76">
          <cell r="A76" t="str">
            <v>Батыстрансгаз АО</v>
          </cell>
          <cell r="B76">
            <v>10338039.380000001</v>
          </cell>
        </row>
        <row r="77">
          <cell r="A77" t="str">
            <v>Береке-Сервис ТОО</v>
          </cell>
          <cell r="B77">
            <v>5091898.28</v>
          </cell>
        </row>
        <row r="78">
          <cell r="A78" t="str">
            <v>Бирлик АО</v>
          </cell>
          <cell r="B78">
            <v>31949.360000000001</v>
          </cell>
        </row>
        <row r="79">
          <cell r="A79" t="str">
            <v>Бирлик АО г.Жанаозен</v>
          </cell>
          <cell r="B79">
            <v>7759221.9000000004</v>
          </cell>
        </row>
        <row r="80">
          <cell r="A80" t="str">
            <v>Буйма АО</v>
          </cell>
          <cell r="B80">
            <v>75163.240000000005</v>
          </cell>
        </row>
        <row r="81">
          <cell r="A81" t="str">
            <v>Бумиа АО</v>
          </cell>
          <cell r="B81">
            <v>69521.440000000002</v>
          </cell>
        </row>
        <row r="82">
          <cell r="A82" t="str">
            <v>Бургылау ТОО</v>
          </cell>
          <cell r="B82">
            <v>249038627.81999999</v>
          </cell>
        </row>
        <row r="83">
          <cell r="A83" t="str">
            <v>Вивенди Нова ТОО</v>
          </cell>
          <cell r="B83">
            <v>2059886.35</v>
          </cell>
        </row>
        <row r="84">
          <cell r="A84" t="str">
            <v>Вилена КФ</v>
          </cell>
          <cell r="B84">
            <v>25572</v>
          </cell>
        </row>
        <row r="85">
          <cell r="A85" t="str">
            <v>Волгоснаб ЗАО</v>
          </cell>
          <cell r="B85">
            <v>2515000</v>
          </cell>
        </row>
        <row r="86">
          <cell r="A86" t="str">
            <v>Восход Плюс ТОО</v>
          </cell>
          <cell r="B86">
            <v>147189.29999999999</v>
          </cell>
        </row>
        <row r="87">
          <cell r="A87" t="str">
            <v>Газ-Центр ТОО</v>
          </cell>
          <cell r="B87">
            <v>34555.96</v>
          </cell>
        </row>
        <row r="88">
          <cell r="A88" t="str">
            <v>Газлимитед ТОО</v>
          </cell>
          <cell r="B88">
            <v>595832.92000000004</v>
          </cell>
        </row>
        <row r="89">
          <cell r="A89" t="str">
            <v>Газсервис ТОО</v>
          </cell>
          <cell r="B89">
            <v>101497272.98999999</v>
          </cell>
        </row>
        <row r="90">
          <cell r="A90" t="str">
            <v>Галоген ПО</v>
          </cell>
          <cell r="B90">
            <v>1650226.9</v>
          </cell>
        </row>
        <row r="91">
          <cell r="A91" t="str">
            <v>Гандикап ТОО</v>
          </cell>
          <cell r="B91">
            <v>17708.580000000002</v>
          </cell>
        </row>
        <row r="92">
          <cell r="A92" t="str">
            <v>Гарант ТОО</v>
          </cell>
          <cell r="B92">
            <v>48674.2</v>
          </cell>
        </row>
        <row r="93">
          <cell r="A93" t="str">
            <v>Гека Ойл</v>
          </cell>
          <cell r="B93">
            <v>7235212.3600000003</v>
          </cell>
        </row>
        <row r="94">
          <cell r="A94" t="str">
            <v>Гидромаш Орион завод ОАО</v>
          </cell>
          <cell r="B94">
            <v>683.1</v>
          </cell>
        </row>
        <row r="95">
          <cell r="A95" t="str">
            <v>ГКП УБИЗХ</v>
          </cell>
          <cell r="B95">
            <v>5061141.05</v>
          </cell>
        </row>
        <row r="96">
          <cell r="A96" t="str">
            <v>ГОВД</v>
          </cell>
          <cell r="B96">
            <v>149663.79999999999</v>
          </cell>
        </row>
        <row r="97">
          <cell r="A97" t="str">
            <v>Гор.отд.вет.надхор Ж-Озен</v>
          </cell>
          <cell r="B97">
            <v>159901.41</v>
          </cell>
        </row>
        <row r="98">
          <cell r="A98" t="str">
            <v>ГородКлиническаяБольница№5ГККП</v>
          </cell>
          <cell r="B98">
            <v>566006.61</v>
          </cell>
        </row>
        <row r="99">
          <cell r="A99" t="str">
            <v>ГорСобес</v>
          </cell>
          <cell r="B99">
            <v>71640</v>
          </cell>
        </row>
        <row r="100">
          <cell r="A100" t="str">
            <v>ГПКХ</v>
          </cell>
          <cell r="B100">
            <v>1208970.1499999999</v>
          </cell>
        </row>
        <row r="101">
          <cell r="A101" t="str">
            <v>Дамис фирма</v>
          </cell>
          <cell r="B101">
            <v>1458567.05</v>
          </cell>
        </row>
        <row r="102">
          <cell r="A102" t="str">
            <v>Дана ТОО</v>
          </cell>
          <cell r="B102">
            <v>11700</v>
          </cell>
        </row>
        <row r="103">
          <cell r="A103" t="str">
            <v>Дархан АО</v>
          </cell>
          <cell r="B103">
            <v>186022.8</v>
          </cell>
        </row>
        <row r="104">
          <cell r="A104" t="str">
            <v>Дельта ТОО</v>
          </cell>
          <cell r="B104">
            <v>187488</v>
          </cell>
        </row>
        <row r="105">
          <cell r="A105" t="str">
            <v>Дидар МП</v>
          </cell>
          <cell r="B105">
            <v>196293</v>
          </cell>
        </row>
        <row r="106">
          <cell r="A106" t="str">
            <v>Драйман ПКФ</v>
          </cell>
          <cell r="B106">
            <v>349425.47</v>
          </cell>
        </row>
        <row r="107">
          <cell r="A107" t="str">
            <v>Дюбин ЧП</v>
          </cell>
          <cell r="B107">
            <v>6586.98</v>
          </cell>
        </row>
        <row r="108">
          <cell r="A108" t="str">
            <v>Евро Азия Адани ТОО</v>
          </cell>
          <cell r="B108">
            <v>2694790.1</v>
          </cell>
        </row>
        <row r="109">
          <cell r="A109" t="str">
            <v>Евроазия СТ ТОО</v>
          </cell>
          <cell r="B109">
            <v>0.15</v>
          </cell>
        </row>
        <row r="110">
          <cell r="A110" t="str">
            <v>Егин Су ТОО</v>
          </cell>
          <cell r="B110">
            <v>3030806.06</v>
          </cell>
        </row>
        <row r="111">
          <cell r="A111" t="str">
            <v>Елим ПТФ</v>
          </cell>
          <cell r="B111">
            <v>90865.53</v>
          </cell>
        </row>
        <row r="112">
          <cell r="A112" t="str">
            <v>Елим-Ай ТОО</v>
          </cell>
          <cell r="B112">
            <v>3362060.93</v>
          </cell>
        </row>
        <row r="113">
          <cell r="A113" t="str">
            <v>Ер-айнур ПКФ</v>
          </cell>
          <cell r="B113">
            <v>76714</v>
          </cell>
        </row>
        <row r="114">
          <cell r="A114" t="str">
            <v>Еркас ТОО</v>
          </cell>
          <cell r="B114">
            <v>26324088.120000001</v>
          </cell>
        </row>
        <row r="115">
          <cell r="A115" t="str">
            <v>Есенияз СК ТОО</v>
          </cell>
          <cell r="B115">
            <v>10575999.35</v>
          </cell>
        </row>
        <row r="116">
          <cell r="A116" t="str">
            <v>Жадира  ТОО</v>
          </cell>
          <cell r="B116">
            <v>150000</v>
          </cell>
        </row>
        <row r="117">
          <cell r="A117" t="str">
            <v>Жазык ТОО</v>
          </cell>
          <cell r="B117">
            <v>61178.8</v>
          </cell>
        </row>
        <row r="118">
          <cell r="A118" t="str">
            <v>Жана Жол ТОО</v>
          </cell>
          <cell r="B118">
            <v>15588.31</v>
          </cell>
        </row>
        <row r="119">
          <cell r="A119" t="str">
            <v>Жанаозен АО РСН ТОО</v>
          </cell>
          <cell r="B119">
            <v>12673210.17</v>
          </cell>
        </row>
        <row r="120">
          <cell r="A120" t="str">
            <v>ЖанаозенЭкологичКомпания</v>
          </cell>
          <cell r="B120">
            <v>83454100.269999996</v>
          </cell>
        </row>
        <row r="121">
          <cell r="A121" t="str">
            <v>Жанаойлсервис ТОО</v>
          </cell>
          <cell r="B121">
            <v>135996166.63999999</v>
          </cell>
        </row>
        <row r="122">
          <cell r="A122" t="str">
            <v>Жанузак МП</v>
          </cell>
          <cell r="B122">
            <v>48712</v>
          </cell>
        </row>
        <row r="123">
          <cell r="A123" t="str">
            <v>Жаркыл ТОО</v>
          </cell>
          <cell r="B123">
            <v>346955</v>
          </cell>
        </row>
        <row r="124">
          <cell r="A124" t="str">
            <v>Желкен ТОО</v>
          </cell>
          <cell r="B124">
            <v>19247307.780000001</v>
          </cell>
        </row>
        <row r="125">
          <cell r="A125" t="str">
            <v>Жеруык ТОО</v>
          </cell>
          <cell r="B125">
            <v>361115</v>
          </cell>
        </row>
        <row r="126">
          <cell r="A126" t="str">
            <v>Жетыбай КГП</v>
          </cell>
          <cell r="B126">
            <v>668885</v>
          </cell>
        </row>
        <row r="127">
          <cell r="A127" t="str">
            <v>Жигер АО</v>
          </cell>
          <cell r="B127">
            <v>46711.27</v>
          </cell>
        </row>
        <row r="128">
          <cell r="A128" t="str">
            <v>ЖКУ</v>
          </cell>
          <cell r="B128">
            <v>1120590.1000000001</v>
          </cell>
        </row>
        <row r="129">
          <cell r="A129" t="str">
            <v>ЖРМЗ</v>
          </cell>
          <cell r="B129">
            <v>324602.02</v>
          </cell>
        </row>
        <row r="130">
          <cell r="A130" t="str">
            <v>Жулдыз ТОО г. Алматы</v>
          </cell>
          <cell r="B130">
            <v>1246945</v>
          </cell>
        </row>
        <row r="131">
          <cell r="A131" t="str">
            <v>Завод МногопрофильнОбрудов.ТОО</v>
          </cell>
          <cell r="B131">
            <v>99319.96</v>
          </cell>
        </row>
        <row r="132">
          <cell r="A132" t="str">
            <v>Завод пластических масс</v>
          </cell>
          <cell r="B132">
            <v>4727800</v>
          </cell>
        </row>
        <row r="133">
          <cell r="A133" t="str">
            <v>Заман ТОО</v>
          </cell>
          <cell r="B133">
            <v>5906082.71</v>
          </cell>
        </row>
        <row r="134">
          <cell r="A134" t="str">
            <v>Зульфия ТОО</v>
          </cell>
          <cell r="B134">
            <v>65356.800000000003</v>
          </cell>
        </row>
        <row r="135">
          <cell r="A135" t="str">
            <v>ИВДИ фирма г.Днепропетров</v>
          </cell>
          <cell r="B135">
            <v>222000</v>
          </cell>
        </row>
        <row r="136">
          <cell r="A136" t="str">
            <v>Инитек Плантас Индастриалес С.</v>
          </cell>
          <cell r="B136">
            <v>139668235.06999999</v>
          </cell>
        </row>
        <row r="137">
          <cell r="A137" t="str">
            <v>Интекз ТОО</v>
          </cell>
          <cell r="B137">
            <v>0.13</v>
          </cell>
        </row>
        <row r="138">
          <cell r="A138" t="str">
            <v>Интерпайп-Казахстан ТОО</v>
          </cell>
          <cell r="B138">
            <v>149482320.44</v>
          </cell>
        </row>
        <row r="139">
          <cell r="A139" t="str">
            <v>Инфекционная больница г.Жанаоз</v>
          </cell>
          <cell r="B139">
            <v>475064.43</v>
          </cell>
        </row>
        <row r="140">
          <cell r="A140" t="str">
            <v>Испанова Ф.С. ЧП</v>
          </cell>
          <cell r="B140">
            <v>50000</v>
          </cell>
        </row>
        <row r="141">
          <cell r="A141" t="str">
            <v>КазАвтоТрейд ТОО</v>
          </cell>
          <cell r="B141">
            <v>0.12</v>
          </cell>
        </row>
        <row r="142">
          <cell r="A142" t="str">
            <v>Казагроинтерсервис</v>
          </cell>
          <cell r="B142">
            <v>579041.89</v>
          </cell>
        </row>
        <row r="143">
          <cell r="A143" t="str">
            <v>Казахойл ЗАО ННК</v>
          </cell>
          <cell r="B143">
            <v>206655581.03</v>
          </cell>
        </row>
        <row r="144">
          <cell r="A144" t="str">
            <v>Казахойл Продактс</v>
          </cell>
          <cell r="B144">
            <v>58576340.560000002</v>
          </cell>
        </row>
        <row r="145">
          <cell r="A145" t="str">
            <v>КазахРыбФлот АО</v>
          </cell>
          <cell r="B145">
            <v>449716.46</v>
          </cell>
        </row>
        <row r="146">
          <cell r="A146" t="str">
            <v>Казахстан кабель АО</v>
          </cell>
          <cell r="B146">
            <v>7130743.1299999999</v>
          </cell>
        </row>
        <row r="147">
          <cell r="A147" t="str">
            <v>Казахстан кооператив</v>
          </cell>
          <cell r="B147">
            <v>191229.68</v>
          </cell>
        </row>
        <row r="148">
          <cell r="A148" t="str">
            <v>Казахстанэнерго НЭС  РГП</v>
          </cell>
          <cell r="B148">
            <v>92416000</v>
          </cell>
        </row>
        <row r="149">
          <cell r="A149" t="str">
            <v>КазахЭнергоГосЭкспертиза АО</v>
          </cell>
          <cell r="B149">
            <v>69000</v>
          </cell>
        </row>
        <row r="150">
          <cell r="A150" t="str">
            <v>КазВторЧермет МОФ АО</v>
          </cell>
          <cell r="B150">
            <v>10590158</v>
          </cell>
        </row>
        <row r="151">
          <cell r="A151" t="str">
            <v>Казиева З.А. ЧП</v>
          </cell>
          <cell r="B151">
            <v>302699.55</v>
          </cell>
        </row>
        <row r="152">
          <cell r="A152" t="str">
            <v>КазИнМетр РГП</v>
          </cell>
          <cell r="B152">
            <v>1093410</v>
          </cell>
        </row>
        <row r="153">
          <cell r="A153" t="str">
            <v>КазМунайГаз - Бурение СБП</v>
          </cell>
          <cell r="B153">
            <v>16158101.630000001</v>
          </cell>
        </row>
        <row r="154">
          <cell r="A154" t="str">
            <v>КазНИПИмунайгаз Филиал г. Жана</v>
          </cell>
          <cell r="B154">
            <v>547184.38</v>
          </cell>
        </row>
        <row r="155">
          <cell r="A155" t="str">
            <v>Казстройсервис ЗАО</v>
          </cell>
          <cell r="B155">
            <v>858152312</v>
          </cell>
        </row>
        <row r="156">
          <cell r="A156" t="str">
            <v>Казэкология РНПИЦ ТОО</v>
          </cell>
          <cell r="B156">
            <v>5499999.9900000002</v>
          </cell>
        </row>
        <row r="157">
          <cell r="A157" t="str">
            <v>КаламкасСтройСервис</v>
          </cell>
          <cell r="B157">
            <v>5350649.84</v>
          </cell>
        </row>
        <row r="158">
          <cell r="A158" t="str">
            <v>Канат ТОО</v>
          </cell>
          <cell r="B158">
            <v>154254</v>
          </cell>
        </row>
        <row r="159">
          <cell r="A159" t="str">
            <v>Кар-Тел ТОО</v>
          </cell>
          <cell r="B159">
            <v>536087.15</v>
          </cell>
        </row>
        <row r="160">
          <cell r="A160" t="str">
            <v>КараКудукМунай ЗАО</v>
          </cell>
          <cell r="B160">
            <v>1342392.81</v>
          </cell>
        </row>
        <row r="161">
          <cell r="A161" t="str">
            <v>Карамайсервис  ТОО</v>
          </cell>
          <cell r="B161">
            <v>422153</v>
          </cell>
        </row>
        <row r="162">
          <cell r="A162" t="str">
            <v>Карымсакулы Н. ИП</v>
          </cell>
          <cell r="B162">
            <v>43888.6</v>
          </cell>
        </row>
        <row r="163">
          <cell r="A163" t="str">
            <v>Каскор АОАК</v>
          </cell>
          <cell r="B163">
            <v>2490000</v>
          </cell>
        </row>
        <row r="164">
          <cell r="A164" t="str">
            <v>Каскор Приборист ОАО</v>
          </cell>
          <cell r="B164">
            <v>652478.68000000005</v>
          </cell>
        </row>
        <row r="165">
          <cell r="A165" t="str">
            <v>Каскор УЖДТ</v>
          </cell>
          <cell r="B165">
            <v>254226.72</v>
          </cell>
        </row>
        <row r="166">
          <cell r="A166" t="str">
            <v>Каскор-Химкомплекс ТОО</v>
          </cell>
          <cell r="B166">
            <v>12600000</v>
          </cell>
        </row>
        <row r="167">
          <cell r="A167" t="str">
            <v>КаскорТранСервис</v>
          </cell>
          <cell r="B167">
            <v>1112428.6599999999</v>
          </cell>
        </row>
        <row r="168">
          <cell r="A168" t="str">
            <v>Каспий Глобал ЛТД ТОО</v>
          </cell>
          <cell r="B168">
            <v>4000</v>
          </cell>
        </row>
        <row r="169">
          <cell r="A169" t="str">
            <v>КеденТрансСервис ЗАО</v>
          </cell>
          <cell r="B169">
            <v>0.02</v>
          </cell>
        </row>
        <row r="170">
          <cell r="A170" t="str">
            <v>Кезби ТОО</v>
          </cell>
          <cell r="B170">
            <v>93966.5</v>
          </cell>
        </row>
        <row r="171">
          <cell r="A171" t="str">
            <v>Кендерли Курылыс ТОО</v>
          </cell>
          <cell r="B171">
            <v>34984810.210000001</v>
          </cell>
        </row>
        <row r="172">
          <cell r="A172" t="str">
            <v>КНБ Мангистау</v>
          </cell>
          <cell r="B172">
            <v>1099393.29</v>
          </cell>
        </row>
        <row r="173">
          <cell r="A173" t="str">
            <v>КокНайза</v>
          </cell>
          <cell r="B173">
            <v>1542638.54</v>
          </cell>
        </row>
        <row r="174">
          <cell r="A174" t="str">
            <v>Коктем ООО</v>
          </cell>
          <cell r="B174">
            <v>123999.31</v>
          </cell>
        </row>
        <row r="175">
          <cell r="A175" t="str">
            <v>Кокшетау АОГХ</v>
          </cell>
          <cell r="B175">
            <v>803648.8</v>
          </cell>
        </row>
        <row r="176">
          <cell r="A176" t="str">
            <v>Колкабаева К.Т ИП</v>
          </cell>
          <cell r="B176">
            <v>194400</v>
          </cell>
        </row>
        <row r="177">
          <cell r="A177" t="str">
            <v>Компания Интернейшнл Инжинирин</v>
          </cell>
          <cell r="B177">
            <v>19717339.010000002</v>
          </cell>
        </row>
        <row r="178">
          <cell r="A178" t="str">
            <v>КопияТехцентр ЧП</v>
          </cell>
          <cell r="B178">
            <v>187542.83</v>
          </cell>
        </row>
        <row r="179">
          <cell r="A179" t="str">
            <v>КПП- Актау  ОАО</v>
          </cell>
          <cell r="B179">
            <v>1787965.11</v>
          </cell>
        </row>
        <row r="180">
          <cell r="A180" t="str">
            <v>Крикет МП</v>
          </cell>
          <cell r="B180">
            <v>298200</v>
          </cell>
        </row>
        <row r="181">
          <cell r="A181" t="str">
            <v>Кристал КХ</v>
          </cell>
          <cell r="B181">
            <v>235592.1</v>
          </cell>
        </row>
        <row r="182">
          <cell r="A182" t="str">
            <v>Куландинск.администрац</v>
          </cell>
          <cell r="B182">
            <v>3954900.79</v>
          </cell>
        </row>
        <row r="183">
          <cell r="A183" t="str">
            <v>Кумкольстрой АО</v>
          </cell>
          <cell r="B183">
            <v>2172564</v>
          </cell>
        </row>
        <row r="184">
          <cell r="A184" t="str">
            <v>Кызылузеньская сельск.адм</v>
          </cell>
          <cell r="B184">
            <v>906688</v>
          </cell>
        </row>
        <row r="185">
          <cell r="A185" t="str">
            <v>М-Синтез ТОО</v>
          </cell>
          <cell r="B185">
            <v>106691.14</v>
          </cell>
        </row>
        <row r="186">
          <cell r="A186" t="str">
            <v>Магаш ПФ ТОО</v>
          </cell>
          <cell r="B186">
            <v>1856594.18</v>
          </cell>
        </row>
        <row r="187">
          <cell r="A187" t="str">
            <v>Мангистау АрнайКурылыс ТОО</v>
          </cell>
          <cell r="B187">
            <v>2773976.76</v>
          </cell>
        </row>
        <row r="188">
          <cell r="A188" t="str">
            <v>Мангистау Астык АО</v>
          </cell>
          <cell r="B188">
            <v>16317.95</v>
          </cell>
        </row>
        <row r="189">
          <cell r="A189" t="str">
            <v>Мангистау Газ</v>
          </cell>
          <cell r="B189">
            <v>220149.87</v>
          </cell>
        </row>
        <row r="190">
          <cell r="A190" t="str">
            <v>Мангистау ГазАвтоСервис АО</v>
          </cell>
          <cell r="B190">
            <v>1570049.28</v>
          </cell>
        </row>
        <row r="191">
          <cell r="A191" t="str">
            <v>Мангистау Дорсервис ТОО</v>
          </cell>
          <cell r="B191">
            <v>12709.14</v>
          </cell>
        </row>
        <row r="192">
          <cell r="A192" t="str">
            <v>Мангистау НПЦЗем ДГП</v>
          </cell>
          <cell r="B192">
            <v>372852</v>
          </cell>
        </row>
        <row r="193">
          <cell r="A193" t="str">
            <v>Мангистау Облгаз</v>
          </cell>
          <cell r="B193">
            <v>75887047.359999999</v>
          </cell>
        </row>
        <row r="194">
          <cell r="A194" t="str">
            <v>Мангистау Турмыс</v>
          </cell>
          <cell r="B194">
            <v>97745.06</v>
          </cell>
        </row>
        <row r="195">
          <cell r="A195" t="str">
            <v>Мангистаумунайгаз ОАО</v>
          </cell>
          <cell r="B195">
            <v>303334782.26999998</v>
          </cell>
        </row>
        <row r="196">
          <cell r="A196" t="str">
            <v>Мангистауская Газотранспортная</v>
          </cell>
          <cell r="B196">
            <v>2179710</v>
          </cell>
        </row>
        <row r="197">
          <cell r="A197" t="str">
            <v>Мангистауский Районо</v>
          </cell>
          <cell r="B197">
            <v>10556.95</v>
          </cell>
        </row>
        <row r="198">
          <cell r="A198" t="str">
            <v>МангистУпрНалоговойПолиции</v>
          </cell>
          <cell r="B198">
            <v>1147492.55</v>
          </cell>
        </row>
        <row r="199">
          <cell r="A199" t="str">
            <v>МангОблВоенкомат</v>
          </cell>
          <cell r="B199">
            <v>316959.33</v>
          </cell>
        </row>
        <row r="200">
          <cell r="A200" t="str">
            <v>МангОблЭкологИбиоресурсов</v>
          </cell>
          <cell r="B200">
            <v>3448453.82</v>
          </cell>
        </row>
        <row r="201">
          <cell r="A201" t="str">
            <v>МангРайонАппаратАкима</v>
          </cell>
          <cell r="B201">
            <v>1134116.8799999999</v>
          </cell>
        </row>
        <row r="202">
          <cell r="A202" t="str">
            <v>МангЦентрСанит.-эпид.экспертиз</v>
          </cell>
          <cell r="B202">
            <v>1446963</v>
          </cell>
        </row>
        <row r="203">
          <cell r="A203" t="str">
            <v>Мастис МП</v>
          </cell>
          <cell r="B203">
            <v>130018</v>
          </cell>
        </row>
        <row r="204">
          <cell r="A204" t="str">
            <v>Машиностроительная компания За</v>
          </cell>
          <cell r="B204">
            <v>23375346.5</v>
          </cell>
        </row>
        <row r="205">
          <cell r="A205" t="str">
            <v>МАЭК Казатомпром ТОО</v>
          </cell>
          <cell r="B205">
            <v>32755418.609999999</v>
          </cell>
        </row>
        <row r="206">
          <cell r="A206" t="str">
            <v>МАЭК РГП</v>
          </cell>
          <cell r="B206">
            <v>166452698.08000001</v>
          </cell>
        </row>
        <row r="207">
          <cell r="A207" t="str">
            <v>МБД ТОО</v>
          </cell>
          <cell r="B207">
            <v>9152.8700000000008</v>
          </cell>
        </row>
        <row r="208">
          <cell r="A208" t="str">
            <v>МВ ТОО</v>
          </cell>
          <cell r="B208">
            <v>5903820</v>
          </cell>
        </row>
        <row r="209">
          <cell r="A209" t="str">
            <v>МеталлНефтеСнаб АОЗТ</v>
          </cell>
          <cell r="B209">
            <v>32686.36</v>
          </cell>
        </row>
        <row r="210">
          <cell r="A210" t="str">
            <v>МЖК СЖГ Сервис ТОО</v>
          </cell>
          <cell r="B210">
            <v>2493750</v>
          </cell>
        </row>
        <row r="211">
          <cell r="A211" t="str">
            <v>МИГ ТОО</v>
          </cell>
          <cell r="B211">
            <v>44271.31</v>
          </cell>
        </row>
        <row r="212">
          <cell r="A212" t="str">
            <v>Мигралиев ЧП</v>
          </cell>
          <cell r="B212">
            <v>177724.4</v>
          </cell>
        </row>
        <row r="213">
          <cell r="A213" t="str">
            <v>МКДСМ ОАО</v>
          </cell>
          <cell r="B213">
            <v>503700</v>
          </cell>
        </row>
        <row r="214">
          <cell r="A214" t="str">
            <v>МНУ НПС</v>
          </cell>
          <cell r="B214">
            <v>2216373.44</v>
          </cell>
        </row>
        <row r="215">
          <cell r="A215" t="str">
            <v>МОМИ</v>
          </cell>
          <cell r="B215">
            <v>167067</v>
          </cell>
        </row>
        <row r="216">
          <cell r="A216" t="str">
            <v>МонтажСпецстрой</v>
          </cell>
          <cell r="B216">
            <v>1240610.48</v>
          </cell>
        </row>
        <row r="217">
          <cell r="A217" t="str">
            <v>Мотив МП</v>
          </cell>
          <cell r="B217">
            <v>810000</v>
          </cell>
        </row>
        <row r="218">
          <cell r="A218" t="str">
            <v>Мунай МПКХ</v>
          </cell>
          <cell r="B218">
            <v>244539.92</v>
          </cell>
        </row>
        <row r="219">
          <cell r="A219" t="str">
            <v>Мунайши Общ фонд</v>
          </cell>
          <cell r="B219">
            <v>278379</v>
          </cell>
        </row>
        <row r="220">
          <cell r="A220" t="str">
            <v>Мунайшы ММГ ТОО</v>
          </cell>
          <cell r="B220">
            <v>113002.52</v>
          </cell>
        </row>
        <row r="221">
          <cell r="A221" t="str">
            <v>Мэма ТОО</v>
          </cell>
          <cell r="B221">
            <v>135521.13</v>
          </cell>
        </row>
        <row r="222">
          <cell r="A222" t="str">
            <v>Назар АО</v>
          </cell>
          <cell r="B222">
            <v>306489.19</v>
          </cell>
        </row>
        <row r="223">
          <cell r="A223" t="str">
            <v>Налоговая г.Жана-Озен</v>
          </cell>
          <cell r="B223">
            <v>547416.6</v>
          </cell>
        </row>
        <row r="224">
          <cell r="A224" t="str">
            <v>Недра ТОО</v>
          </cell>
          <cell r="B224">
            <v>381105.12</v>
          </cell>
        </row>
        <row r="225">
          <cell r="A225" t="str">
            <v>Неизвестные</v>
          </cell>
        </row>
        <row r="226">
          <cell r="A226" t="str">
            <v>Нетфактурованные поставки</v>
          </cell>
        </row>
        <row r="227">
          <cell r="A227" t="str">
            <v>Нефтебанк ОАО Мангистау</v>
          </cell>
          <cell r="B227">
            <v>1320000</v>
          </cell>
        </row>
        <row r="228">
          <cell r="A228" t="str">
            <v>НефтеГазмаш АО</v>
          </cell>
          <cell r="B228">
            <v>35890.769999999997</v>
          </cell>
        </row>
        <row r="229">
          <cell r="A229" t="str">
            <v>НефтеГазмаш ТОО</v>
          </cell>
          <cell r="B229">
            <v>0.01</v>
          </cell>
        </row>
        <row r="230">
          <cell r="A230" t="str">
            <v>НефтеГазМонтажСервис ТОО</v>
          </cell>
          <cell r="B230">
            <v>10595946.310000001</v>
          </cell>
        </row>
        <row r="231">
          <cell r="A231" t="str">
            <v>Нефтепромхим НИИ ОАО</v>
          </cell>
          <cell r="B231">
            <v>534926.81000000006</v>
          </cell>
        </row>
        <row r="232">
          <cell r="A232" t="str">
            <v>Нефтяник кооператив</v>
          </cell>
          <cell r="B232">
            <v>485991.69</v>
          </cell>
        </row>
        <row r="233">
          <cell r="A233" t="str">
            <v>НовотроицЦементный З-д ОА</v>
          </cell>
          <cell r="B233">
            <v>62552.85</v>
          </cell>
        </row>
        <row r="234">
          <cell r="A234" t="str">
            <v>НПЦ ТОО г.Актау</v>
          </cell>
          <cell r="B234">
            <v>30241.200000000001</v>
          </cell>
        </row>
        <row r="235">
          <cell r="A235" t="str">
            <v>Нурай ТОО</v>
          </cell>
          <cell r="B235">
            <v>311642.12</v>
          </cell>
        </row>
        <row r="236">
          <cell r="A236" t="str">
            <v>Нуралди ТОО</v>
          </cell>
          <cell r="B236">
            <v>199999.54</v>
          </cell>
        </row>
        <row r="237">
          <cell r="A237" t="str">
            <v>Нурибол ТОО</v>
          </cell>
          <cell r="B237">
            <v>435183.24</v>
          </cell>
        </row>
        <row r="238">
          <cell r="A238" t="str">
            <v>НуриК ТОО</v>
          </cell>
          <cell r="B238">
            <v>651635.66</v>
          </cell>
        </row>
        <row r="239">
          <cell r="A239" t="str">
            <v>Областной наркологический дисп</v>
          </cell>
          <cell r="B239">
            <v>41890</v>
          </cell>
        </row>
        <row r="240">
          <cell r="A240" t="str">
            <v>Озен -Елес ТОО</v>
          </cell>
          <cell r="B240">
            <v>35493519.939999998</v>
          </cell>
        </row>
        <row r="241">
          <cell r="A241" t="str">
            <v>Озен-Бастау ТОО</v>
          </cell>
          <cell r="B241">
            <v>4445</v>
          </cell>
        </row>
        <row r="242">
          <cell r="A242" t="str">
            <v>Озен-Саяхат ТОО</v>
          </cell>
          <cell r="B242">
            <v>1050850.22</v>
          </cell>
        </row>
        <row r="243">
          <cell r="A243" t="str">
            <v>Озен-Транс ТОО</v>
          </cell>
          <cell r="B243">
            <v>0.01</v>
          </cell>
        </row>
        <row r="244">
          <cell r="A244" t="str">
            <v>Озен-Турмыс ТОО</v>
          </cell>
          <cell r="B244">
            <v>242719717.87</v>
          </cell>
        </row>
        <row r="245">
          <cell r="A245" t="str">
            <v>ОзенАстык АО</v>
          </cell>
          <cell r="B245">
            <v>1363813.49</v>
          </cell>
        </row>
        <row r="246">
          <cell r="A246" t="str">
            <v>ОзенЖондеуКурылыс АО</v>
          </cell>
          <cell r="B246">
            <v>4207102.3</v>
          </cell>
        </row>
        <row r="247">
          <cell r="A247" t="str">
            <v>ОзенИнвест ГКП</v>
          </cell>
          <cell r="B247">
            <v>136578691.88999999</v>
          </cell>
        </row>
        <row r="248">
          <cell r="A248" t="str">
            <v>ОзенКоммуналСервис ТОО</v>
          </cell>
          <cell r="B248">
            <v>1562054.56</v>
          </cell>
        </row>
        <row r="249">
          <cell r="A249" t="str">
            <v>ОзенКурылысИнвест ОКИ</v>
          </cell>
          <cell r="B249">
            <v>266106.46000000002</v>
          </cell>
        </row>
        <row r="250">
          <cell r="A250" t="str">
            <v>ОзенНефтегазСтрой АО</v>
          </cell>
          <cell r="B250">
            <v>33000238.640000001</v>
          </cell>
        </row>
        <row r="251">
          <cell r="A251" t="str">
            <v>ОзенТемир</v>
          </cell>
          <cell r="B251">
            <v>5803574.2400000002</v>
          </cell>
        </row>
        <row r="252">
          <cell r="A252" t="str">
            <v>Ойл Продактс-Групп ТОО</v>
          </cell>
          <cell r="B252">
            <v>221072.8</v>
          </cell>
        </row>
        <row r="253">
          <cell r="A253" t="str">
            <v>Олжас ТОО</v>
          </cell>
          <cell r="B253">
            <v>6345.83</v>
          </cell>
        </row>
        <row r="254">
          <cell r="A254" t="str">
            <v>Омега МП</v>
          </cell>
          <cell r="B254">
            <v>43012</v>
          </cell>
        </row>
        <row r="255">
          <cell r="A255" t="str">
            <v>Омега-стройполис ТОО</v>
          </cell>
          <cell r="B255">
            <v>282087.71000000002</v>
          </cell>
        </row>
        <row r="256">
          <cell r="A256" t="str">
            <v>Онер ГКП</v>
          </cell>
          <cell r="B256">
            <v>200000</v>
          </cell>
        </row>
        <row r="257">
          <cell r="A257" t="str">
            <v>Орбита Плюс ТОО</v>
          </cell>
          <cell r="B257">
            <v>427225.15</v>
          </cell>
        </row>
        <row r="258">
          <cell r="A258" t="str">
            <v>ОССЕ ТОО</v>
          </cell>
          <cell r="B258">
            <v>19415.349999999999</v>
          </cell>
        </row>
        <row r="259">
          <cell r="A259" t="str">
            <v>Отрар Тревел ТОО</v>
          </cell>
          <cell r="B259">
            <v>332742</v>
          </cell>
        </row>
        <row r="260">
          <cell r="A260" t="str">
            <v>ПДУ-2</v>
          </cell>
          <cell r="B260">
            <v>174804</v>
          </cell>
        </row>
        <row r="261">
          <cell r="A261" t="str">
            <v>Петролеум Инвест Корпорэйшн ТО</v>
          </cell>
          <cell r="B261">
            <v>3391518.97</v>
          </cell>
        </row>
        <row r="262">
          <cell r="A262" t="str">
            <v>Петролсервис ТОО</v>
          </cell>
          <cell r="B262">
            <v>16257.78</v>
          </cell>
        </row>
        <row r="263">
          <cell r="A263" t="str">
            <v>Петросянц В.В. ЧП</v>
          </cell>
          <cell r="B263">
            <v>2916160</v>
          </cell>
        </row>
        <row r="264">
          <cell r="A264" t="str">
            <v>Промтехкомплект ЛТД</v>
          </cell>
          <cell r="B264">
            <v>410187.39</v>
          </cell>
        </row>
        <row r="265">
          <cell r="A265" t="str">
            <v>ПромТехкомплект ТОО</v>
          </cell>
          <cell r="B265">
            <v>220438.5</v>
          </cell>
        </row>
        <row r="266">
          <cell r="A266" t="str">
            <v>Промхиммонтаж ТОО</v>
          </cell>
          <cell r="B266">
            <v>195000000</v>
          </cell>
        </row>
        <row r="267">
          <cell r="A267" t="str">
            <v>Промыш.Группа  ГенерацияТОО</v>
          </cell>
          <cell r="B267">
            <v>24411.05</v>
          </cell>
        </row>
        <row r="268">
          <cell r="A268" t="str">
            <v>ПрофсоюзОрганизация УМГ</v>
          </cell>
          <cell r="B268">
            <v>250221.4</v>
          </cell>
        </row>
        <row r="269">
          <cell r="A269" t="str">
            <v>Рауан Фирма ТОО</v>
          </cell>
          <cell r="B269">
            <v>304456.25</v>
          </cell>
        </row>
        <row r="270">
          <cell r="A270" t="str">
            <v>РГП ИнфАналитЦентрОхрОкружСред</v>
          </cell>
          <cell r="B270">
            <v>29347.85</v>
          </cell>
        </row>
        <row r="271">
          <cell r="A271" t="str">
            <v>редакция журнала Ак-Кус</v>
          </cell>
          <cell r="B271">
            <v>3000000</v>
          </cell>
        </row>
        <row r="272">
          <cell r="A272" t="str">
            <v>РемОйлсервис ТОО</v>
          </cell>
          <cell r="B272">
            <v>4447615</v>
          </cell>
        </row>
        <row r="273">
          <cell r="A273" t="str">
            <v>Ремсервис ТОО</v>
          </cell>
          <cell r="B273">
            <v>9013640.8100000005</v>
          </cell>
        </row>
        <row r="274">
          <cell r="A274" t="str">
            <v>Росинг ООО</v>
          </cell>
          <cell r="B274">
            <v>273760</v>
          </cell>
        </row>
        <row r="275">
          <cell r="A275" t="str">
            <v>Сайгулик ТОО</v>
          </cell>
          <cell r="B275">
            <v>9108</v>
          </cell>
        </row>
        <row r="276">
          <cell r="A276" t="str">
            <v>Самал БТД</v>
          </cell>
          <cell r="B276">
            <v>398823496.81</v>
          </cell>
        </row>
        <row r="277">
          <cell r="A277" t="str">
            <v>Санаторий Сары Агаш</v>
          </cell>
          <cell r="B277">
            <v>43920</v>
          </cell>
        </row>
        <row r="278">
          <cell r="A278" t="str">
            <v>СаратовНефтеМаш</v>
          </cell>
          <cell r="B278">
            <v>901409.28000000003</v>
          </cell>
        </row>
        <row r="279">
          <cell r="A279" t="str">
            <v>Сары-Арка ТОО</v>
          </cell>
          <cell r="B279">
            <v>19323398.539999999</v>
          </cell>
        </row>
        <row r="280">
          <cell r="A280" t="str">
            <v>Сарыаркинский р-н НК</v>
          </cell>
          <cell r="B280">
            <v>138483</v>
          </cell>
        </row>
        <row r="281">
          <cell r="A281" t="str">
            <v>Сатова АЗС ЧП</v>
          </cell>
          <cell r="B281">
            <v>110124</v>
          </cell>
        </row>
        <row r="282">
          <cell r="A282" t="str">
            <v>Сенек ТОО</v>
          </cell>
          <cell r="B282">
            <v>50812780.770000003</v>
          </cell>
        </row>
        <row r="283">
          <cell r="A283" t="str">
            <v>Сервис ЛТД Фирма ТОО</v>
          </cell>
          <cell r="B283">
            <v>4914200</v>
          </cell>
        </row>
        <row r="284">
          <cell r="A284" t="str">
            <v>Символ ТОО</v>
          </cell>
          <cell r="B284">
            <v>121858.78</v>
          </cell>
        </row>
        <row r="285">
          <cell r="A285" t="str">
            <v>Синтез СОТ</v>
          </cell>
          <cell r="B285">
            <v>154958.13</v>
          </cell>
        </row>
        <row r="286">
          <cell r="A286" t="str">
            <v>СММ Гидроразрыв пласта ОАО СММ</v>
          </cell>
          <cell r="B286">
            <v>82193.440000000002</v>
          </cell>
        </row>
        <row r="287">
          <cell r="A287" t="str">
            <v>СОГПС-1 СО-3</v>
          </cell>
          <cell r="B287">
            <v>33529.78</v>
          </cell>
        </row>
        <row r="288">
          <cell r="A288" t="str">
            <v>СолексОйл ТОО</v>
          </cell>
          <cell r="B288">
            <v>1014586</v>
          </cell>
        </row>
        <row r="289">
          <cell r="A289" t="str">
            <v>Сонар Мунай Онимдери ТОО</v>
          </cell>
          <cell r="B289">
            <v>8456.6</v>
          </cell>
        </row>
        <row r="290">
          <cell r="A290" t="str">
            <v>Сотрудники УМГ</v>
          </cell>
          <cell r="B290">
            <v>63448421.939999998</v>
          </cell>
        </row>
        <row r="291">
          <cell r="A291" t="str">
            <v>СпецМашГрупп ЛТД ТОО</v>
          </cell>
          <cell r="B291">
            <v>12238681.210000001</v>
          </cell>
        </row>
        <row r="292">
          <cell r="A292" t="str">
            <v>Спорткомплекс Энергетик</v>
          </cell>
          <cell r="B292">
            <v>8798927</v>
          </cell>
        </row>
        <row r="293">
          <cell r="A293" t="str">
            <v>Страховая Нефтяная компания ОА</v>
          </cell>
          <cell r="B293">
            <v>700</v>
          </cell>
        </row>
        <row r="294">
          <cell r="A294" t="str">
            <v>СУ-45</v>
          </cell>
          <cell r="B294">
            <v>326000</v>
          </cell>
        </row>
        <row r="295">
          <cell r="A295" t="str">
            <v>Су-сервис ТОО</v>
          </cell>
          <cell r="B295">
            <v>0.26</v>
          </cell>
        </row>
        <row r="296">
          <cell r="A296" t="str">
            <v>Сункар МП</v>
          </cell>
          <cell r="B296">
            <v>199775.85</v>
          </cell>
        </row>
        <row r="297">
          <cell r="A297" t="str">
            <v>Сынгырлау сельс.администр</v>
          </cell>
          <cell r="B297">
            <v>661392</v>
          </cell>
        </row>
        <row r="298">
          <cell r="A298" t="str">
            <v>Таможен.Управ.Мангистау обл</v>
          </cell>
          <cell r="B298">
            <v>38713662.460000001</v>
          </cell>
        </row>
        <row r="299">
          <cell r="A299" t="str">
            <v>Таможенное Управление г.Астана</v>
          </cell>
          <cell r="B299">
            <v>70000000</v>
          </cell>
        </row>
        <row r="300">
          <cell r="A300" t="str">
            <v>Тан КСК</v>
          </cell>
          <cell r="B300">
            <v>26571.599999999999</v>
          </cell>
        </row>
        <row r="301">
          <cell r="A301" t="str">
            <v>ТаразЗан ТОО</v>
          </cell>
          <cell r="B301">
            <v>197316</v>
          </cell>
        </row>
        <row r="302">
          <cell r="A302" t="str">
            <v>Тасжол и К ТОО</v>
          </cell>
          <cell r="B302">
            <v>458850</v>
          </cell>
        </row>
        <row r="303">
          <cell r="A303" t="str">
            <v>Тасымал АО</v>
          </cell>
          <cell r="B303">
            <v>715647</v>
          </cell>
        </row>
        <row r="304">
          <cell r="A304" t="str">
            <v>ТемирБаба ПКВП</v>
          </cell>
          <cell r="B304">
            <v>85300.84</v>
          </cell>
        </row>
        <row r="305">
          <cell r="A305" t="str">
            <v>Темиртас АО</v>
          </cell>
          <cell r="B305">
            <v>1942124.81</v>
          </cell>
        </row>
        <row r="306">
          <cell r="A306" t="str">
            <v>Тенге СП ТОО</v>
          </cell>
          <cell r="B306">
            <v>7945747.9000000004</v>
          </cell>
        </row>
        <row r="307">
          <cell r="A307" t="str">
            <v>Тенге ТОО</v>
          </cell>
          <cell r="B307">
            <v>138125.07</v>
          </cell>
        </row>
        <row r="308">
          <cell r="A308" t="str">
            <v>Тенгри МП</v>
          </cell>
          <cell r="B308">
            <v>700000.04</v>
          </cell>
        </row>
        <row r="309">
          <cell r="A309" t="str">
            <v>Тепломонтаж АО</v>
          </cell>
          <cell r="B309">
            <v>28160</v>
          </cell>
        </row>
        <row r="310">
          <cell r="A310" t="str">
            <v>Тесей ТОО</v>
          </cell>
          <cell r="B310">
            <v>550391</v>
          </cell>
        </row>
        <row r="311">
          <cell r="A311" t="str">
            <v>Технополис фирма</v>
          </cell>
          <cell r="B311">
            <v>199543.72</v>
          </cell>
        </row>
        <row r="312">
          <cell r="A312" t="str">
            <v>ТехПромЭлектро</v>
          </cell>
          <cell r="B312">
            <v>300000</v>
          </cell>
        </row>
        <row r="313">
          <cell r="A313" t="str">
            <v>Токыма  ТОО</v>
          </cell>
          <cell r="B313">
            <v>803562.89</v>
          </cell>
        </row>
        <row r="314">
          <cell r="A314" t="str">
            <v>Торгайское АОГХ</v>
          </cell>
          <cell r="B314">
            <v>6361415.2000000002</v>
          </cell>
        </row>
        <row r="315">
          <cell r="A315" t="str">
            <v>Торетам ТОО</v>
          </cell>
          <cell r="B315">
            <v>2564.23</v>
          </cell>
        </row>
        <row r="316">
          <cell r="A316" t="str">
            <v>ТрансТоргСервис ТОО</v>
          </cell>
          <cell r="B316">
            <v>342610.69</v>
          </cell>
        </row>
        <row r="317">
          <cell r="A317" t="str">
            <v>Трейд Ойл ТОО</v>
          </cell>
          <cell r="B317">
            <v>301279.33</v>
          </cell>
        </row>
        <row r="318">
          <cell r="A318" t="str">
            <v>Трест ММК</v>
          </cell>
          <cell r="B318">
            <v>1408866.46</v>
          </cell>
        </row>
        <row r="319">
          <cell r="A319" t="str">
            <v>ТрубРемЦентр ОАО</v>
          </cell>
          <cell r="B319">
            <v>3984702.59</v>
          </cell>
        </row>
        <row r="320">
          <cell r="A320" t="str">
            <v>ТюбакараганМунайКурылыс</v>
          </cell>
          <cell r="B320">
            <v>391231.85</v>
          </cell>
        </row>
        <row r="321">
          <cell r="A321" t="str">
            <v>УМУ ПТМ</v>
          </cell>
          <cell r="B321">
            <v>346288.21</v>
          </cell>
        </row>
        <row r="322">
          <cell r="A322" t="str">
            <v>Университет КазНТУ им Сатпаева</v>
          </cell>
          <cell r="B322">
            <v>529000</v>
          </cell>
        </row>
        <row r="323">
          <cell r="A323" t="str">
            <v>Университет международных отно</v>
          </cell>
          <cell r="B323">
            <v>100000</v>
          </cell>
        </row>
        <row r="324">
          <cell r="A324" t="str">
            <v>Университет Нефти и газа г Аты</v>
          </cell>
          <cell r="B324">
            <v>290000</v>
          </cell>
        </row>
        <row r="325">
          <cell r="A325" t="str">
            <v>Университет С-Питер.Морск.тех.</v>
          </cell>
          <cell r="B325">
            <v>50518.02</v>
          </cell>
        </row>
        <row r="326">
          <cell r="A326" t="str">
            <v>УПП КОС ТОО</v>
          </cell>
          <cell r="B326">
            <v>3056955.19</v>
          </cell>
        </row>
        <row r="327">
          <cell r="A327" t="str">
            <v>Управление стандартизации</v>
          </cell>
          <cell r="B327">
            <v>530228.98</v>
          </cell>
        </row>
        <row r="328">
          <cell r="A328" t="str">
            <v>УправлениеТрансКонтроля</v>
          </cell>
          <cell r="B328">
            <v>156933</v>
          </cell>
        </row>
        <row r="329">
          <cell r="A329" t="str">
            <v>УПТЖ ТОО</v>
          </cell>
          <cell r="B329">
            <v>0.19</v>
          </cell>
        </row>
        <row r="330">
          <cell r="A330" t="str">
            <v>УралАвтоСервис ТОО</v>
          </cell>
          <cell r="B330">
            <v>313874.94</v>
          </cell>
        </row>
        <row r="331">
          <cell r="A331" t="str">
            <v>УралСтроймашина-А 000</v>
          </cell>
          <cell r="B331">
            <v>16335.49</v>
          </cell>
        </row>
        <row r="332">
          <cell r="A332" t="str">
            <v>УралТехнострой ООО</v>
          </cell>
          <cell r="B332">
            <v>7519252.5999999996</v>
          </cell>
        </row>
        <row r="333">
          <cell r="A333" t="str">
            <v>Усманова Р.А ИП</v>
          </cell>
          <cell r="B333">
            <v>89600</v>
          </cell>
        </row>
        <row r="334">
          <cell r="A334" t="str">
            <v>Уташева Д. ЧП</v>
          </cell>
          <cell r="B334">
            <v>23802.240000000002</v>
          </cell>
        </row>
        <row r="335">
          <cell r="A335" t="str">
            <v>Уткилбаев С. С.ИП</v>
          </cell>
          <cell r="B335">
            <v>12928.95</v>
          </cell>
        </row>
        <row r="336">
          <cell r="A336" t="str">
            <v>Учреждение ГМ-172/7</v>
          </cell>
          <cell r="B336">
            <v>1222603.98</v>
          </cell>
        </row>
        <row r="337">
          <cell r="A337" t="str">
            <v>Уштаган ПК</v>
          </cell>
          <cell r="B337">
            <v>194764</v>
          </cell>
        </row>
        <row r="338">
          <cell r="A338" t="str">
            <v>Фондовый центр депозитарий цен</v>
          </cell>
          <cell r="B338">
            <v>12406.2</v>
          </cell>
        </row>
        <row r="339">
          <cell r="A339" t="str">
            <v>Фортуна ТОО</v>
          </cell>
          <cell r="B339">
            <v>24041.200000000001</v>
          </cell>
        </row>
        <row r="340">
          <cell r="A340" t="str">
            <v>ХОЗУ аппарата акима облас</v>
          </cell>
          <cell r="B340">
            <v>8700</v>
          </cell>
        </row>
        <row r="341">
          <cell r="A341" t="str">
            <v>ЦБПО-НСМ-2 поселок</v>
          </cell>
          <cell r="B341">
            <v>132018.25</v>
          </cell>
        </row>
        <row r="342">
          <cell r="A342" t="str">
            <v>Центр отдыха Зерен ТОО</v>
          </cell>
          <cell r="B342">
            <v>288000</v>
          </cell>
        </row>
        <row r="343">
          <cell r="A343" t="str">
            <v>Цех Худайбергенова ЧП</v>
          </cell>
          <cell r="B343">
            <v>11952</v>
          </cell>
        </row>
        <row r="344">
          <cell r="A344" t="str">
            <v>Шапагат ОАО</v>
          </cell>
          <cell r="B344">
            <v>2794674.01</v>
          </cell>
        </row>
        <row r="345">
          <cell r="A345" t="str">
            <v>Шарайна ТОО</v>
          </cell>
          <cell r="B345">
            <v>34113543.799999997</v>
          </cell>
        </row>
        <row r="346">
          <cell r="A346" t="str">
            <v>ШЕР-К ТОО</v>
          </cell>
          <cell r="B346">
            <v>1024669.53</v>
          </cell>
        </row>
        <row r="347">
          <cell r="A347" t="str">
            <v>Шеркала ТОО</v>
          </cell>
          <cell r="B347">
            <v>545617.59</v>
          </cell>
        </row>
        <row r="348">
          <cell r="A348" t="str">
            <v>Шетпе ГКП Мангистаугаз</v>
          </cell>
          <cell r="B348">
            <v>373920</v>
          </cell>
        </row>
        <row r="349">
          <cell r="A349" t="str">
            <v>Шипасервис ТОО</v>
          </cell>
          <cell r="B349">
            <v>1845909.1</v>
          </cell>
        </row>
        <row r="350">
          <cell r="A350" t="str">
            <v>Шымкентский НПЗ</v>
          </cell>
          <cell r="B350">
            <v>3682541.85</v>
          </cell>
        </row>
        <row r="351">
          <cell r="A351" t="str">
            <v>Шымкентский Эль-Дос</v>
          </cell>
          <cell r="B351">
            <v>257103.33</v>
          </cell>
        </row>
        <row r="352">
          <cell r="A352" t="str">
            <v>Шырын ЧМП</v>
          </cell>
          <cell r="B352">
            <v>107420.24</v>
          </cell>
        </row>
        <row r="353">
          <cell r="A353" t="str">
            <v>Щит ТОО</v>
          </cell>
          <cell r="B353">
            <v>6612.5</v>
          </cell>
        </row>
        <row r="354">
          <cell r="A354" t="str">
            <v>Эколог ТОО</v>
          </cell>
          <cell r="B354">
            <v>26453.65</v>
          </cell>
        </row>
        <row r="355">
          <cell r="A355" t="str">
            <v>Элеком НПП ТОО</v>
          </cell>
          <cell r="B355">
            <v>587152.4</v>
          </cell>
        </row>
        <row r="356">
          <cell r="A356" t="str">
            <v>ЭлектроАвтоматика АО</v>
          </cell>
          <cell r="B356">
            <v>29256.67</v>
          </cell>
        </row>
        <row r="357">
          <cell r="A357" t="str">
            <v>Электромонтаж ЭЛМО  АО</v>
          </cell>
          <cell r="B357">
            <v>217670.28</v>
          </cell>
        </row>
        <row r="358">
          <cell r="A358" t="str">
            <v>Элнияз МП</v>
          </cell>
          <cell r="B358">
            <v>2522249.9700000002</v>
          </cell>
        </row>
        <row r="359">
          <cell r="A359" t="str">
            <v>Эмбамунайгаз ПФ РД КМГ</v>
          </cell>
          <cell r="B359">
            <v>163215664.58000001</v>
          </cell>
        </row>
        <row r="360">
          <cell r="A360" t="str">
            <v>Энергия ТОО</v>
          </cell>
          <cell r="B360">
            <v>19587.93</v>
          </cell>
        </row>
        <row r="361">
          <cell r="A361" t="str">
            <v>Энергомунай ТОО</v>
          </cell>
          <cell r="B361">
            <v>151201.16</v>
          </cell>
        </row>
        <row r="362">
          <cell r="A362" t="str">
            <v>Этилен АОЗТ</v>
          </cell>
          <cell r="B362">
            <v>1445850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ow r="2">
          <cell r="A2" t="str">
            <v>A B Commerce ТОО</v>
          </cell>
        </row>
      </sheetData>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ow r="2">
          <cell r="A2" t="str">
            <v>A B Commerce ТОО</v>
          </cell>
        </row>
      </sheetData>
      <sheetData sheetId="132">
        <row r="2">
          <cell r="A2" t="str">
            <v>A B Commerce ТОО</v>
          </cell>
        </row>
      </sheetData>
      <sheetData sheetId="133">
        <row r="2">
          <cell r="A2" t="str">
            <v>A B Commerce ТОО</v>
          </cell>
        </row>
      </sheetData>
      <sheetData sheetId="134">
        <row r="2">
          <cell r="A2" t="str">
            <v>A B Commerce ТОО</v>
          </cell>
        </row>
      </sheetData>
      <sheetData sheetId="135">
        <row r="2">
          <cell r="A2" t="str">
            <v>A B Commerce ТОО</v>
          </cell>
        </row>
      </sheetData>
      <sheetData sheetId="136">
        <row r="2">
          <cell r="A2" t="str">
            <v>A B Commerce ТОО</v>
          </cell>
        </row>
      </sheetData>
      <sheetData sheetId="137">
        <row r="2">
          <cell r="A2" t="str">
            <v>A B Commerce ТОО</v>
          </cell>
        </row>
      </sheetData>
      <sheetData sheetId="138"/>
      <sheetData sheetId="139"/>
      <sheetData sheetId="140">
        <row r="2">
          <cell r="A2" t="str">
            <v>A B Commerce ТОО</v>
          </cell>
        </row>
      </sheetData>
      <sheetData sheetId="141">
        <row r="2">
          <cell r="A2" t="str">
            <v>A B Commerce ТОО</v>
          </cell>
        </row>
      </sheetData>
      <sheetData sheetId="142">
        <row r="2">
          <cell r="A2" t="str">
            <v>A B Commerce ТОО</v>
          </cell>
        </row>
      </sheetData>
      <sheetData sheetId="143">
        <row r="2">
          <cell r="A2" t="str">
            <v>A B Commerce ТОО</v>
          </cell>
        </row>
      </sheetData>
      <sheetData sheetId="144">
        <row r="2">
          <cell r="A2" t="str">
            <v>A B Commerce ТОО</v>
          </cell>
        </row>
      </sheetData>
      <sheetData sheetId="145">
        <row r="2">
          <cell r="A2" t="str">
            <v>A B Commerce ТОО</v>
          </cell>
        </row>
      </sheetData>
      <sheetData sheetId="146">
        <row r="2">
          <cell r="A2" t="str">
            <v>A B Commerce ТОО</v>
          </cell>
        </row>
      </sheetData>
      <sheetData sheetId="147">
        <row r="2">
          <cell r="A2" t="str">
            <v>A B Commerce ТОО</v>
          </cell>
        </row>
      </sheetData>
      <sheetData sheetId="148">
        <row r="2">
          <cell r="A2" t="str">
            <v>A B Commerce ТОО</v>
          </cell>
        </row>
      </sheetData>
      <sheetData sheetId="149"/>
      <sheetData sheetId="150"/>
      <sheetData sheetId="151"/>
      <sheetData sheetId="152">
        <row r="2">
          <cell r="A2" t="str">
            <v>A B Commerce ТОО</v>
          </cell>
        </row>
      </sheetData>
      <sheetData sheetId="153">
        <row r="2">
          <cell r="A2" t="str">
            <v>A B Commerce ТОО</v>
          </cell>
        </row>
      </sheetData>
      <sheetData sheetId="154">
        <row r="2">
          <cell r="A2" t="str">
            <v>A B Commerce ТОО</v>
          </cell>
        </row>
      </sheetData>
      <sheetData sheetId="155">
        <row r="2">
          <cell r="A2" t="str">
            <v>A B Commerce ТОО</v>
          </cell>
        </row>
      </sheetData>
      <sheetData sheetId="156" refreshError="1"/>
      <sheetData sheetId="157">
        <row r="2">
          <cell r="A2" t="str">
            <v>A B Commerce ТОО</v>
          </cell>
        </row>
      </sheetData>
      <sheetData sheetId="158" refreshError="1"/>
      <sheetData sheetId="159" refreshError="1"/>
      <sheetData sheetId="160"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раметры"/>
      <sheetName val="Титул1"/>
      <sheetName val="ОснПок2"/>
      <sheetName val="Производство3"/>
      <sheetName val="Добыча нефти4"/>
      <sheetName val="ПроизвПрогр5"/>
      <sheetName val="АнТрнНефт5_1"/>
      <sheetName val="АнУМГ6"/>
      <sheetName val="АнЭмба7"/>
      <sheetName val="АнАНПЗ"/>
      <sheetName val="АНПЗ7_1"/>
      <sheetName val="АНПЗ7_2"/>
      <sheetName val="Продактс"/>
      <sheetName val="Продактс капвл"/>
      <sheetName val="КапВл8"/>
      <sheetName val="КапСтроит9"/>
      <sheetName val="СтрСоцНазн10"/>
      <sheetName val="Маркетинг12"/>
      <sheetName val="поставка сравн13"/>
      <sheetName val="цены14"/>
      <sheetName val="ЦеныНефтепрод15"/>
      <sheetName val="цены16"/>
      <sheetName val="Доход17"/>
      <sheetName val="Чдоход18"/>
      <sheetName val="Капвл.всего"/>
      <sheetName val="ПлатВбюджет19"/>
      <sheetName val="ДебКр20"/>
      <sheetName val="ДвДенСредств21"/>
      <sheetName val="Инв Прог22"/>
      <sheetName val="Все пок23_24"/>
      <sheetName val="из сем"/>
      <sheetName val="группа"/>
      <sheetName val="Форма2"/>
      <sheetName val="Форма1"/>
      <sheetName val="Изменяемые данные"/>
      <sheetName val="Пр2"/>
      <sheetName val="факт 2005 г."/>
      <sheetName val="Financial ratios А3"/>
      <sheetName val="balans 3"/>
      <sheetName val="З"/>
      <sheetName val="1.411.1"/>
      <sheetName val="ОТиТБ"/>
      <sheetName val="Ден потоки"/>
      <sheetName val="00"/>
      <sheetName val="Haul cons"/>
      <sheetName val="Распределение прибыли"/>
      <sheetName val="Лист1"/>
      <sheetName val="СПгнг"/>
      <sheetName val="ремонт 25"/>
      <sheetName val="1610"/>
      <sheetName val="1210"/>
      <sheetName val="расчет прибыли"/>
      <sheetName val="амортиз_ввод"/>
      <sheetName val="НДС"/>
      <sheetName val="ГПЗ_ПОСД_Способ закупок"/>
      <sheetName val="Лист3"/>
      <sheetName val="пр 6 дох"/>
      <sheetName val="Расчет2000Прямой"/>
      <sheetName val="топливо"/>
      <sheetName val="Потребители"/>
      <sheetName val="ОборБалФормОтч"/>
      <sheetName val="Осн"/>
      <sheetName val="План закупок"/>
      <sheetName val="Командировочные расходы"/>
      <sheetName val="Ввод"/>
      <sheetName val="12 из 57 АЗС"/>
      <sheetName val="МО 0012"/>
      <sheetName val="  2.3.2"/>
      <sheetName val="точн2"/>
      <sheetName val="0. Данные"/>
      <sheetName val="name"/>
      <sheetName val="MS"/>
      <sheetName val="цены"/>
      <sheetName val="справка"/>
      <sheetName val="аренда цс"/>
      <sheetName val="KTG_m"/>
      <sheetName val="мат расходы"/>
      <sheetName val="Налоги на транспорт"/>
      <sheetName val="6 NK"/>
      <sheetName val="план07"/>
      <sheetName val="п11"/>
      <sheetName val="п25ЦТАИ"/>
      <sheetName val="п25"/>
      <sheetName val="п23"/>
      <sheetName val="п26"/>
      <sheetName val="п31"/>
      <sheetName val="п4"/>
      <sheetName val="п5"/>
      <sheetName val="п7"/>
      <sheetName val="п8"/>
      <sheetName val="Sheet1"/>
      <sheetName val="ОХР"/>
      <sheetName val="#ССЫЛКА"/>
      <sheetName val="Январь"/>
      <sheetName val="UNITPRICES"/>
      <sheetName val="Info"/>
      <sheetName val="Счет-ф"/>
      <sheetName val="Sheet3"/>
      <sheetName val="Sheet4"/>
      <sheetName val="Свод"/>
      <sheetName val="Исход"/>
      <sheetName val="янв"/>
      <sheetName val="Сдача "/>
      <sheetName val="14.1.2.2.(Услуги связи)"/>
      <sheetName val="s"/>
      <sheetName val="Добычанефти4"/>
      <sheetName val="поставкасравн13"/>
      <sheetName val="Преискурант"/>
      <sheetName val="Добыча_нефти4"/>
      <sheetName val="Продактс_капвл"/>
      <sheetName val="поставка_сравн13"/>
      <sheetName val="Капвл_всего"/>
      <sheetName val="Инв_Прог22"/>
      <sheetName val="Все_пок23_24"/>
      <sheetName val="из_сем"/>
      <sheetName val="Добыча_нефти41"/>
      <sheetName val="Продактс_капвл1"/>
      <sheetName val="поставка_сравн131"/>
      <sheetName val="Капвл_всего1"/>
      <sheetName val="Инв_Прог221"/>
      <sheetName val="Все_пок23_241"/>
      <sheetName val="из_сем1"/>
      <sheetName val="PP&amp;E mvt for 2003"/>
      <sheetName val="аренда"/>
      <sheetName val="ДБСП_02_ 2002"/>
      <sheetName val="Справочник"/>
      <sheetName val="Баланс"/>
      <sheetName val="Лист1 (3)"/>
      <sheetName val="на 31.12.07 (4)"/>
      <sheetName val="CIP Dec 2006"/>
      <sheetName val="7.1"/>
      <sheetName val="всп"/>
      <sheetName val="свод2010г по гр."/>
      <sheetName val="КлассификаторЗнач"/>
      <sheetName val="Статьи затрат"/>
      <sheetName val="TB"/>
      <sheetName val="PR CN"/>
      <sheetName val="Ф3"/>
      <sheetName val="Income $"/>
      <sheetName val="3.ФОТ"/>
      <sheetName val="Бюдж-тенге"/>
      <sheetName val="Comp06"/>
      <sheetName val="предприятия"/>
      <sheetName val="оборудование"/>
      <sheetName val="SUN TB"/>
      <sheetName val="ЦентрЗатр"/>
      <sheetName val="ЕдИзм"/>
      <sheetName val="Предпр"/>
      <sheetName val="Assumptions"/>
      <sheetName val="эксп"/>
      <sheetName val="СписокТЭП"/>
      <sheetName val="C-Total Market"/>
      <sheetName val="I-Demand Drivers"/>
      <sheetName val="ECM_PP"/>
      <sheetName val="SAD Schedule"/>
      <sheetName val="Hidden"/>
      <sheetName val="ДС МЗК"/>
      <sheetName val="1БО"/>
      <sheetName val="EVA"/>
      <sheetName val="коэфф"/>
      <sheetName val="2БК"/>
      <sheetName val="3БО"/>
      <sheetName val="3БК"/>
      <sheetName val="5П"/>
      <sheetName val="4П"/>
      <sheetName val="WACC"/>
      <sheetName val="д.7.001"/>
      <sheetName val="3БК Инвестиции"/>
      <sheetName val="по 2007 году план на 2008 год"/>
      <sheetName val="Movements"/>
      <sheetName val="Изменяемые_данные"/>
      <sheetName val="Financial_ratios_А3"/>
      <sheetName val="факт_2005_г_"/>
      <sheetName val="balans_3"/>
      <sheetName val="Ден_потоки"/>
      <sheetName val="1_411_1"/>
      <sheetName val="Haul_cons"/>
      <sheetName val="Распределение_прибыли"/>
      <sheetName val="ремонт_25"/>
      <sheetName val="ФС-75"/>
      <sheetName val="ФСМн "/>
      <sheetName val="ФХ "/>
      <sheetName val="ФХС-40 "/>
      <sheetName val="ФХС-48 "/>
      <sheetName val="исп.см."/>
      <sheetName val="персонала"/>
      <sheetName val="2в"/>
      <sheetName val="общ-нефт"/>
      <sheetName val="2а (4)"/>
      <sheetName val="Индексы"/>
      <sheetName val="Текущие цены"/>
      <sheetName val="рабочий"/>
      <sheetName val="окраска"/>
      <sheetName val="Лист2"/>
      <sheetName val="Книга1"/>
      <sheetName val="5NK "/>
      <sheetName val="выданы таб № (от 25.01.12 ОК)"/>
      <sheetName val="F1002"/>
      <sheetName val="НДПИ"/>
      <sheetName val="расчет ГСМ НА 2013Г"/>
      <sheetName val="XLR_NoRangeSheet"/>
      <sheetName val="канат.прод."/>
      <sheetName val="Страхование ГПО охр.2"/>
      <sheetName val="ведомость"/>
      <sheetName val="26.04.2013 (2)"/>
      <sheetName val="2.2 ОтклОТМ"/>
      <sheetName val="1.3.2 ОТМ"/>
      <sheetName val="Курсы"/>
      <sheetName val="2008 ГСМ"/>
      <sheetName val="Плата за загрязнение "/>
      <sheetName val="Типограф"/>
      <sheetName val="NPV"/>
      <sheetName val="t0_name"/>
      <sheetName val="База"/>
      <sheetName val="Main Page"/>
      <sheetName val="L-1"/>
      <sheetName val="вознаграждение"/>
      <sheetName val="Пр3"/>
      <sheetName val="Зам.нгду-1(наг)"/>
      <sheetName val="Зам.нгду-1"/>
      <sheetName val="Зам.ОЭПУ(доб)"/>
      <sheetName val="Зам.нгду-2(наг)"/>
      <sheetName val="Зам.ОЭПУ(наг)"/>
      <sheetName val="сут рап снижПТО по мероп"/>
      <sheetName val="ГТМ"/>
      <sheetName val="Заявлени+сдач.обх.по 22.02.12"/>
      <sheetName val="для рекомендации на 09.02.12г"/>
      <sheetName val="апрель"/>
      <sheetName val="рев на 09.06."/>
      <sheetName val="май"/>
      <sheetName val="март"/>
      <sheetName val="фев"/>
      <sheetName val="Запрос"/>
      <sheetName val="month"/>
      <sheetName val="линии"/>
      <sheetName val="счетчики"/>
      <sheetName val="Список"/>
      <sheetName val="Treatment Summary"/>
      <sheetName val="класс"/>
      <sheetName val="СВОД Логистика"/>
      <sheetName val="FES"/>
      <sheetName val="Добыча_нефти42"/>
      <sheetName val="Продактс_капвл2"/>
      <sheetName val="поставка_сравн132"/>
      <sheetName val="Капвл_всего2"/>
      <sheetName val="Инв_Прог222"/>
      <sheetName val="Все_пок23_242"/>
      <sheetName val="План_закупок"/>
      <sheetName val="Командировочные_расходы"/>
      <sheetName val="12_из_57_АЗС"/>
      <sheetName val="__2_3_2"/>
      <sheetName val="МО_0012"/>
      <sheetName val="из_сем2"/>
      <sheetName val="0__Данные"/>
      <sheetName val="аренда_цс"/>
      <sheetName val="пр_6_дох"/>
      <sheetName val="мат_расходы"/>
      <sheetName val="Налоги_на_транспорт"/>
      <sheetName val="6_NK"/>
      <sheetName val="Сдача_"/>
      <sheetName val="ДБСП_02__2002"/>
      <sheetName val="свод2010г_по_гр_"/>
      <sheetName val="Статьи_затрат"/>
      <sheetName val="14_1_2_2_(Услуги_связи)"/>
      <sheetName val="2а_(4)"/>
      <sheetName val="выданы_таб_№_(от_25_01_12_ОК)"/>
      <sheetName val="3_ФОТ"/>
      <sheetName val="Income_$"/>
      <sheetName val="по_2007_году_план_на_2008_год"/>
      <sheetName val="расчет_ГСМ_НА_2013Г"/>
      <sheetName val="канат_прод_"/>
      <sheetName val="Страхование_ГПО_охр_2"/>
      <sheetName val="исп_см_"/>
      <sheetName val="PP&amp;E_mvt_for_2003"/>
      <sheetName val="SUN_TB"/>
      <sheetName val="7_1"/>
      <sheetName val="Лист1_(3)"/>
      <sheetName val="на_31_12_07_(4)"/>
      <sheetName val="CIP_Dec_2006"/>
      <sheetName val="C-Total_Market"/>
      <sheetName val="I-Demand_Drivers"/>
      <sheetName val="2_2_ОтклОТМ"/>
      <sheetName val="1_3_2_ОТМ"/>
      <sheetName val="д_7_001"/>
      <sheetName val="3БК_Инвестиции"/>
      <sheetName val="2008_ГСМ"/>
      <sheetName val="Плата_за_загрязнение_"/>
      <sheetName val="26_04_2013_(2)"/>
      <sheetName val="PR_CN"/>
      <sheetName val="Treatment_Summary"/>
      <sheetName val="СВОД_Логистика"/>
      <sheetName val="_ 2_3_2"/>
      <sheetName val="ДД"/>
      <sheetName val="канц"/>
      <sheetName val="опотиз"/>
      <sheetName val="H3.100 Rollforward"/>
      <sheetName val="PKF-2005"/>
      <sheetName val="GAAP TB 31.12.01  detail p&amp;l"/>
      <sheetName val="Sheet2"/>
      <sheetName val="РСза 6-м 2012"/>
      <sheetName val="июнь"/>
      <sheetName val="4.Налоги"/>
      <sheetName val="Логистика"/>
      <sheetName val="потр"/>
      <sheetName val="СН"/>
      <sheetName val="Кабельная продукция"/>
      <sheetName val="Ком плат"/>
      <sheetName val="Списки"/>
      <sheetName val="УО"/>
      <sheetName val="Транспорт"/>
      <sheetName val="Depr"/>
      <sheetName val="Control"/>
      <sheetName val="VLOOKUP"/>
      <sheetName val="INPUTMASTER"/>
      <sheetName val="IFRS FS"/>
      <sheetName val="9-1"/>
      <sheetName val="4"/>
      <sheetName val="1-1"/>
      <sheetName val="1"/>
      <sheetName val="1 вариант  2009 "/>
      <sheetName val="XREF"/>
      <sheetName val="summary"/>
      <sheetName val="Инвест"/>
      <sheetName val="list"/>
      <sheetName val="Добыча_нефти43"/>
      <sheetName val="Продактс_капвл3"/>
      <sheetName val="поставка_сравн133"/>
      <sheetName val="Капвл_всего3"/>
      <sheetName val="Инв_Прог223"/>
      <sheetName val="Все_пок23_243"/>
      <sheetName val="План_закупок1"/>
      <sheetName val="Командировочные_расходы1"/>
      <sheetName val="12_из_57_АЗС1"/>
      <sheetName val="__2_3_21"/>
      <sheetName val="МО_00121"/>
      <sheetName val="из_сем3"/>
      <sheetName val="0__Данные1"/>
      <sheetName val="аренда_цс1"/>
      <sheetName val="пр_6_дох1"/>
      <sheetName val="мат_расходы1"/>
      <sheetName val="Налоги_на_транспорт1"/>
      <sheetName val="6_NK1"/>
      <sheetName val="Сдача_1"/>
      <sheetName val="ДБСП_02__20021"/>
      <sheetName val="свод2010г_по_гр_1"/>
      <sheetName val="Статьи_затрат1"/>
      <sheetName val="14_1_2_2_(Услуги_связи)1"/>
      <sheetName val="3_ФОТ1"/>
      <sheetName val="Income_$1"/>
      <sheetName val="2а_(4)1"/>
      <sheetName val="выданы_таб_№_(от_25_01_12_ОК)1"/>
      <sheetName val="по_2007_году_план_на_2008_год1"/>
      <sheetName val="Страхование_ГПО_охр_21"/>
      <sheetName val="исп_см_1"/>
      <sheetName val="Изменяемые_данные1"/>
      <sheetName val="Financial_ratios_А31"/>
      <sheetName val="факт_2005_г_1"/>
      <sheetName val="balans_31"/>
      <sheetName val="1_411_11"/>
      <sheetName val="Ден_потоки1"/>
      <sheetName val="Haul_cons1"/>
      <sheetName val="Распределение_прибыли1"/>
      <sheetName val="PP&amp;E_mvt_for_20031"/>
      <sheetName val="SUN_TB1"/>
      <sheetName val="7_11"/>
      <sheetName val="Лист1_(3)1"/>
      <sheetName val="на_31_12_07_(4)1"/>
      <sheetName val="CIP_Dec_20061"/>
      <sheetName val="C-Total_Market1"/>
      <sheetName val="I-Demand_Drivers1"/>
      <sheetName val="расчет_ГСМ_НА_2013Г1"/>
      <sheetName val="канат_прод_1"/>
      <sheetName val="2_2_ОтклОТМ1"/>
      <sheetName val="1_3_2_ОТМ1"/>
      <sheetName val="д_7_0011"/>
      <sheetName val="3БК_Инвестиции1"/>
      <sheetName val="2008_ГСМ1"/>
      <sheetName val="Плата_за_загрязнение_1"/>
      <sheetName val="26_04_2013_(2)1"/>
      <sheetName val="СВОД_Логистика1"/>
      <sheetName val="Treatment_Summary1"/>
      <sheetName val="ремонт_251"/>
      <sheetName val="PR_CN1"/>
      <sheetName val="Кабельная_продукция"/>
      <sheetName val="Ком_плат"/>
      <sheetName val="__2_3_22"/>
      <sheetName val="B 1"/>
      <sheetName val="C 25"/>
      <sheetName val="A 100"/>
      <sheetName val="B_1"/>
      <sheetName val="C_25"/>
      <sheetName val="A_100"/>
      <sheetName val="2БО"/>
      <sheetName val="Cashflow"/>
      <sheetName val="14_1_2_2__Услуги связи_"/>
      <sheetName val="14_1_2_2__Услуги_связи_"/>
      <sheetName val=""/>
      <sheetName val="83"/>
      <sheetName val="Список документов"/>
      <sheetName val="с 01.08 по 17.10 = 1569 вагонов"/>
      <sheetName val="breakdown"/>
      <sheetName val="P&amp;L"/>
      <sheetName val="Provisions"/>
      <sheetName val="FA depreciation"/>
      <sheetName val="Strat 1H 2008"/>
      <sheetName val="Настройки"/>
      <sheetName val="Datasheet"/>
      <sheetName val="Лист 1"/>
      <sheetName val="ГБ"/>
      <sheetName val="Источник финансирования"/>
      <sheetName val="Месяцы"/>
      <sheetName val="ЭКРБ"/>
      <sheetName val="Способ закупки"/>
      <sheetName val="муз колледж"/>
      <sheetName val="EMPLANM"/>
      <sheetName val="Добыча_нефти44"/>
      <sheetName val="Продактс_капвл4"/>
      <sheetName val="поставка_сравн134"/>
      <sheetName val="Капвл_всего4"/>
      <sheetName val="Инв_Прог224"/>
      <sheetName val="Все_пок23_244"/>
      <sheetName val="План_закупок2"/>
      <sheetName val="__2_3_23"/>
      <sheetName val="Командировочные_расходы2"/>
      <sheetName val="12_из_57_АЗС2"/>
      <sheetName val="МО_00122"/>
      <sheetName val="из_сем4"/>
      <sheetName val="0__Данные2"/>
      <sheetName val="аренда_цс2"/>
      <sheetName val="пр_6_дох2"/>
      <sheetName val="мат_расходы2"/>
      <sheetName val="Налоги_на_транспорт2"/>
      <sheetName val="6_NK2"/>
      <sheetName val="Сдача_2"/>
      <sheetName val="ДБСП_02__20022"/>
      <sheetName val="свод2010г_по_гр_2"/>
      <sheetName val="Статьи_затрат2"/>
      <sheetName val="14_1_2_2_(Услуги_связи)2"/>
      <sheetName val="3_ФОТ2"/>
      <sheetName val="Income_$2"/>
      <sheetName val="выданы_таб_№_(от_25_01_12_ОК)2"/>
      <sheetName val="2а_(4)2"/>
      <sheetName val="канат_прод_2"/>
      <sheetName val="по_2007_году_план_на_2008_год2"/>
      <sheetName val="расчет_ГСМ_НА_2013Г2"/>
      <sheetName val="Страхование_ГПО_охр_22"/>
      <sheetName val="исп_см_2"/>
      <sheetName val="Изменяемые_данные2"/>
      <sheetName val="Financial_ratios_А32"/>
      <sheetName val="факт_2005_г_2"/>
      <sheetName val="balans_32"/>
      <sheetName val="1_411_12"/>
      <sheetName val="Ден_потоки2"/>
      <sheetName val="Haul_cons2"/>
      <sheetName val="Распределение_прибыли2"/>
      <sheetName val="PP&amp;E_mvt_for_20032"/>
      <sheetName val="SUN_TB2"/>
      <sheetName val="7_12"/>
      <sheetName val="Лист1_(3)2"/>
      <sheetName val="на_31_12_07_(4)2"/>
      <sheetName val="CIP_Dec_20062"/>
      <sheetName val="C-Total_Market2"/>
      <sheetName val="I-Demand_Drivers2"/>
      <sheetName val="2_2_ОтклОТМ2"/>
      <sheetName val="1_3_2_ОТМ2"/>
      <sheetName val="д_7_0012"/>
      <sheetName val="3БК_Инвестиции2"/>
      <sheetName val="2008_ГСМ2"/>
      <sheetName val="Плата_за_загрязнение_2"/>
      <sheetName val="26_04_2013_(2)2"/>
      <sheetName val="ремонт_252"/>
      <sheetName val="PR_CN2"/>
      <sheetName val="Treatment_Summary2"/>
      <sheetName val="СВОД_Логистика2"/>
      <sheetName val="Ком_плат1"/>
      <sheetName val="__2_3_24"/>
      <sheetName val="H3_100_Rollforward"/>
      <sheetName val="GAAP_TB_31_12_01__detail_p&amp;l"/>
      <sheetName val="РСза_6-м_2012"/>
      <sheetName val="Кабельная_продукция1"/>
      <sheetName val="4_Налоги"/>
      <sheetName val="Отд.расх"/>
      <sheetName val="стр.145 рос. исп"/>
      <sheetName val="7НК"/>
      <sheetName val="Допущения"/>
      <sheetName val="ремонтТ9"/>
      <sheetName val="34-143"/>
      <sheetName val="КАТО"/>
      <sheetName val="Loans out"/>
      <sheetName val="ОПГЗ"/>
      <sheetName val="План ГЗ"/>
      <sheetName val="Макро"/>
      <sheetName val="ФБ-1"/>
      <sheetName val="АСТВ"/>
      <sheetName val="Ф1"/>
      <sheetName val="ОПУ_сверка"/>
      <sheetName val="доходы и расходы "/>
      <sheetName val="8180 (8181,8182)"/>
      <sheetName val="8082"/>
      <sheetName val="8250"/>
      <sheetName val="8140"/>
      <sheetName val="8070"/>
      <sheetName val="8145"/>
      <sheetName val="8200"/>
      <sheetName val="8113"/>
      <sheetName val="8210"/>
      <sheetName val="2_Уст_у_ж.д._тупика"/>
      <sheetName val="амортизация"/>
      <sheetName val="Вариант2,1"/>
      <sheetName val="Цена"/>
      <sheetName val="станции"/>
      <sheetName val="IS-Cash"/>
      <sheetName val="Loan"/>
      <sheetName val="Input TI"/>
      <sheetName val="Б.мчас (П)"/>
      <sheetName val="Технический"/>
      <sheetName val="Prelim Cost"/>
      <sheetName val="700-H"/>
      <sheetName val="5.3. Усл. связи"/>
      <sheetName val="стр_145_рос__исп"/>
      <sheetName val="SAD_Schedule"/>
      <sheetName val="расчет_прибыли"/>
      <sheetName val="ГПЗ_ПОСД_Способ_закупок"/>
      <sheetName val="ДС_МЗК"/>
      <sheetName val="Отд_расх"/>
      <sheetName val=" По скв"/>
      <sheetName val="Проект"/>
      <sheetName val="1кв. "/>
      <sheetName val="2кв."/>
      <sheetName val="10 БО (kzt)"/>
      <sheetName val="общ.фонд  "/>
      <sheetName val="Бюджет"/>
      <sheetName val="3НК"/>
      <sheetName val="Все_по䀀歎쬂⾕⠠倀"/>
      <sheetName val=" 4"/>
      <sheetName val="собственный капитал"/>
      <sheetName val="Год"/>
      <sheetName val="Фонд"/>
      <sheetName val="Assump"/>
      <sheetName val="ЦЕХА"/>
      <sheetName val="общ скв"/>
      <sheetName val="сводУМЗ"/>
      <sheetName val="План произв-ва (мес.) (бюджет)"/>
      <sheetName val="Project Detail Inputs"/>
      <sheetName val="I KEY INFORMATION"/>
      <sheetName val="VI REVENUE OOD"/>
      <sheetName val="IIb P&amp;L short"/>
      <sheetName val="IV REVENUE ROOMS"/>
      <sheetName val="IV REVENUE  F&amp;B"/>
      <sheetName val="Бонды стр.341"/>
      <sheetName val="Parameters"/>
      <sheetName val="SBM Reserve"/>
      <sheetName val="Загрузка "/>
      <sheetName val="Все_по⠠렀ኣ㠾ኡ耾"/>
      <sheetName val="7  (3)"/>
      <sheetName val="Все_по䐀⩛ഀ䎃԰_x0000_缀"/>
      <sheetName val="Data"/>
      <sheetName val="Все_по/_x0000_耀S_x0000__x0000_缀"/>
      <sheetName val="Кнфиг сетка"/>
      <sheetName val="Все_по吀ᥢഀ榃԰_x0000_缀"/>
      <sheetName val="Все_по쬂᎕鐁ᘲ䠺"/>
      <sheetName val="расчет"/>
      <sheetName val="Текущие_цены"/>
      <sheetName val="ФСМн_"/>
      <sheetName val="ФХ_"/>
      <sheetName val="ФХС-40_"/>
      <sheetName val="ФХС-48_"/>
      <sheetName val="1_вариант__2009_"/>
      <sheetName val="Б_мчас_(П)"/>
      <sheetName val="I__Прогноз_доходов"/>
      <sheetName val="Все_по䐀⩛ഀ䎃԰"/>
      <sheetName val="Все_по/"/>
      <sheetName val="Все_по吀ᥢഀ榃԰"/>
      <sheetName val="july_03_pg8"/>
      <sheetName val="Общие"/>
      <sheetName val="титфин"/>
      <sheetName val="Пр.М"/>
      <sheetName val="Ф7"/>
      <sheetName val="Ф10"/>
      <sheetName val="Пр1"/>
      <sheetName val="Пр2.2"/>
      <sheetName val="Ф11"/>
      <sheetName val="Пр4 (2)"/>
      <sheetName val="Справка ИЦА"/>
      <sheetName val="Справка 2"/>
      <sheetName val="на 10.02.06"/>
      <sheetName val="_ССЫЛКА"/>
      <sheetName val="Пок"/>
      <sheetName val="Справка "/>
      <sheetName val="ЖГРЭС за 09.02.06"/>
      <sheetName val="Все_поԯ"/>
      <sheetName val="Пр4"/>
      <sheetName val="Расчеты ОСД"/>
      <sheetName val="Все_поԯ_x0000_缀_x0000__x0000__x0000_턀"/>
      <sheetName val="I. Прогноз доходов"/>
      <sheetName val="5NK_"/>
      <sheetName val="Main_Page"/>
      <sheetName val="Источник_финансирования"/>
      <sheetName val="Способ_закупки"/>
      <sheetName val="Зам_нгду-1(наг)"/>
      <sheetName val="Зам_нгду-1"/>
      <sheetName val="Зам_ОЭПУ(доб)"/>
      <sheetName val="Зам_нгду-2(наг)"/>
      <sheetName val="Зам_ОЭПУ(наг)"/>
      <sheetName val="сут_рап_снижПТО_по_мероп"/>
      <sheetName val="Заявлени+сдач_обх_по_22_02_12"/>
      <sheetName val="для_рекомендации_на_09_02_12г"/>
      <sheetName val="рев_на_09_06_"/>
      <sheetName val="IFRS_FS"/>
      <sheetName val="Список_документов"/>
      <sheetName val="с_01_08_по_17_10_=_1569_вагонов"/>
      <sheetName val="Лист_1"/>
      <sheetName val="Strat_1H_2008"/>
      <sheetName val="Т2"/>
      <sheetName val="пр-во"/>
      <sheetName val="Осн.показ"/>
      <sheetName val="DONNEES"/>
      <sheetName val="L202 - КПСБ"/>
      <sheetName val="Anlagevermögen"/>
      <sheetName val="22"/>
      <sheetName val="RSOILBAL"/>
      <sheetName val="Все_поԯ_x0000_缀_x0000__x0000__x0000_됀"/>
      <sheetName val="расш. себестоим."/>
      <sheetName val="расш реал"/>
      <sheetName val="расш ОАР"/>
      <sheetName val="Ф2"/>
      <sheetName val="Ф4"/>
      <sheetName val="CURCURS"/>
      <sheetName val="Пром1"/>
      <sheetName val="план"/>
      <sheetName val="Сводная по цехам"/>
      <sheetName val="НР"/>
      <sheetName val="ОАР"/>
      <sheetName val="РР"/>
      <sheetName val="MCC"/>
      <sheetName val="Все_по㐀ᕞഀ䞃԰_x0000_缀"/>
      <sheetName val="EXR"/>
      <sheetName val="Вход.данные"/>
      <sheetName val="SAPBEXfilters"/>
      <sheetName val="calc"/>
      <sheetName val="КОРП-1"/>
      <sheetName val="[ДБСП_02_ 2002.xls]___Syzdyk_22"/>
      <sheetName val="4НК"/>
      <sheetName val="[ДБСП_02_ 2002.xls]___Syzdykb_2"/>
      <sheetName val="[ДБСП_02_ 2002.xls]___Syzdyk_10"/>
      <sheetName val="[ДБСП_02_ 2002.xls]___Syzdykb_9"/>
      <sheetName val="[ДБСП_02_ 2002.xls]___Syzdykb_3"/>
      <sheetName val="[ДБСП_02_ 2002.xls]___Syzdykb_4"/>
      <sheetName val="[ДБСП_02_ 2002.xls]___Syzdykb_5"/>
      <sheetName val="[ДБСП_02_ 2002.xls]___Syzdykb_6"/>
      <sheetName val="[ДБСП_02_ 2002.xls]___Syzdykb_8"/>
      <sheetName val="[ДБСП_02_ 2002.xls]___Syzdykb_7"/>
      <sheetName val="[ДБСП_02_ 2002.xls]___Syzdyk_11"/>
      <sheetName val="[ДБСП_02_ 2002.xls]___Syzdyk_12"/>
      <sheetName val="Data-in"/>
      <sheetName val="[ДБСП_02_ 2002.xls]___Syzdyk_13"/>
      <sheetName val="[ДБСП_02_ 2002.xls]___Syzdyk_19"/>
      <sheetName val="[ДБСП_02_ 2002.xls]___Syzdyk_18"/>
      <sheetName val="[ДБСП_02_ 2002.xls]___Syzdyk_15"/>
      <sheetName val="[ДБСП_02_ 2002.xls]___Syzdyk_14"/>
      <sheetName val="[ДБСП_02_ 2002.xls]___Syzdyk_16"/>
      <sheetName val="[ДБСП_02_ 2002.xls]___Syzdyk_17"/>
      <sheetName val="Статьи"/>
      <sheetName val="[ДБСП_02_ 2002.xls]___Syzdyk_21"/>
      <sheetName val="[ДБСП_02_ 2002.xls]___Syzdyk_20"/>
      <sheetName val="___Syzdykb_2"/>
      <sheetName val="___Syzdyk_10"/>
      <sheetName val="___Syzdykb_9"/>
      <sheetName val="___Syzdykb_3"/>
      <sheetName val="___Syzdykb_4"/>
      <sheetName val="___Syzdykb_5"/>
      <sheetName val="___Syzdykb_6"/>
      <sheetName val="___Syzdykb_8"/>
      <sheetName val="___Syzdykb_7"/>
      <sheetName val="___Syzdyk_11"/>
      <sheetName val="___Syzdyk_12"/>
      <sheetName val="___Syzdyk_13"/>
      <sheetName val="___Syzdyk_19"/>
      <sheetName val="___Syzdyk_18"/>
      <sheetName val="___Syzdyk_15"/>
      <sheetName val="___Syzdyk_14"/>
      <sheetName val="___Syzdyk_16"/>
      <sheetName val="___Syzdyk_17"/>
      <sheetName val="___Syzdyk_21"/>
      <sheetName val="___Syzdyk_20"/>
      <sheetName val="[ДБСП_02_ 2002.xls]___Syzdyk_23"/>
      <sheetName val="[ДБСП_02_ 2002.xls]___Syzdyk_27"/>
      <sheetName val="[ДБСП_02_ 2002.xls]___Syzdyk_24"/>
      <sheetName val="[ДБСП_02_ 2002.xls]___Syzdyk_25"/>
      <sheetName val="[ДБСП_02_ 2002.xls]___Syzdyk_26"/>
      <sheetName val="[ДБСП_02_ 2002.xls]___Syzdyk_28"/>
      <sheetName val="[ДБСП_02_ 2002.xls]___Syzdyk_29"/>
      <sheetName val="[ДБСП_02_ 2002.xls]___Syzdyk_30"/>
      <sheetName val="[ДБСП_02_ 2002.xls]___Syzdyk_31"/>
      <sheetName val="[ДБСП_02_ 2002.xls]___Syzdyk_32"/>
      <sheetName val="ГСМ Гараж"/>
      <sheetName val="ГСМ по инвест"/>
      <sheetName val="аморт"/>
      <sheetName val="Запчасти Гараж"/>
      <sheetName val="Материалы РМУ"/>
      <sheetName val="Постановка на учет авто"/>
      <sheetName val="Размножение проектов"/>
      <sheetName val="материалы ВДГО"/>
      <sheetName val="Тех осмотр"/>
      <sheetName val="Проект 1"/>
      <sheetName val="Объем ВДГО"/>
      <sheetName val="Стор Орг.РМУ"/>
      <sheetName val="12НК"/>
      <sheetName val="ТитулЛистОтч"/>
      <sheetName val="Все_по/_x0000_瀀G_x0000__x0000_ꀀ"/>
      <sheetName val="Все_по԰_x0000_缀_x0000__x0000__x0000_缀"/>
      <sheetName val="Все_по0_x0000_#_x0000__x0000_ꀀ"/>
      <sheetName val="Все_по0_x0000_Å_x0000__x0000_ꀀ"/>
      <sheetName val="Все_по㐀ᕞഀ䞃԰"/>
      <sheetName val="Все_по0"/>
      <sheetName val="Loans_out"/>
      <sheetName val="План_ГЗ"/>
      <sheetName val="доходы_и_расходы_"/>
      <sheetName val="B_11"/>
      <sheetName val="C_251"/>
      <sheetName val="A_1001"/>
      <sheetName val="14_1_2_2__Услуги_связи_1"/>
      <sheetName val="расш__себестоим_"/>
      <sheetName val="расш_реал"/>
      <sheetName val="расш_ОАР"/>
      <sheetName val="муз_колледж"/>
      <sheetName val="консалт"/>
      <sheetName val="Sample"/>
      <sheetName val="Свод за 2008г"/>
      <sheetName val="ДИП проч"/>
      <sheetName val="ДМИР НОВЫЙ"/>
      <sheetName val="ДУП проч"/>
      <sheetName val="Тип пункта плана"/>
      <sheetName val="Добыча_нефти45"/>
      <sheetName val="Продактс_капвл5"/>
      <sheetName val="поставка_сравн135"/>
      <sheetName val="Капвл_всего5"/>
      <sheetName val="Инв_Прог225"/>
      <sheetName val="Все_пок23_245"/>
      <sheetName val="План_закупок3"/>
      <sheetName val="Командировочные_расходы3"/>
      <sheetName val="12_из_57_АЗС3"/>
      <sheetName val="МО_00123"/>
      <sheetName val="из_сем5"/>
      <sheetName val="__2_3_25"/>
      <sheetName val="0__Данные3"/>
      <sheetName val="аренда_цс3"/>
      <sheetName val="пр_6_дох3"/>
      <sheetName val="мат_расходы3"/>
      <sheetName val="Налоги_на_транспорт3"/>
      <sheetName val="6_NK3"/>
      <sheetName val="Сдача_3"/>
      <sheetName val="ДБСП_02__20023"/>
      <sheetName val="свод2010г_по_гр_3"/>
      <sheetName val="Статьи_затрат3"/>
      <sheetName val="14_1_2_2_(Услуги_связи)3"/>
      <sheetName val="Income_$3"/>
      <sheetName val="3_ФОТ3"/>
      <sheetName val="2а_(4)3"/>
      <sheetName val="выданы_таб_№_(от_25_01_12_ОК)3"/>
      <sheetName val="по_2007_году_план_на_2008_год3"/>
      <sheetName val="Изменяемые_данные3"/>
      <sheetName val="расчет_ГСМ_НА_2013Г3"/>
      <sheetName val="Страхование_ГПО_охр_23"/>
      <sheetName val="канат_прод_3"/>
      <sheetName val="исп_см_3"/>
      <sheetName val="Financial_ratios_А33"/>
      <sheetName val="факт_2005_г_3"/>
      <sheetName val="balans_33"/>
      <sheetName val="1_411_13"/>
      <sheetName val="Ден_потоки3"/>
      <sheetName val="Haul_cons3"/>
      <sheetName val="Распределение_прибыли3"/>
      <sheetName val="PP&amp;E_mvt_for_20033"/>
      <sheetName val="SUN_TB3"/>
      <sheetName val="7_13"/>
      <sheetName val="Лист1_(3)3"/>
      <sheetName val="на_31_12_07_(4)3"/>
      <sheetName val="CIP_Dec_20063"/>
      <sheetName val="C-Total_Market3"/>
      <sheetName val="I-Demand_Drivers3"/>
      <sheetName val="2_2_ОтклОТМ3"/>
      <sheetName val="1_3_2_ОТМ3"/>
      <sheetName val="д_7_0013"/>
      <sheetName val="3БК_Инвестиции3"/>
      <sheetName val="2008_ГСМ3"/>
      <sheetName val="Плата_за_загрязнение_3"/>
      <sheetName val="26_04_2013_(2)3"/>
      <sheetName val="СВОД_Логистика3"/>
      <sheetName val="Treatment_Summary3"/>
      <sheetName val="4_Налоги1"/>
      <sheetName val="ремонт_253"/>
      <sheetName val="PR_CN3"/>
      <sheetName val="__2_3_26"/>
      <sheetName val="Кабельная_продукция2"/>
      <sheetName val="Ком_плат2"/>
      <sheetName val="SAD_Schedule1"/>
      <sheetName val="расчет_прибыли1"/>
      <sheetName val="ГПЗ_ПОСД_Способ_закупок1"/>
      <sheetName val="ДС_МЗК1"/>
      <sheetName val="H3_100_Rollforward1"/>
      <sheetName val="GAAP_TB_31_12_01__detail_p&amp;l1"/>
      <sheetName val="РСза_6-м_20121"/>
      <sheetName val="Отд_расх1"/>
      <sheetName val="стр_145_рос__исп1"/>
      <sheetName val="ЦФО"/>
      <sheetName val="наличие_НДС"/>
      <sheetName val="Тип_учета"/>
      <sheetName val="объекты обществаКокшетау"/>
      <sheetName val="Фин. пок-ли"/>
      <sheetName val="PP_E mvt for 2003"/>
      <sheetName val="Brand valuation"/>
      <sheetName val="Все_по԰_x0000_缀_x0000__x0000__x0000_퐀"/>
      <sheetName val="IS"/>
      <sheetName val="Все_по예썘/_x0000_쀀_x001f__x0000_"/>
      <sheetName val="[ДБСП_02_ 2002.xls]___Syzdyk_34"/>
      <sheetName val="[ДБСП_02_ 2002.xls]___Syzdyk_33"/>
      <sheetName val="[ДБСП_02_ 2002.xls]___Syzdyk_39"/>
      <sheetName val="[ДБСП_02_ 2002.xls]___Syzdyk_35"/>
      <sheetName val="[ДБСП_02_ 2002.xls]___Syzdyk_36"/>
      <sheetName val="[ДБСП_02_ 2002.xls]___Syzdyk_37"/>
      <sheetName val="[ДБСП_02_ 2002.xls]___Syzdyk_38"/>
      <sheetName val="данн"/>
      <sheetName val="H"/>
      <sheetName val="2@"/>
      <sheetName val="Презентация"/>
      <sheetName val="Отчет_Компания"/>
      <sheetName val="PLM"/>
      <sheetName val="коммент"/>
      <sheetName val="IB"/>
      <sheetName val="2019"/>
      <sheetName val="PL"/>
      <sheetName val="ББ"/>
      <sheetName val="ДДС"/>
      <sheetName val="Бюджет 2019"/>
      <sheetName val="Бюджет 2020"/>
      <sheetName val="Petroleum"/>
      <sheetName val="Задействованность (%U)"/>
      <sheetName val="Обслуживание (𝑬𝒇)"/>
      <sheetName val="Ремонты (%Rep)"/>
      <sheetName val="рев ДФ (св)"/>
      <sheetName val="общ"/>
      <sheetName val="[ДБСП_02_ 2002.xls]___Syzdyk_40"/>
      <sheetName val="[ДБСП_02_ 2002.xls]___Syzdyk_41"/>
      <sheetName val="[ДБСП_02_ 2002.xls]___Syzdyk_42"/>
      <sheetName val="[ДБСП_02_ 2002.xls]___Syzdyk_43"/>
      <sheetName val="[ДБСП_02_ 2002.xls]___Syzdyk_54"/>
      <sheetName val="Input 2"/>
      <sheetName val="[ДБСП_02_ 2002.xls]___Syzdyk_44"/>
      <sheetName val="[ДБСП_02_ 2002.xls]___Syzdyk_45"/>
      <sheetName val="[ДБСП_02_ 2002.xls]___Syzdyk_46"/>
      <sheetName val="[ДБСП_02_ 2002.xls]___Syzdyk_49"/>
      <sheetName val="[ДБСП_02_ 2002.xls]___Syzdyk_47"/>
      <sheetName val="[ДБСП_02_ 2002.xls]___Syzdyk_48"/>
      <sheetName val="[ДБСП_02_ 2002.xls]___Syzdyk_50"/>
      <sheetName val="[ДБСП_02_ 2002.xls]___Syzdyk_51"/>
      <sheetName val="[ДБСП_02_ 2002.xls]___Syzdyk_53"/>
      <sheetName val="[ДБСП_02_ 2002.xls]___Syzdyk_52"/>
      <sheetName val="[ДБСП_02_ 2002.xls]___Syzdyk_55"/>
      <sheetName val="1NK"/>
      <sheetName val="Налоги"/>
      <sheetName val="[ДБСП_02_ 2002.xls]___Syzdyk_56"/>
      <sheetName val="[ДБСП_02_ 2002.xls]___Syzdyk_57"/>
      <sheetName val="[ДБСП_02_ 2002.xls]___Syzdyk_58"/>
      <sheetName val="[ДБСП_02_ 2002.xls]___Syzdyk_59"/>
      <sheetName val="[ДБСП_02_ 2002.xls]___Syzdyk_61"/>
      <sheetName val="[ДБСП_02_ 2002.xls]___Syzdyk_60"/>
      <sheetName val="[ДБСП_02_ 2002.xls]___Syzdyk_62"/>
      <sheetName val="[ДБСП_02_ 2002.xls]___Syzdyk_63"/>
      <sheetName val="[ДБСП_02_ 2002.xls]___Syzdyk_64"/>
      <sheetName val="[ДБСП_02_ 2002.xls]___Syzdyk_65"/>
      <sheetName val="[ДБСП_02_ 2002.xls]___Syzdyk_67"/>
      <sheetName val="[ДБСП_02_ 2002.xls]___Syzdyk_66"/>
      <sheetName val="[ДБСП_02_ 2002.xls]___Syzdyk_69"/>
      <sheetName val="[ДБСП_02_ 2002.xls]___Syzdyk_68"/>
      <sheetName val="CO1"/>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ДБСП_02_ 2002.xls]___Syzdyk_74"/>
      <sheetName val="[ДБСП_02_ 2002.xls]___Syzdyk_70"/>
      <sheetName val="[ДБСП_02_ 2002.xls]___Syzdyk_71"/>
      <sheetName val="[ДБСП_02_ 2002.xls]___Syzdyk_72"/>
      <sheetName val="[ДБСП_02_ 2002.xls]___Syzdyk_73"/>
      <sheetName val="[ДБСП_02_ 2002.xls]___Syzdyk_76"/>
      <sheetName val="[ДБСП_02_ 2002.xls]___Syzdyk_75"/>
      <sheetName val="[ДБСП_02_ 2002.xls]___Syzdyk_77"/>
      <sheetName val="[ДБСП_02_ 2002.xls]___Syzdyk_79"/>
      <sheetName val="[ДБСП_02_ 2002.xls]___Syzdyk_78"/>
      <sheetName val="[ДБСП_02_ 2002.xls]___Syzdyk_81"/>
      <sheetName val="[ДБСП_02_ 2002.xls]___Syzdyk_80"/>
      <sheetName val="[ДБСП_02_ 2002.xls]___Syzdyk_83"/>
      <sheetName val="[ДБСП_02_ 2002.xls]___Syzdyk_82"/>
      <sheetName val="Схема доплат"/>
      <sheetName val="Повышающие коэф ОМГ"/>
      <sheetName val="TARIF2"/>
      <sheetName val="17-21 апреля"/>
      <sheetName val="Все_поက_x0000_퀀ѫ爃䅄/"/>
      <sheetName val="показатели"/>
      <sheetName val="Лист4"/>
      <sheetName val="Лист1 (2)"/>
      <sheetName val="[ДБСП_02_ 2002.xls]___Syzdyk_84"/>
      <sheetName val="[ДБСП_02_ 2002.xls]___Syzdyk_88"/>
      <sheetName val="[ДБСП_02_ 2002.xls]___Syzdyk_87"/>
      <sheetName val="[ДБСП_02_ 2002.xls]___Syzdyk_85"/>
      <sheetName val="[ДБСП_02_ 2002.xls]___Syzdyk_86"/>
      <sheetName val="[ДБСП_02_ 2002.xls]___Syzdyk_89"/>
      <sheetName val="[ДБСП_02_ 2002.xls]___Syzdyk_90"/>
      <sheetName val="[ДБСП_02_ 2002.xls]___Syzdyk_91"/>
      <sheetName val="лим_пр _затр"/>
      <sheetName val="Все_по예썘/"/>
      <sheetName val="___Syzdykbaeva__________Docum_2"/>
      <sheetName val="___Syzdykbaeva__________Docum_3"/>
      <sheetName val="[ДБСП_02_ 2002.xls]___Syzdy_204"/>
      <sheetName val="[ДБСП_02_ 2002.xls]___Syzdyk_95"/>
      <sheetName val="[ДБСП_02_ 2002.xls]___Syzdyk_92"/>
      <sheetName val="[ДБСП_02_ 2002.xls]___Syzdyk_93"/>
      <sheetName val="[ДБСП_02_ 2002.xls]___Syzdyk_94"/>
      <sheetName val="[ДБСП_02_ 2002.xls]___Syzdyk_97"/>
      <sheetName val="[ДБСП_02_ 2002.xls]___Syzdyk_96"/>
      <sheetName val="[ДБСП_02_ 2002.xls]___Syzdy_104"/>
      <sheetName val="[ДБСП_02_ 2002.xls]___Syzdyk_98"/>
      <sheetName val="[ДБСП_02_ 2002.xls]___Syzdyk_99"/>
      <sheetName val="[ДБСП_02_ 2002.xls]___Syzdy_100"/>
      <sheetName val="[ДБСП_02_ 2002.xls]___Syzdy_101"/>
      <sheetName val="[ДБСП_02_ 2002.xls]___Syzdy_102"/>
      <sheetName val="[ДБСП_02_ 2002.xls]___Syzdy_103"/>
      <sheetName val="[ДБСП_02_ 2002.xls]___Syzdy_106"/>
      <sheetName val="[ДБСП_02_ 2002.xls]___Syzdy_105"/>
      <sheetName val="[ДБСП_02_ 2002.xls]___Syzdy_109"/>
      <sheetName val="[ДБСП_02_ 2002.xls]___Syzdy_107"/>
      <sheetName val="[ДБСП_02_ 2002.xls]___Syzdy_108"/>
      <sheetName val="[ДБСП_02_ 2002.xls]___Syzdy_113"/>
      <sheetName val="[ДБСП_02_ 2002.xls]___Syzdy_110"/>
      <sheetName val="[ДБСП_02_ 2002.xls]___Syzdy_111"/>
      <sheetName val="[ДБСП_02_ 2002.xls]___Syzdy_112"/>
      <sheetName val="[ДБСП_02_ 2002.xls]___Syzdy_115"/>
      <sheetName val="[ДБСП_02_ 2002.xls]___Syzdy_114"/>
      <sheetName val="[ДБСП_02_ 2002.xls]___Syzdy_117"/>
      <sheetName val="[ДБСП_02_ 2002.xls]___Syzdy_116"/>
      <sheetName val="[ДБСП_02_ 2002.xls]___Syzdy_123"/>
      <sheetName val="[ДБСП_02_ 2002.xls]___Syzdy_119"/>
      <sheetName val="[ДБСП_02_ 2002.xls]___Syzdy_118"/>
      <sheetName val="[ДБСП_02_ 2002.xls]___Syzdy_120"/>
      <sheetName val="[ДБСП_02_ 2002.xls]___Syzdy_121"/>
      <sheetName val="[ДБСП_02_ 2002.xls]___Syzdy_122"/>
      <sheetName val="[ДБСП_02_ 2002.xls]___Syzdy_125"/>
      <sheetName val="[ДБСП_02_ 2002.xls]___Syzdy_124"/>
      <sheetName val="[ДБСП_02_ 2002.xls]___Syzdy_126"/>
      <sheetName val="[ДБСП_02_ 2002.xls]___Syzdy_127"/>
      <sheetName val="[ДБСП_02_ 2002.xls]___Syzdy_129"/>
      <sheetName val="[ДБСП_02_ 2002.xls]___Syzdy_128"/>
      <sheetName val="[ДБСП_02_ 2002.xls]___Syzdy_130"/>
      <sheetName val="[ДБСП_02_ 2002.xls]___Syzdy_131"/>
      <sheetName val="[ДБСП_02_ 2002.xls]___Syzdy_134"/>
      <sheetName val="[ДБСП_02_ 2002.xls]___Syzdy_133"/>
      <sheetName val="[ДБСП_02_ 2002.xls]___Syzdy_132"/>
      <sheetName val="[ДБСП_02_ 2002.xls]___Syzdy_139"/>
      <sheetName val="[ДБСП_02_ 2002.xls]___Syzdy_135"/>
      <sheetName val="[ДБСП_02_ 2002.xls]___Syzdy_136"/>
      <sheetName val="[ДБСП_02_ 2002.xls]___Syzdy_137"/>
      <sheetName val="[ДБСП_02_ 2002.xls]___Syzdy_138"/>
      <sheetName val="[ДБСП_02_ 2002.xls]___Syzdy_168"/>
      <sheetName val="[ДБСП_02_ 2002.xls]___Syzdy_140"/>
      <sheetName val="[ДБСП_02_ 2002.xls]___Syzdy_145"/>
      <sheetName val="[ДБСП_02_ 2002.xls]___Syzdy_141"/>
      <sheetName val="[ДБСП_02_ 2002.xls]___Syzdy_142"/>
      <sheetName val="[ДБСП_02_ 2002.xls]___Syzdy_143"/>
      <sheetName val="[ДБСП_02_ 2002.xls]___Syzdy_144"/>
      <sheetName val="[ДБСП_02_ 2002.xls]___Syzdy_151"/>
      <sheetName val="[ДБСП_02_ 2002.xls]___Syzdy_150"/>
      <sheetName val="[ДБСП_02_ 2002.xls]___Syzdy_146"/>
      <sheetName val="[ДБСП_02_ 2002.xls]___Syzdy_147"/>
      <sheetName val="[ДБСП_02_ 2002.xls]___Syzdy_148"/>
      <sheetName val="[ДБСП_02_ 2002.xls]___Syzdy_149"/>
      <sheetName val="[ДБСП_02_ 2002.xls]___Syzdy_152"/>
      <sheetName val="[ДБСП_02_ 2002.xls]___Syzdy_154"/>
      <sheetName val="[ДБСП_02_ 2002.xls]___Syzdy_153"/>
      <sheetName val="[ДБСП_02_ 2002.xls]___Syzdy_157"/>
      <sheetName val="[ДБСП_02_ 2002.xls]___Syzdy_155"/>
      <sheetName val="[ДБСП_02_ 2002.xls]___Syzdy_156"/>
      <sheetName val="[ДБСП_02_ 2002.xls]___Syzdy_158"/>
      <sheetName val="[ДБСП_02_ 2002.xls]___Syzdy_159"/>
      <sheetName val="[ДБСП_02_ 2002.xls]___Syzdy_160"/>
      <sheetName val="[ДБСП_02_ 2002.xls]___Syzdy_161"/>
      <sheetName val="[ДБСП_02_ 2002.xls]___Syzdy_163"/>
      <sheetName val="[ДБСП_02_ 2002.xls]___Syzdy_162"/>
      <sheetName val="[ДБСП_02_ 2002.xls]___Syzdy_164"/>
      <sheetName val="[ДБСП_02_ 2002.xls]___Syzdy_165"/>
      <sheetName val="[ДБСП_02_ 2002.xls]___Syzdy_166"/>
      <sheetName val="[ДБСП_02_ 2002.xls]___Syzdy_167"/>
      <sheetName val="[ДБСП_02_ 2002.xls]___Syzdy_169"/>
      <sheetName val="[ДБСП_02_ 2002.xls]___Syzdy_172"/>
      <sheetName val="[ДБСП_02_ 2002.xls]___Syzdy_170"/>
      <sheetName val="[ДБСП_02_ 2002.xls]___Syzdy_171"/>
      <sheetName val="[ДБСП_02_ 2002.xls]___Syzdy_173"/>
      <sheetName val="[ДБСП_02_ 2002.xls]___Syzdy_175"/>
      <sheetName val="[ДБСП_02_ 2002.xls]___Syzdy_174"/>
      <sheetName val="[ДБСП_02_ 2002.xls]___Syzdy_176"/>
      <sheetName val="[ДБСП_02_ 2002.xls]___Syzdy_177"/>
      <sheetName val="[ДБСП_02_ 2002.xls]___Syzdy_179"/>
      <sheetName val="[ДБСП_02_ 2002.xls]___Syzdy_178"/>
      <sheetName val="[ДБСП_02_ 2002.xls]___Syzdy_180"/>
      <sheetName val="[ДБСП_02_ 2002.xls]___Syzdy_191"/>
      <sheetName val="[ДБСП_02_ 2002.xls]___Syzdy_187"/>
      <sheetName val="[ДБСП_02_ 2002.xls]___Syzdy_181"/>
      <sheetName val="[ДБСП_02_ 2002.xls]___Syzdy_182"/>
      <sheetName val="[ДБСП_02_ 2002.xls]___Syzdy_183"/>
      <sheetName val="[ДБСП_02_ 2002.xls]___Syzdy_184"/>
      <sheetName val="[ДБСП_02_ 2002.xls]___Syzdy_185"/>
      <sheetName val="[ДБСП_02_ 2002.xls]___Syzdy_186"/>
      <sheetName val="[ДБСП_02_ 2002.xls]___Syzdy_188"/>
      <sheetName val="[ДБСП_02_ 2002.xls]___Syzdy_189"/>
      <sheetName val="[ДБСП_02_ 2002.xls]___Syzdy_190"/>
      <sheetName val="[ДБСП_02_ 2002.xls]___Syzdy_192"/>
      <sheetName val="[ДБСП_02_ 2002.xls]___Syzdy_193"/>
      <sheetName val="[ДБСП_02_ 2002.xls]___Syzdy_194"/>
      <sheetName val="[ДБСП_02_ 2002.xls]___Syzdy_195"/>
      <sheetName val="[ДБСП_02_ 2002.xls]___Syzdy_196"/>
      <sheetName val="[ДБСП_02_ 2002.xls]___Syzdy_197"/>
      <sheetName val="[ДБСП_02_ 2002.xls]___Syzdy_198"/>
      <sheetName val="[ДБСП_02_ 2002.xls]___Syzdy_199"/>
      <sheetName val="[ДБСП_02_ 2002.xls]___Syzdy_200"/>
      <sheetName val="[ДБСП_02_ 2002.xls]___Syzdy_201"/>
      <sheetName val="[ДБСП_02_ 2002.xls]___Syzdy_202"/>
      <sheetName val="[ДБСП_02_ 2002.xls]___Syzdy_203"/>
      <sheetName val="[ДБСП_02_ 2002.xls]___Syzdy_205"/>
      <sheetName val="[ДБСП_02_ 2002.xls]___Syzdy_206"/>
      <sheetName val="[ДБСП_02_ 2002.xls]___Syzdy_207"/>
      <sheetName val="[ДБСП_02_ 2002.xls]___Syzdy_208"/>
      <sheetName val="[ДБСП_02_ 2002.xls]___Syzdy_214"/>
      <sheetName val="[ДБСП_02_ 2002.xls]___Syzdy_209"/>
      <sheetName val="[ДБСП_02_ 2002.xls]___Syzdy_210"/>
      <sheetName val="[ДБСП_02_ 2002.xls]___Syzdy_211"/>
      <sheetName val="[ДБСП_02_ 2002.xls]___Syzdy_212"/>
      <sheetName val="[ДБСП_02_ 2002.xls]___Syzdy_213"/>
      <sheetName val="[ДБСП_02_ 2002.xls]___Syzdy_246"/>
      <sheetName val="[ДБСП_02_ 2002.xls]___Syzdy_241"/>
      <sheetName val="[ДБСП_02_ 2002.xls]___Syzdy_233"/>
      <sheetName val="[ДБСП_02_ 2002.xls]___Syzdy_215"/>
      <sheetName val="[ДБСП_02_ 2002.xls]___Syzdy_217"/>
      <sheetName val="[ДБСП_02_ 2002.xls]___Syzdy_216"/>
      <sheetName val="[ДБСП_02_ 2002.xls]___Syzdy_228"/>
      <sheetName val="[ДБСП_02_ 2002.xls]___Syzdy_218"/>
      <sheetName val="[ДБСП_02_ 2002.xls]___Syzdy_219"/>
      <sheetName val="[ДБСП_02_ 2002.xls]___Syzdy_220"/>
      <sheetName val="[ДБСП_02_ 2002.xls]___Syzdy_221"/>
      <sheetName val="[ДБСП_02_ 2002.xls]___Syzdy_222"/>
      <sheetName val="[ДБСП_02_ 2002.xls]___Syzdy_224"/>
      <sheetName val="[ДБСП_02_ 2002.xls]___Syzdy_223"/>
      <sheetName val="[ДБСП_02_ 2002.xls]___Syzdy_227"/>
      <sheetName val="[ДБСП_02_ 2002.xls]___Syzdy_226"/>
      <sheetName val="[ДБСП_02_ 2002.xls]___Syzdy_225"/>
      <sheetName val="[ДБСП_02_ 2002.xls]___Syzdy_230"/>
      <sheetName val="[ДБСП_02_ 2002.xls]___Syzdy_229"/>
      <sheetName val="[ДБСП_02_ 2002.xls]___Syzdy_231"/>
      <sheetName val="[ДБСП_02_ 2002.xls]___Syzdy_232"/>
      <sheetName val="[ДБСП_02_ 2002.xls]___Syzdy_235"/>
      <sheetName val="[ДБСП_02_ 2002.xls]___Syzdy_234"/>
      <sheetName val="[ДБСП_02_ 2002.xls]___Syzdy_236"/>
      <sheetName val="[ДБСП_02_ 2002.xls]___Syzdy_239"/>
      <sheetName val="[ДБСП_02_ 2002.xls]___Syzdy_237"/>
      <sheetName val="[ДБСП_02_ 2002.xls]___Syzdy_238"/>
      <sheetName val="[ДБСП_02_ 2002.xls]___Syzdy_240"/>
      <sheetName val="[ДБСП_02_ 2002.xls]___Syzdy_242"/>
      <sheetName val="[ДБСП_02_ 2002.xls]___Syzdy_243"/>
      <sheetName val="[ДБСП_02_ 2002.xls]___Syzdy_244"/>
      <sheetName val="[ДБСП_02_ 2002.xls]___Syzdy_245"/>
      <sheetName val="[ДБСП_02_ 2002.xls]___Syzdy_247"/>
      <sheetName val="[ДБСП_02_ 2002.xls]___Syzdy_249"/>
      <sheetName val="[ДБСП_02_ 2002.xls]___Syzdy_248"/>
      <sheetName val="[ДБСП_02_ 2002.xls]___Syzdy_250"/>
      <sheetName val="[ДБСП_02_ 2002.xls]___Syzdy_251"/>
      <sheetName val="материалы"/>
      <sheetName val="КОНФИГУРАЦИЯ"/>
      <sheetName val="Курс"/>
      <sheetName val="Консол_ф1"/>
      <sheetName val="Все_поက"/>
      <sheetName val="все-доб.осн ГТМ (+-) (2)"/>
      <sheetName val="pip.summ."/>
      <sheetName val="LEAD"/>
      <sheetName val="Rollforward"/>
      <sheetName val="ИП_ДО_БЛ "/>
      <sheetName val="макропоказ"/>
      <sheetName val="[ДБСП_02_ 2002.xls]___Syzdy_266"/>
      <sheetName val="[ДБСП_02_ 2002.xls]___Syzdy_265"/>
      <sheetName val="[ДБСП_02_ 2002.xls]___Syzdy_257"/>
      <sheetName val="[ДБСП_02_ 2002.xls]___Syzdy_254"/>
      <sheetName val="[ДБСП_02_ 2002.xls]___Syzdy_252"/>
      <sheetName val="[ДБСП_02_ 2002.xls]___Syzdy_253"/>
      <sheetName val="[ДБСП_02_ 2002.xls]___Syzdy_255"/>
      <sheetName val="[ДБСП_02_ 2002.xls]___Syzdy_256"/>
      <sheetName val="[ДБСП_02_ 2002.xls]___Syzdy_258"/>
      <sheetName val="[ДБСП_02_ 2002.xls]___Syzdy_260"/>
      <sheetName val="[ДБСП_02_ 2002.xls]___Syzdy_259"/>
      <sheetName val="[ДБСП_02_ 2002.xls]___Syzdy_261"/>
      <sheetName val="[ДБСП_02_ 2002.xls]___Syzdy_262"/>
      <sheetName val="[ДБСП_02_ 2002.xls]___Syzdy_263"/>
      <sheetName val="[ДБСП_02_ 2002.xls]___Syzdy_264"/>
      <sheetName val="[ДБСП_02_ 2002.xls]___Syzdy_267"/>
      <sheetName val="[ДБСП_02_ 2002.xls]___Syzdy_268"/>
      <sheetName val="[ДБСП_02_ 2002.xls]___Syzdy_287"/>
      <sheetName val="[ДБСП_02_ 2002.xls]___Syzdy_283"/>
      <sheetName val="[ДБСП_02_ 2002.xls]___Syzdy_280"/>
      <sheetName val="[ДБСП_02_ 2002.xls]___Syzdy_269"/>
      <sheetName val="[ДБСП_02_ 2002.xls]___Syzdy_270"/>
      <sheetName val="[ДБСП_02_ 2002.xls]___Syzdy_271"/>
      <sheetName val="[ДБСП_02_ 2002.xls]___Syzdy_272"/>
      <sheetName val="[ДБСП_02_ 2002.xls]___Syzdy_273"/>
      <sheetName val="[ДБСП_02_ 2002.xls]___Syzdy_274"/>
      <sheetName val="[ДБСП_02_ 2002.xls]___Syzdy_275"/>
      <sheetName val="[ДБСП_02_ 2002.xls]___Syzdy_276"/>
      <sheetName val="[ДБСП_02_ 2002.xls]___Syzdy_277"/>
      <sheetName val="[ДБСП_02_ 2002.xls]___Syzdy_279"/>
      <sheetName val="[ДБСП_02_ 2002.xls]___Syzdy_278"/>
      <sheetName val="[ДБСП_02_ 2002.xls]___Syzdy_281"/>
      <sheetName val="[ДБСП_02_ 2002.xls]___Syzdy_282"/>
      <sheetName val="[ДБСП_02_ 2002.xls]___Syzdy_284"/>
      <sheetName val="[ДБСП_02_ 2002.xls]___Syzdy_285"/>
      <sheetName val="[ДБСП_02_ 2002.xls]___Syzdy_286"/>
      <sheetName val="[ДБСП_02_ 2002.xls]___Syzdy_288"/>
      <sheetName val="[ДБСП_02_ 2002.xls]___Syzdy_289"/>
      <sheetName val="[ДБСП_02_ 2002.xls]___Syzdy_290"/>
      <sheetName val="[ДБСП_02_ 2002.xls]___Syzdy_292"/>
      <sheetName val="[ДБСП_02_ 2002.xls]___Syzdy_291"/>
      <sheetName val="[ДБСП_02_ 2002.xls]___Syzdy_294"/>
      <sheetName val="[ДБСП_02_ 2002.xls]___Syzdy_293"/>
      <sheetName val="Product Assumptions"/>
      <sheetName val="объемы"/>
      <sheetName val="Вход"/>
      <sheetName val="CPI"/>
      <sheetName val="[ДБСП_02_ 2002.xls]___Syzdy_304"/>
      <sheetName val="[ДБСП_02_ 2002.xls]___Syzdy_297"/>
      <sheetName val="[ДБСП_02_ 2002.xls]___Syzdy_295"/>
      <sheetName val="[ДБСП_02_ 2002.xls]___Syzdy_296"/>
      <sheetName val="[ДБСП_02_ 2002.xls]___Syzdy_301"/>
      <sheetName val="[ДБСП_02_ 2002.xls]___Syzdy_298"/>
      <sheetName val="[ДБСП_02_ 2002.xls]___Syzdy_299"/>
      <sheetName val="[ДБСП_02_ 2002.xls]___Syzdy_300"/>
      <sheetName val="[ДБСП_02_ 2002.xls]___Syzdy_302"/>
      <sheetName val="[ДБСП_02_ 2002.xls]___Syzdy_303"/>
      <sheetName val="[ДБСП_02_ 2002.xls]___Syzdy_305"/>
      <sheetName val="[ДБСП_02_ 2002.xls]___Syzdy_306"/>
      <sheetName val="ТЭП_август_2003"/>
    </sheetNames>
    <sheetDataSet>
      <sheetData sheetId="0">
        <row r="1">
          <cell r="G1" t="str">
            <v xml:space="preserve"> </v>
          </cell>
        </row>
      </sheetData>
      <sheetData sheetId="1">
        <row r="1">
          <cell r="G1" t="str">
            <v/>
          </cell>
        </row>
      </sheetData>
      <sheetData sheetId="2">
        <row r="11">
          <cell r="F11">
            <v>193.8</v>
          </cell>
        </row>
      </sheetData>
      <sheetData sheetId="3">
        <row r="1">
          <cell r="G1" t="str">
            <v xml:space="preserve"> </v>
          </cell>
        </row>
      </sheetData>
      <sheetData sheetId="4" refreshError="1">
        <row r="1">
          <cell r="G1" t="str">
            <v/>
          </cell>
        </row>
        <row r="11">
          <cell r="F11">
            <v>193.8</v>
          </cell>
          <cell r="G11">
            <v>175.79499999999999</v>
          </cell>
          <cell r="H11">
            <v>201.48500000000001</v>
          </cell>
          <cell r="I11">
            <v>195.45</v>
          </cell>
          <cell r="J11">
            <v>199.42</v>
          </cell>
          <cell r="K11">
            <v>206.91</v>
          </cell>
          <cell r="L11">
            <v>208.9</v>
          </cell>
          <cell r="M11">
            <v>207.56800000000001</v>
          </cell>
          <cell r="N11">
            <v>202.71</v>
          </cell>
          <cell r="O11">
            <v>208</v>
          </cell>
          <cell r="P11">
            <v>199</v>
          </cell>
          <cell r="Q11">
            <v>201.262</v>
          </cell>
        </row>
        <row r="12">
          <cell r="F12">
            <v>335.23</v>
          </cell>
          <cell r="G12">
            <v>293</v>
          </cell>
          <cell r="H12">
            <v>327.25</v>
          </cell>
          <cell r="I12">
            <v>340.12</v>
          </cell>
          <cell r="J12">
            <v>360.1</v>
          </cell>
          <cell r="K12">
            <v>356.02</v>
          </cell>
          <cell r="L12">
            <v>370.1</v>
          </cell>
          <cell r="M12">
            <v>372.6</v>
          </cell>
          <cell r="N12">
            <v>351.5</v>
          </cell>
          <cell r="O12">
            <v>364.4</v>
          </cell>
          <cell r="P12">
            <v>344.65</v>
          </cell>
          <cell r="Q12">
            <v>354.8</v>
          </cell>
        </row>
      </sheetData>
      <sheetData sheetId="5">
        <row r="11">
          <cell r="F11">
            <v>193.8</v>
          </cell>
        </row>
      </sheetData>
      <sheetData sheetId="6">
        <row r="1">
          <cell r="G1" t="str">
            <v xml:space="preserve"> </v>
          </cell>
        </row>
      </sheetData>
      <sheetData sheetId="7">
        <row r="11">
          <cell r="F11">
            <v>193.8</v>
          </cell>
        </row>
      </sheetData>
      <sheetData sheetId="8">
        <row r="1">
          <cell r="G1" t="str">
            <v xml:space="preserve"> </v>
          </cell>
        </row>
      </sheetData>
      <sheetData sheetId="9"/>
      <sheetData sheetId="10"/>
      <sheetData sheetId="11"/>
      <sheetData sheetId="12"/>
      <sheetData sheetId="13"/>
      <sheetData sheetId="14"/>
      <sheetData sheetId="15"/>
      <sheetData sheetId="16"/>
      <sheetData sheetId="17"/>
      <sheetData sheetId="18" refreshError="1">
        <row r="1">
          <cell r="G1" t="str">
            <v xml:space="preserve"> </v>
          </cell>
        </row>
        <row r="2">
          <cell r="G2">
            <v>0</v>
          </cell>
        </row>
        <row r="3">
          <cell r="G3" t="str">
            <v>Янв</v>
          </cell>
          <cell r="H3" t="str">
            <v>Фев</v>
          </cell>
          <cell r="I3" t="str">
            <v>Мар</v>
          </cell>
          <cell r="J3" t="str">
            <v>Апр</v>
          </cell>
          <cell r="K3" t="str">
            <v>Май</v>
          </cell>
          <cell r="L3" t="str">
            <v>Июн</v>
          </cell>
          <cell r="M3" t="str">
            <v>Июл</v>
          </cell>
          <cell r="N3" t="str">
            <v>Авг</v>
          </cell>
          <cell r="O3" t="str">
            <v>Сен</v>
          </cell>
          <cell r="P3" t="str">
            <v>Окт</v>
          </cell>
          <cell r="Q3" t="str">
            <v>Ноя</v>
          </cell>
        </row>
        <row r="4">
          <cell r="D4" t="str">
            <v xml:space="preserve">Поставка.  Февраль 2002  </v>
          </cell>
          <cell r="G4">
            <v>551.85</v>
          </cell>
          <cell r="H4">
            <v>0</v>
          </cell>
          <cell r="I4">
            <v>0</v>
          </cell>
          <cell r="J4">
            <v>0</v>
          </cell>
          <cell r="K4">
            <v>0</v>
          </cell>
          <cell r="L4">
            <v>0</v>
          </cell>
          <cell r="M4">
            <v>0</v>
          </cell>
          <cell r="N4">
            <v>0</v>
          </cell>
          <cell r="O4">
            <v>0</v>
          </cell>
          <cell r="P4">
            <v>0</v>
          </cell>
          <cell r="Q4">
            <v>0</v>
          </cell>
        </row>
        <row r="5">
          <cell r="D5" t="str">
            <v>ОАО «Казахойл-Эмба»</v>
          </cell>
          <cell r="G5">
            <v>198</v>
          </cell>
          <cell r="H5">
            <v>0</v>
          </cell>
          <cell r="I5">
            <v>0</v>
          </cell>
          <cell r="J5">
            <v>0</v>
          </cell>
          <cell r="K5">
            <v>0</v>
          </cell>
          <cell r="L5">
            <v>0</v>
          </cell>
          <cell r="M5">
            <v>0</v>
          </cell>
          <cell r="N5">
            <v>0</v>
          </cell>
          <cell r="O5">
            <v>0</v>
          </cell>
          <cell r="P5">
            <v>0</v>
          </cell>
          <cell r="Q5">
            <v>0</v>
          </cell>
        </row>
        <row r="6">
          <cell r="D6" t="str">
            <v>ОАО «Узеньмунайгаз»</v>
          </cell>
          <cell r="G6">
            <v>353.85</v>
          </cell>
          <cell r="H6">
            <v>0</v>
          </cell>
          <cell r="I6">
            <v>0</v>
          </cell>
          <cell r="J6">
            <v>0</v>
          </cell>
          <cell r="K6">
            <v>0</v>
          </cell>
          <cell r="L6">
            <v>0</v>
          </cell>
          <cell r="M6">
            <v>0</v>
          </cell>
          <cell r="N6">
            <v>0</v>
          </cell>
          <cell r="O6">
            <v>0</v>
          </cell>
          <cell r="P6">
            <v>0</v>
          </cell>
          <cell r="Q6">
            <v>0</v>
          </cell>
        </row>
        <row r="7">
          <cell r="D7" t="str">
            <v>Дальнее зарубежье</v>
          </cell>
          <cell r="G7">
            <v>306</v>
          </cell>
          <cell r="H7">
            <v>0</v>
          </cell>
          <cell r="I7">
            <v>0</v>
          </cell>
          <cell r="J7">
            <v>0</v>
          </cell>
          <cell r="K7">
            <v>0</v>
          </cell>
          <cell r="L7">
            <v>0</v>
          </cell>
          <cell r="M7">
            <v>0</v>
          </cell>
          <cell r="N7">
            <v>0</v>
          </cell>
          <cell r="O7">
            <v>0</v>
          </cell>
          <cell r="P7">
            <v>0</v>
          </cell>
          <cell r="Q7">
            <v>0</v>
          </cell>
        </row>
        <row r="8">
          <cell r="B8" t="str">
            <v>Внутренний рынок</v>
          </cell>
          <cell r="C8" t="str">
            <v>2001</v>
          </cell>
          <cell r="D8" t="str">
            <v>ОАО «Казахойл-Эмба»</v>
          </cell>
          <cell r="G8">
            <v>110</v>
          </cell>
          <cell r="H8">
            <v>0</v>
          </cell>
          <cell r="I8">
            <v>0</v>
          </cell>
          <cell r="K8">
            <v>0</v>
          </cell>
          <cell r="L8">
            <v>0</v>
          </cell>
          <cell r="M8">
            <v>0</v>
          </cell>
          <cell r="N8">
            <v>0</v>
          </cell>
          <cell r="O8">
            <v>0</v>
          </cell>
          <cell r="P8">
            <v>0</v>
          </cell>
          <cell r="Q8">
            <v>0</v>
          </cell>
        </row>
        <row r="9">
          <cell r="B9" t="str">
            <v>Внутренний рынок</v>
          </cell>
          <cell r="C9" t="str">
            <v>2001</v>
          </cell>
          <cell r="D9" t="str">
            <v>ОАО «Узеньмунайгаз»</v>
          </cell>
          <cell r="G9">
            <v>196</v>
          </cell>
          <cell r="H9">
            <v>0</v>
          </cell>
          <cell r="I9">
            <v>0</v>
          </cell>
          <cell r="K9">
            <v>0</v>
          </cell>
          <cell r="L9">
            <v>0</v>
          </cell>
          <cell r="M9">
            <v>0</v>
          </cell>
          <cell r="N9">
            <v>0</v>
          </cell>
          <cell r="O9">
            <v>0</v>
          </cell>
          <cell r="P9">
            <v>0</v>
          </cell>
          <cell r="Q9">
            <v>0</v>
          </cell>
        </row>
        <row r="10">
          <cell r="D10" t="str">
            <v>Ближнее зарубежье</v>
          </cell>
          <cell r="G10">
            <v>110</v>
          </cell>
          <cell r="H10">
            <v>0</v>
          </cell>
          <cell r="I10">
            <v>0</v>
          </cell>
          <cell r="J10">
            <v>0</v>
          </cell>
          <cell r="K10">
            <v>0</v>
          </cell>
          <cell r="L10">
            <v>0</v>
          </cell>
          <cell r="M10">
            <v>0</v>
          </cell>
          <cell r="N10">
            <v>0</v>
          </cell>
          <cell r="O10">
            <v>0</v>
          </cell>
          <cell r="P10">
            <v>0</v>
          </cell>
          <cell r="Q10">
            <v>0</v>
          </cell>
        </row>
        <row r="11">
          <cell r="B11" t="str">
            <v>Роялти</v>
          </cell>
          <cell r="C11" t="str">
            <v>2000</v>
          </cell>
          <cell r="D11" t="str">
            <v>ОАО «Казахойл-Эмба»</v>
          </cell>
          <cell r="F11">
            <v>193.8</v>
          </cell>
          <cell r="G11">
            <v>40</v>
          </cell>
          <cell r="H11">
            <v>0</v>
          </cell>
          <cell r="I11">
            <v>0</v>
          </cell>
          <cell r="K11">
            <v>0</v>
          </cell>
          <cell r="L11">
            <v>0</v>
          </cell>
          <cell r="M11">
            <v>0</v>
          </cell>
          <cell r="N11">
            <v>0</v>
          </cell>
          <cell r="O11">
            <v>0</v>
          </cell>
          <cell r="P11">
            <v>0</v>
          </cell>
          <cell r="Q11">
            <v>0</v>
          </cell>
        </row>
        <row r="12">
          <cell r="B12" t="str">
            <v>Роялти</v>
          </cell>
          <cell r="C12" t="str">
            <v>2000</v>
          </cell>
          <cell r="D12" t="str">
            <v>ОАО «Узеньмунайгаз»</v>
          </cell>
          <cell r="G12">
            <v>70</v>
          </cell>
          <cell r="H12">
            <v>0</v>
          </cell>
          <cell r="I12">
            <v>0</v>
          </cell>
          <cell r="K12">
            <v>0</v>
          </cell>
          <cell r="L12">
            <v>0</v>
          </cell>
          <cell r="M12">
            <v>0</v>
          </cell>
          <cell r="N12">
            <v>0</v>
          </cell>
          <cell r="O12">
            <v>0</v>
          </cell>
          <cell r="P12">
            <v>0</v>
          </cell>
          <cell r="Q12">
            <v>0</v>
          </cell>
        </row>
        <row r="13">
          <cell r="D13" t="str">
            <v>Внутренний рынок</v>
          </cell>
          <cell r="G13">
            <v>135.85</v>
          </cell>
          <cell r="H13">
            <v>0</v>
          </cell>
          <cell r="I13">
            <v>0</v>
          </cell>
          <cell r="J13">
            <v>0</v>
          </cell>
          <cell r="K13">
            <v>0</v>
          </cell>
          <cell r="L13">
            <v>0</v>
          </cell>
          <cell r="M13">
            <v>0</v>
          </cell>
          <cell r="N13">
            <v>0</v>
          </cell>
          <cell r="O13">
            <v>0</v>
          </cell>
          <cell r="P13">
            <v>0</v>
          </cell>
          <cell r="Q13">
            <v>0</v>
          </cell>
        </row>
        <row r="14">
          <cell r="B14" t="str">
            <v>Ближнее зарубежье</v>
          </cell>
          <cell r="C14" t="str">
            <v>2001</v>
          </cell>
          <cell r="D14" t="str">
            <v>ОАО «Казахойл-Эмба»</v>
          </cell>
          <cell r="G14">
            <v>48</v>
          </cell>
          <cell r="I14">
            <v>0</v>
          </cell>
          <cell r="K14">
            <v>0</v>
          </cell>
          <cell r="L14">
            <v>0</v>
          </cell>
          <cell r="M14">
            <v>0</v>
          </cell>
          <cell r="N14">
            <v>0</v>
          </cell>
          <cell r="O14">
            <v>0</v>
          </cell>
          <cell r="P14">
            <v>0</v>
          </cell>
          <cell r="Q14">
            <v>0</v>
          </cell>
        </row>
        <row r="15">
          <cell r="B15" t="str">
            <v>Ближнее зарубежье</v>
          </cell>
          <cell r="C15" t="str">
            <v>2001</v>
          </cell>
          <cell r="D15" t="str">
            <v>ОАО «Узеньмунайгаз»</v>
          </cell>
          <cell r="G15">
            <v>87.85</v>
          </cell>
          <cell r="H15">
            <v>0</v>
          </cell>
          <cell r="I15">
            <v>0</v>
          </cell>
          <cell r="K15">
            <v>0</v>
          </cell>
          <cell r="L15">
            <v>0</v>
          </cell>
          <cell r="M15">
            <v>0</v>
          </cell>
          <cell r="N15">
            <v>0</v>
          </cell>
          <cell r="O15">
            <v>0</v>
          </cell>
          <cell r="P15">
            <v>0</v>
          </cell>
          <cell r="Q15">
            <v>0</v>
          </cell>
        </row>
        <row r="16">
          <cell r="G16">
            <v>0</v>
          </cell>
          <cell r="H16">
            <v>0</v>
          </cell>
          <cell r="I16">
            <v>0</v>
          </cell>
          <cell r="J16">
            <v>0</v>
          </cell>
          <cell r="K16">
            <v>0</v>
          </cell>
          <cell r="L16">
            <v>0</v>
          </cell>
          <cell r="M16">
            <v>0</v>
          </cell>
          <cell r="N16">
            <v>0</v>
          </cell>
          <cell r="O16">
            <v>0</v>
          </cell>
          <cell r="P16">
            <v>0</v>
          </cell>
          <cell r="Q16">
            <v>0</v>
          </cell>
        </row>
        <row r="17">
          <cell r="G17">
            <v>0</v>
          </cell>
          <cell r="H17">
            <v>0</v>
          </cell>
          <cell r="I17">
            <v>0</v>
          </cell>
          <cell r="J17">
            <v>0</v>
          </cell>
          <cell r="K17">
            <v>0</v>
          </cell>
          <cell r="L17">
            <v>0</v>
          </cell>
          <cell r="M17">
            <v>0</v>
          </cell>
          <cell r="N17">
            <v>0</v>
          </cell>
          <cell r="O17">
            <v>0</v>
          </cell>
          <cell r="P17">
            <v>0</v>
          </cell>
          <cell r="Q17">
            <v>0</v>
          </cell>
        </row>
        <row r="18">
          <cell r="G18">
            <v>0</v>
          </cell>
          <cell r="H18">
            <v>0</v>
          </cell>
          <cell r="I18">
            <v>0</v>
          </cell>
          <cell r="J18">
            <v>0</v>
          </cell>
          <cell r="K18">
            <v>0</v>
          </cell>
          <cell r="L18">
            <v>0</v>
          </cell>
          <cell r="M18">
            <v>0</v>
          </cell>
          <cell r="N18">
            <v>0</v>
          </cell>
          <cell r="O18">
            <v>0</v>
          </cell>
          <cell r="P18">
            <v>0</v>
          </cell>
          <cell r="Q18">
            <v>0</v>
          </cell>
        </row>
        <row r="19">
          <cell r="D19" t="str">
            <v>Поставка.  Февраль 2001</v>
          </cell>
          <cell r="G19">
            <v>530.22900000000004</v>
          </cell>
          <cell r="H19">
            <v>440.24</v>
          </cell>
          <cell r="I19">
            <v>504.346</v>
          </cell>
          <cell r="J19">
            <v>533.75099999999998</v>
          </cell>
          <cell r="K19">
            <v>573.78700000000003</v>
          </cell>
          <cell r="L19">
            <v>583.68299999999999</v>
          </cell>
          <cell r="M19">
            <v>576.55399999999997</v>
          </cell>
          <cell r="N19">
            <v>568.78</v>
          </cell>
          <cell r="O19">
            <v>581.298</v>
          </cell>
          <cell r="P19">
            <v>559.25800000000004</v>
          </cell>
          <cell r="Q19">
            <v>495.1</v>
          </cell>
        </row>
        <row r="20">
          <cell r="D20" t="str">
            <v>ОАО «Казахойл-Эмба»</v>
          </cell>
          <cell r="G20">
            <v>186.459</v>
          </cell>
          <cell r="H20">
            <v>163.54</v>
          </cell>
          <cell r="I20">
            <v>194.79599999999999</v>
          </cell>
          <cell r="J20">
            <v>202.03899999999999</v>
          </cell>
          <cell r="K20">
            <v>202.577</v>
          </cell>
          <cell r="L20">
            <v>215.453</v>
          </cell>
          <cell r="M20">
            <v>205.36399999999998</v>
          </cell>
          <cell r="N20">
            <v>216.17000000000002</v>
          </cell>
          <cell r="O20">
            <v>215.66800000000001</v>
          </cell>
          <cell r="P20">
            <v>203.358</v>
          </cell>
          <cell r="Q20">
            <v>187.84100000000001</v>
          </cell>
        </row>
        <row r="21">
          <cell r="D21" t="str">
            <v>ОАО «Узеньмунайгаз»</v>
          </cell>
          <cell r="G21">
            <v>343.77</v>
          </cell>
          <cell r="H21">
            <v>276.7</v>
          </cell>
          <cell r="I21">
            <v>309.55</v>
          </cell>
          <cell r="J21">
            <v>331.71199999999999</v>
          </cell>
          <cell r="K21">
            <v>371.21</v>
          </cell>
          <cell r="L21">
            <v>368.23</v>
          </cell>
          <cell r="M21">
            <v>371.19</v>
          </cell>
          <cell r="N21">
            <v>352.61</v>
          </cell>
          <cell r="O21">
            <v>365.63</v>
          </cell>
          <cell r="P21">
            <v>355.9</v>
          </cell>
          <cell r="Q21">
            <v>303</v>
          </cell>
        </row>
        <row r="22">
          <cell r="D22" t="str">
            <v>Дальнее зарубежье</v>
          </cell>
          <cell r="G22">
            <v>245.898</v>
          </cell>
          <cell r="H22">
            <v>164.904</v>
          </cell>
          <cell r="I22">
            <v>202.20499999999998</v>
          </cell>
          <cell r="J22">
            <v>210.845</v>
          </cell>
          <cell r="K22">
            <v>280.88499999999999</v>
          </cell>
          <cell r="L22">
            <v>262.38200000000001</v>
          </cell>
          <cell r="M22">
            <v>249.34399999999999</v>
          </cell>
          <cell r="N22">
            <v>213.946</v>
          </cell>
          <cell r="O22">
            <v>221.94299999999998</v>
          </cell>
          <cell r="P22">
            <v>240.88200000000001</v>
          </cell>
          <cell r="Q22">
            <v>195.934</v>
          </cell>
        </row>
        <row r="23">
          <cell r="B23" t="str">
            <v>Дальнее зарубежье</v>
          </cell>
          <cell r="C23" t="str">
            <v>2000</v>
          </cell>
          <cell r="D23" t="str">
            <v>ОАО «Казахойл-Эмба»</v>
          </cell>
          <cell r="G23">
            <v>85.897999999999996</v>
          </cell>
          <cell r="H23">
            <v>57.904000000000003</v>
          </cell>
          <cell r="I23">
            <v>87.204999999999998</v>
          </cell>
          <cell r="J23">
            <v>75.844999999999999</v>
          </cell>
          <cell r="K23">
            <v>85.885000000000005</v>
          </cell>
          <cell r="L23">
            <v>95.882000000000005</v>
          </cell>
          <cell r="M23">
            <v>88.843999999999994</v>
          </cell>
          <cell r="N23">
            <v>78.945999999999998</v>
          </cell>
          <cell r="O23">
            <v>75.942999999999998</v>
          </cell>
          <cell r="P23">
            <v>75.882000000000005</v>
          </cell>
          <cell r="Q23">
            <v>65.933999999999997</v>
          </cell>
        </row>
        <row r="24">
          <cell r="B24" t="str">
            <v>Дальнее зарубежье</v>
          </cell>
          <cell r="C24" t="str">
            <v>2000</v>
          </cell>
          <cell r="D24" t="str">
            <v>ОАО «Узеньмунайгаз»</v>
          </cell>
          <cell r="G24">
            <v>160</v>
          </cell>
          <cell r="H24">
            <v>107</v>
          </cell>
          <cell r="I24">
            <v>115</v>
          </cell>
          <cell r="J24">
            <v>135</v>
          </cell>
          <cell r="K24">
            <v>195</v>
          </cell>
          <cell r="L24">
            <v>166.5</v>
          </cell>
          <cell r="M24">
            <v>160.5</v>
          </cell>
          <cell r="N24">
            <v>135</v>
          </cell>
          <cell r="O24">
            <v>146</v>
          </cell>
          <cell r="P24">
            <v>165</v>
          </cell>
          <cell r="Q24">
            <v>130</v>
          </cell>
        </row>
        <row r="25">
          <cell r="D25" t="str">
            <v>Ближнее зарубежье</v>
          </cell>
          <cell r="G25">
            <v>100</v>
          </cell>
          <cell r="H25">
            <v>100</v>
          </cell>
          <cell r="I25">
            <v>100</v>
          </cell>
          <cell r="J25">
            <v>145</v>
          </cell>
          <cell r="K25">
            <v>145</v>
          </cell>
          <cell r="L25">
            <v>145</v>
          </cell>
          <cell r="M25">
            <v>145</v>
          </cell>
          <cell r="N25">
            <v>145</v>
          </cell>
          <cell r="O25">
            <v>145</v>
          </cell>
          <cell r="P25">
            <v>145</v>
          </cell>
          <cell r="Q25">
            <v>145</v>
          </cell>
        </row>
        <row r="26">
          <cell r="B26" t="str">
            <v>Ближнее зарубежье</v>
          </cell>
          <cell r="C26" t="str">
            <v>2000</v>
          </cell>
          <cell r="D26" t="str">
            <v>ОАО «Казахойл-Эмба»</v>
          </cell>
          <cell r="G26">
            <v>35</v>
          </cell>
          <cell r="H26">
            <v>32</v>
          </cell>
          <cell r="I26">
            <v>33</v>
          </cell>
          <cell r="J26">
            <v>50</v>
          </cell>
          <cell r="K26">
            <v>45</v>
          </cell>
          <cell r="L26">
            <v>45</v>
          </cell>
          <cell r="M26">
            <v>45</v>
          </cell>
          <cell r="N26">
            <v>45</v>
          </cell>
          <cell r="O26">
            <v>45</v>
          </cell>
          <cell r="P26">
            <v>45</v>
          </cell>
          <cell r="Q26">
            <v>45</v>
          </cell>
        </row>
        <row r="27">
          <cell r="B27" t="str">
            <v>Ближнее зарубежье</v>
          </cell>
          <cell r="C27" t="str">
            <v>2000</v>
          </cell>
          <cell r="D27" t="str">
            <v>ОАО «Узеньмунайгаз»</v>
          </cell>
          <cell r="G27">
            <v>65</v>
          </cell>
          <cell r="H27">
            <v>68</v>
          </cell>
          <cell r="I27">
            <v>67</v>
          </cell>
          <cell r="J27">
            <v>95</v>
          </cell>
          <cell r="K27">
            <v>100</v>
          </cell>
          <cell r="L27">
            <v>100</v>
          </cell>
          <cell r="M27">
            <v>100</v>
          </cell>
          <cell r="N27">
            <v>100</v>
          </cell>
          <cell r="O27">
            <v>100</v>
          </cell>
          <cell r="P27">
            <v>100</v>
          </cell>
          <cell r="Q27">
            <v>100</v>
          </cell>
        </row>
        <row r="28">
          <cell r="D28" t="str">
            <v>Внутренний рынок</v>
          </cell>
          <cell r="G28">
            <v>184.33100000000002</v>
          </cell>
          <cell r="H28">
            <v>175.33600000000001</v>
          </cell>
          <cell r="I28">
            <v>202.14099999999999</v>
          </cell>
          <cell r="J28">
            <v>177.90600000000001</v>
          </cell>
          <cell r="K28">
            <v>147.90199999999999</v>
          </cell>
          <cell r="L28">
            <v>176.30099999999999</v>
          </cell>
          <cell r="M28">
            <v>182.20999999999998</v>
          </cell>
          <cell r="N28">
            <v>209.834</v>
          </cell>
          <cell r="O28">
            <v>214.35499999999999</v>
          </cell>
          <cell r="P28">
            <v>173.376</v>
          </cell>
          <cell r="Q28">
            <v>149.90699999999998</v>
          </cell>
        </row>
        <row r="29">
          <cell r="B29" t="str">
            <v>Внутренний рынок</v>
          </cell>
          <cell r="C29" t="str">
            <v>2000</v>
          </cell>
          <cell r="D29" t="str">
            <v>ОАО «Казахойл-Эмба»</v>
          </cell>
          <cell r="G29">
            <v>65.561000000000007</v>
          </cell>
          <cell r="H29">
            <v>73.635999999999996</v>
          </cell>
          <cell r="I29">
            <v>74.590999999999994</v>
          </cell>
          <cell r="J29">
            <v>76.194000000000003</v>
          </cell>
          <cell r="K29">
            <v>71.691999999999993</v>
          </cell>
          <cell r="L29">
            <v>74.570999999999998</v>
          </cell>
          <cell r="M29">
            <v>71.52</v>
          </cell>
          <cell r="N29">
            <v>92.224000000000004</v>
          </cell>
          <cell r="O29">
            <v>94.724999999999994</v>
          </cell>
          <cell r="P29">
            <v>82.475999999999999</v>
          </cell>
          <cell r="Q29">
            <v>76.906999999999996</v>
          </cell>
        </row>
        <row r="30">
          <cell r="B30" t="str">
            <v>Внутренний рынок</v>
          </cell>
          <cell r="C30" t="str">
            <v>2000</v>
          </cell>
          <cell r="D30" t="str">
            <v>ОАО «Узеньмунайгаз»</v>
          </cell>
          <cell r="G30">
            <v>118.77</v>
          </cell>
          <cell r="H30">
            <v>101.7</v>
          </cell>
          <cell r="I30">
            <v>127.55</v>
          </cell>
          <cell r="J30">
            <v>101.712</v>
          </cell>
          <cell r="K30">
            <v>76.209999999999994</v>
          </cell>
          <cell r="L30">
            <v>101.73</v>
          </cell>
          <cell r="M30">
            <v>110.69</v>
          </cell>
          <cell r="N30">
            <v>117.61</v>
          </cell>
          <cell r="O30">
            <v>119.63</v>
          </cell>
          <cell r="P30">
            <v>90.9</v>
          </cell>
          <cell r="Q30">
            <v>73</v>
          </cell>
        </row>
      </sheetData>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refreshError="1"/>
      <sheetData sheetId="93"/>
      <sheetData sheetId="94"/>
      <sheetData sheetId="95"/>
      <sheetData sheetId="96"/>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ow r="1">
          <cell r="G1">
            <v>0</v>
          </cell>
        </row>
      </sheetData>
      <sheetData sheetId="171">
        <row r="1">
          <cell r="G1">
            <v>0</v>
          </cell>
        </row>
      </sheetData>
      <sheetData sheetId="172">
        <row r="1">
          <cell r="G1">
            <v>0</v>
          </cell>
        </row>
      </sheetData>
      <sheetData sheetId="173">
        <row r="1">
          <cell r="G1">
            <v>0</v>
          </cell>
        </row>
      </sheetData>
      <sheetData sheetId="174">
        <row r="1">
          <cell r="G1">
            <v>0</v>
          </cell>
        </row>
      </sheetData>
      <sheetData sheetId="175">
        <row r="1">
          <cell r="G1">
            <v>0</v>
          </cell>
        </row>
      </sheetData>
      <sheetData sheetId="176">
        <row r="1">
          <cell r="G1">
            <v>0</v>
          </cell>
        </row>
      </sheetData>
      <sheetData sheetId="177">
        <row r="1">
          <cell r="G1">
            <v>0</v>
          </cell>
        </row>
      </sheetData>
      <sheetData sheetId="178">
        <row r="1">
          <cell r="G1">
            <v>0</v>
          </cell>
        </row>
      </sheetData>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ow r="1">
          <cell r="G1">
            <v>0</v>
          </cell>
        </row>
      </sheetData>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sheetData sheetId="515" refreshError="1"/>
      <sheetData sheetId="516" refreshError="1"/>
      <sheetData sheetId="517" refreshError="1"/>
      <sheetData sheetId="518" refreshError="1"/>
      <sheetData sheetId="519">
        <row r="1">
          <cell r="G1">
            <v>0</v>
          </cell>
        </row>
      </sheetData>
      <sheetData sheetId="520">
        <row r="1">
          <cell r="G1" t="str">
            <v/>
          </cell>
        </row>
      </sheetData>
      <sheetData sheetId="521">
        <row r="1">
          <cell r="G1" t="str">
            <v/>
          </cell>
        </row>
      </sheetData>
      <sheetData sheetId="522">
        <row r="1">
          <cell r="G1">
            <v>0</v>
          </cell>
        </row>
      </sheetData>
      <sheetData sheetId="523">
        <row r="1">
          <cell r="G1" t="str">
            <v/>
          </cell>
        </row>
      </sheetData>
      <sheetData sheetId="524">
        <row r="1">
          <cell r="G1" t="str">
            <v/>
          </cell>
        </row>
      </sheetData>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ow r="1">
          <cell r="G1">
            <v>0</v>
          </cell>
        </row>
      </sheetData>
      <sheetData sheetId="563">
        <row r="1">
          <cell r="G1">
            <v>0</v>
          </cell>
        </row>
      </sheetData>
      <sheetData sheetId="564">
        <row r="1">
          <cell r="G1">
            <v>0</v>
          </cell>
        </row>
      </sheetData>
      <sheetData sheetId="565">
        <row r="1">
          <cell r="G1">
            <v>0</v>
          </cell>
        </row>
      </sheetData>
      <sheetData sheetId="566">
        <row r="1">
          <cell r="G1">
            <v>0</v>
          </cell>
        </row>
      </sheetData>
      <sheetData sheetId="567">
        <row r="1">
          <cell r="G1">
            <v>0</v>
          </cell>
        </row>
      </sheetData>
      <sheetData sheetId="568" refreshError="1"/>
      <sheetData sheetId="569" refreshError="1"/>
      <sheetData sheetId="570">
        <row r="1">
          <cell r="G1">
            <v>0</v>
          </cell>
        </row>
      </sheetData>
      <sheetData sheetId="571">
        <row r="1">
          <cell r="G1" t="str">
            <v/>
          </cell>
        </row>
      </sheetData>
      <sheetData sheetId="572">
        <row r="1">
          <cell r="G1" t="str">
            <v/>
          </cell>
        </row>
      </sheetData>
      <sheetData sheetId="573" refreshError="1"/>
      <sheetData sheetId="574" refreshError="1"/>
      <sheetData sheetId="575">
        <row r="1">
          <cell r="G1" t="str">
            <v/>
          </cell>
        </row>
      </sheetData>
      <sheetData sheetId="576">
        <row r="1">
          <cell r="G1" t="str">
            <v/>
          </cell>
        </row>
      </sheetData>
      <sheetData sheetId="577">
        <row r="1">
          <cell r="G1">
            <v>0</v>
          </cell>
        </row>
      </sheetData>
      <sheetData sheetId="578">
        <row r="1">
          <cell r="G1">
            <v>0</v>
          </cell>
        </row>
      </sheetData>
      <sheetData sheetId="579">
        <row r="1">
          <cell r="G1">
            <v>0</v>
          </cell>
        </row>
      </sheetData>
      <sheetData sheetId="580">
        <row r="1">
          <cell r="G1" t="str">
            <v/>
          </cell>
        </row>
      </sheetData>
      <sheetData sheetId="581" refreshError="1"/>
      <sheetData sheetId="582" refreshError="1"/>
      <sheetData sheetId="583">
        <row r="1">
          <cell r="G1">
            <v>0</v>
          </cell>
        </row>
      </sheetData>
      <sheetData sheetId="584" refreshError="1"/>
      <sheetData sheetId="585" refreshError="1"/>
      <sheetData sheetId="586" refreshError="1"/>
      <sheetData sheetId="587" refreshError="1"/>
      <sheetData sheetId="588" refreshError="1"/>
      <sheetData sheetId="589" refreshError="1"/>
      <sheetData sheetId="590">
        <row r="1">
          <cell r="G1">
            <v>0</v>
          </cell>
        </row>
      </sheetData>
      <sheetData sheetId="591" refreshError="1"/>
      <sheetData sheetId="592" refreshError="1"/>
      <sheetData sheetId="593" refreshError="1"/>
      <sheetData sheetId="594" refreshError="1"/>
      <sheetData sheetId="595">
        <row r="1">
          <cell r="G1">
            <v>0</v>
          </cell>
        </row>
      </sheetData>
      <sheetData sheetId="596">
        <row r="1">
          <cell r="G1">
            <v>0</v>
          </cell>
        </row>
      </sheetData>
      <sheetData sheetId="597">
        <row r="1">
          <cell r="G1">
            <v>0</v>
          </cell>
        </row>
      </sheetData>
      <sheetData sheetId="598">
        <row r="1">
          <cell r="G1">
            <v>0</v>
          </cell>
        </row>
      </sheetData>
      <sheetData sheetId="599">
        <row r="1">
          <cell r="G1" t="str">
            <v/>
          </cell>
        </row>
      </sheetData>
      <sheetData sheetId="600">
        <row r="1">
          <cell r="G1" t="str">
            <v/>
          </cell>
        </row>
      </sheetData>
      <sheetData sheetId="601">
        <row r="1">
          <cell r="G1" t="str">
            <v/>
          </cell>
        </row>
      </sheetData>
      <sheetData sheetId="602">
        <row r="1">
          <cell r="G1" t="str">
            <v/>
          </cell>
        </row>
      </sheetData>
      <sheetData sheetId="603">
        <row r="1">
          <cell r="G1" t="str">
            <v/>
          </cell>
        </row>
      </sheetData>
      <sheetData sheetId="604">
        <row r="1">
          <cell r="G1" t="str">
            <v/>
          </cell>
        </row>
      </sheetData>
      <sheetData sheetId="605">
        <row r="1">
          <cell r="G1" t="str">
            <v/>
          </cell>
        </row>
      </sheetData>
      <sheetData sheetId="606">
        <row r="1">
          <cell r="G1" t="str">
            <v/>
          </cell>
        </row>
      </sheetData>
      <sheetData sheetId="607">
        <row r="1">
          <cell r="G1" t="str">
            <v/>
          </cell>
        </row>
      </sheetData>
      <sheetData sheetId="608">
        <row r="1">
          <cell r="G1">
            <v>0</v>
          </cell>
        </row>
      </sheetData>
      <sheetData sheetId="609">
        <row r="1">
          <cell r="G1">
            <v>0</v>
          </cell>
        </row>
      </sheetData>
      <sheetData sheetId="610">
        <row r="1">
          <cell r="G1" t="str">
            <v/>
          </cell>
        </row>
      </sheetData>
      <sheetData sheetId="611">
        <row r="1">
          <cell r="G1" t="str">
            <v/>
          </cell>
        </row>
      </sheetData>
      <sheetData sheetId="612">
        <row r="1">
          <cell r="G1" t="str">
            <v/>
          </cell>
        </row>
      </sheetData>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sheetData sheetId="633"/>
      <sheetData sheetId="634"/>
      <sheetData sheetId="635"/>
      <sheetData sheetId="636"/>
      <sheetData sheetId="637"/>
      <sheetData sheetId="638"/>
      <sheetData sheetId="639"/>
      <sheetData sheetId="640"/>
      <sheetData sheetId="641">
        <row r="9">
          <cell r="C9" t="str">
            <v>Доля расходов периода от выручки</v>
          </cell>
        </row>
      </sheetData>
      <sheetData sheetId="642">
        <row r="9">
          <cell r="C9" t="str">
            <v>Доля расходов периода от выручки</v>
          </cell>
        </row>
      </sheetData>
      <sheetData sheetId="643">
        <row r="9">
          <cell r="C9" t="str">
            <v>Доля расходов периода от выручки</v>
          </cell>
        </row>
      </sheetData>
      <sheetData sheetId="644" refreshError="1"/>
      <sheetData sheetId="645">
        <row r="9">
          <cell r="C9" t="str">
            <v>Доля расходов периода от выручки</v>
          </cell>
        </row>
      </sheetData>
      <sheetData sheetId="646">
        <row r="9">
          <cell r="C9" t="str">
            <v>Доля расходов периода от выручки</v>
          </cell>
        </row>
      </sheetData>
      <sheetData sheetId="647">
        <row r="9">
          <cell r="C9" t="str">
            <v>Доля расходов периода от выручки</v>
          </cell>
        </row>
      </sheetData>
      <sheetData sheetId="648">
        <row r="1">
          <cell r="G1">
            <v>0</v>
          </cell>
        </row>
      </sheetData>
      <sheetData sheetId="649">
        <row r="9">
          <cell r="C9" t="str">
            <v>Доля расходов периода от выручки</v>
          </cell>
        </row>
      </sheetData>
      <sheetData sheetId="650">
        <row r="1">
          <cell r="G1">
            <v>0</v>
          </cell>
        </row>
      </sheetData>
      <sheetData sheetId="651">
        <row r="9">
          <cell r="C9" t="str">
            <v>Доля расходов периода от выручки</v>
          </cell>
        </row>
      </sheetData>
      <sheetData sheetId="652">
        <row r="9">
          <cell r="C9" t="str">
            <v>Доля расходов периода от выручки</v>
          </cell>
        </row>
      </sheetData>
      <sheetData sheetId="653">
        <row r="9">
          <cell r="C9" t="str">
            <v>Доля расходов периода от выручки</v>
          </cell>
        </row>
      </sheetData>
      <sheetData sheetId="654"/>
      <sheetData sheetId="655">
        <row r="9">
          <cell r="C9" t="str">
            <v>Доля расходов периода от выручки</v>
          </cell>
        </row>
      </sheetData>
      <sheetData sheetId="656">
        <row r="9">
          <cell r="C9" t="str">
            <v>Доля расходов периода от выручки</v>
          </cell>
        </row>
      </sheetData>
      <sheetData sheetId="657">
        <row r="9">
          <cell r="C9" t="str">
            <v>Доля расходов периода от выручки</v>
          </cell>
        </row>
      </sheetData>
      <sheetData sheetId="658">
        <row r="9">
          <cell r="C9" t="str">
            <v>Доля расходов периода от выручки</v>
          </cell>
        </row>
      </sheetData>
      <sheetData sheetId="659">
        <row r="9">
          <cell r="C9" t="str">
            <v>Доля расходов периода от выручки</v>
          </cell>
        </row>
      </sheetData>
      <sheetData sheetId="660">
        <row r="9">
          <cell r="C9" t="str">
            <v>Доля расходов периода от выручки</v>
          </cell>
        </row>
      </sheetData>
      <sheetData sheetId="661">
        <row r="9">
          <cell r="C9" t="str">
            <v>Доля расходов периода от выручки</v>
          </cell>
        </row>
      </sheetData>
      <sheetData sheetId="662">
        <row r="9">
          <cell r="C9" t="str">
            <v>Доля расходов периода от выручки</v>
          </cell>
        </row>
      </sheetData>
      <sheetData sheetId="663">
        <row r="9">
          <cell r="C9" t="str">
            <v>Доля расходов периода от выручки</v>
          </cell>
        </row>
      </sheetData>
      <sheetData sheetId="664">
        <row r="9">
          <cell r="C9" t="str">
            <v>Доля расходов периода от выручки</v>
          </cell>
        </row>
      </sheetData>
      <sheetData sheetId="665">
        <row r="9">
          <cell r="C9" t="str">
            <v>Доля расходов периода от выручки</v>
          </cell>
        </row>
      </sheetData>
      <sheetData sheetId="666">
        <row r="9">
          <cell r="C9" t="str">
            <v>Доля расходов периода от выручки</v>
          </cell>
        </row>
      </sheetData>
      <sheetData sheetId="667">
        <row r="9">
          <cell r="C9" t="str">
            <v>Доля расходов периода от выручки</v>
          </cell>
        </row>
      </sheetData>
      <sheetData sheetId="668">
        <row r="9">
          <cell r="C9" t="str">
            <v>Доля расходов периода от выручки</v>
          </cell>
        </row>
      </sheetData>
      <sheetData sheetId="669">
        <row r="9">
          <cell r="C9" t="str">
            <v>Доля расходов периода от выручки</v>
          </cell>
        </row>
      </sheetData>
      <sheetData sheetId="670">
        <row r="9">
          <cell r="C9" t="str">
            <v>Доля расходов периода от выручки</v>
          </cell>
        </row>
      </sheetData>
      <sheetData sheetId="671">
        <row r="9">
          <cell r="C9" t="str">
            <v>Доля расходов периода от выручки</v>
          </cell>
        </row>
      </sheetData>
      <sheetData sheetId="672">
        <row r="9">
          <cell r="C9" t="str">
            <v>Доля расходов периода от выручки</v>
          </cell>
        </row>
      </sheetData>
      <sheetData sheetId="673">
        <row r="9">
          <cell r="C9" t="str">
            <v>Доля расходов периода от выручки</v>
          </cell>
        </row>
      </sheetData>
      <sheetData sheetId="674">
        <row r="9">
          <cell r="C9" t="str">
            <v>Доля расходов периода от выручки</v>
          </cell>
        </row>
      </sheetData>
      <sheetData sheetId="675">
        <row r="9">
          <cell r="C9" t="str">
            <v>Доля расходов периода от выручки</v>
          </cell>
        </row>
      </sheetData>
      <sheetData sheetId="676">
        <row r="9">
          <cell r="C9" t="str">
            <v>Доля расходов периода от выручки</v>
          </cell>
        </row>
      </sheetData>
      <sheetData sheetId="677">
        <row r="9">
          <cell r="C9" t="str">
            <v>Доля расходов периода от выручки</v>
          </cell>
        </row>
      </sheetData>
      <sheetData sheetId="678">
        <row r="9">
          <cell r="C9" t="str">
            <v>Доля расходов периода от выручки</v>
          </cell>
        </row>
      </sheetData>
      <sheetData sheetId="679">
        <row r="9">
          <cell r="C9" t="str">
            <v>Доля расходов периода от выручки</v>
          </cell>
        </row>
      </sheetData>
      <sheetData sheetId="680">
        <row r="9">
          <cell r="C9" t="str">
            <v>Доля расходов периода от выручки</v>
          </cell>
        </row>
      </sheetData>
      <sheetData sheetId="681">
        <row r="9">
          <cell r="C9" t="str">
            <v>Доля расходов периода от выручки</v>
          </cell>
        </row>
      </sheetData>
      <sheetData sheetId="682">
        <row r="9">
          <cell r="C9" t="str">
            <v>Доля расходов периода от выручки</v>
          </cell>
        </row>
      </sheetData>
      <sheetData sheetId="683">
        <row r="9">
          <cell r="C9" t="str">
            <v>Доля расходов периода от выручки</v>
          </cell>
        </row>
      </sheetData>
      <sheetData sheetId="684">
        <row r="9">
          <cell r="C9" t="str">
            <v>Доля расходов периода от выручки</v>
          </cell>
        </row>
      </sheetData>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ow r="1">
          <cell r="G1">
            <v>0</v>
          </cell>
        </row>
      </sheetData>
      <sheetData sheetId="716">
        <row r="1">
          <cell r="G1">
            <v>0</v>
          </cell>
        </row>
      </sheetData>
      <sheetData sheetId="717">
        <row r="1">
          <cell r="G1">
            <v>0</v>
          </cell>
        </row>
      </sheetData>
      <sheetData sheetId="718">
        <row r="1">
          <cell r="G1" t="str">
            <v/>
          </cell>
        </row>
      </sheetData>
      <sheetData sheetId="719">
        <row r="1">
          <cell r="G1" t="str">
            <v/>
          </cell>
        </row>
      </sheetData>
      <sheetData sheetId="720">
        <row r="1">
          <cell r="G1" t="str">
            <v/>
          </cell>
        </row>
      </sheetData>
      <sheetData sheetId="721">
        <row r="1">
          <cell r="G1" t="str">
            <v/>
          </cell>
        </row>
      </sheetData>
      <sheetData sheetId="722">
        <row r="1">
          <cell r="G1" t="str">
            <v/>
          </cell>
        </row>
      </sheetData>
      <sheetData sheetId="723">
        <row r="1">
          <cell r="G1" t="str">
            <v/>
          </cell>
        </row>
      </sheetData>
      <sheetData sheetId="724">
        <row r="1">
          <cell r="G1" t="str">
            <v/>
          </cell>
        </row>
      </sheetData>
      <sheetData sheetId="725" refreshError="1"/>
      <sheetData sheetId="726" refreshError="1"/>
      <sheetData sheetId="727">
        <row r="1">
          <cell r="G1">
            <v>0</v>
          </cell>
        </row>
      </sheetData>
      <sheetData sheetId="728">
        <row r="1">
          <cell r="G1">
            <v>0</v>
          </cell>
        </row>
      </sheetData>
      <sheetData sheetId="729" refreshError="1"/>
      <sheetData sheetId="730" refreshError="1"/>
      <sheetData sheetId="731" refreshError="1"/>
      <sheetData sheetId="732" refreshError="1"/>
      <sheetData sheetId="733">
        <row r="1">
          <cell r="G1" t="str">
            <v/>
          </cell>
        </row>
      </sheetData>
      <sheetData sheetId="734">
        <row r="1">
          <cell r="G1" t="str">
            <v/>
          </cell>
        </row>
      </sheetData>
      <sheetData sheetId="735">
        <row r="1">
          <cell r="G1" t="str">
            <v/>
          </cell>
        </row>
      </sheetData>
      <sheetData sheetId="736">
        <row r="1">
          <cell r="G1">
            <v>0</v>
          </cell>
        </row>
      </sheetData>
      <sheetData sheetId="737">
        <row r="1">
          <cell r="G1" t="str">
            <v/>
          </cell>
        </row>
      </sheetData>
      <sheetData sheetId="738">
        <row r="1">
          <cell r="G1">
            <v>0</v>
          </cell>
        </row>
      </sheetData>
      <sheetData sheetId="739">
        <row r="1">
          <cell r="G1">
            <v>0</v>
          </cell>
        </row>
      </sheetData>
      <sheetData sheetId="740">
        <row r="1">
          <cell r="G1">
            <v>0</v>
          </cell>
        </row>
      </sheetData>
      <sheetData sheetId="741">
        <row r="1">
          <cell r="G1">
            <v>0</v>
          </cell>
        </row>
      </sheetData>
      <sheetData sheetId="742">
        <row r="1">
          <cell r="G1">
            <v>0</v>
          </cell>
        </row>
      </sheetData>
      <sheetData sheetId="743">
        <row r="1">
          <cell r="G1">
            <v>0</v>
          </cell>
        </row>
      </sheetData>
      <sheetData sheetId="744">
        <row r="1">
          <cell r="G1">
            <v>0</v>
          </cell>
        </row>
      </sheetData>
      <sheetData sheetId="745">
        <row r="1">
          <cell r="G1">
            <v>0</v>
          </cell>
        </row>
      </sheetData>
      <sheetData sheetId="746">
        <row r="1">
          <cell r="G1">
            <v>0</v>
          </cell>
        </row>
      </sheetData>
      <sheetData sheetId="747">
        <row r="1">
          <cell r="G1" t="str">
            <v/>
          </cell>
        </row>
      </sheetData>
      <sheetData sheetId="748">
        <row r="1">
          <cell r="G1">
            <v>0</v>
          </cell>
        </row>
      </sheetData>
      <sheetData sheetId="749">
        <row r="1">
          <cell r="G1">
            <v>0</v>
          </cell>
        </row>
      </sheetData>
      <sheetData sheetId="750">
        <row r="1">
          <cell r="G1">
            <v>0</v>
          </cell>
        </row>
      </sheetData>
      <sheetData sheetId="751">
        <row r="1">
          <cell r="G1">
            <v>0</v>
          </cell>
        </row>
      </sheetData>
      <sheetData sheetId="752">
        <row r="1">
          <cell r="G1">
            <v>0</v>
          </cell>
        </row>
      </sheetData>
      <sheetData sheetId="753">
        <row r="1">
          <cell r="G1">
            <v>0</v>
          </cell>
        </row>
      </sheetData>
      <sheetData sheetId="754">
        <row r="1">
          <cell r="G1">
            <v>0</v>
          </cell>
        </row>
      </sheetData>
      <sheetData sheetId="755">
        <row r="1">
          <cell r="G1" t="str">
            <v/>
          </cell>
        </row>
      </sheetData>
      <sheetData sheetId="756">
        <row r="1">
          <cell r="G1">
            <v>0</v>
          </cell>
        </row>
      </sheetData>
      <sheetData sheetId="757">
        <row r="1">
          <cell r="G1">
            <v>0</v>
          </cell>
        </row>
      </sheetData>
      <sheetData sheetId="758">
        <row r="1">
          <cell r="G1">
            <v>0</v>
          </cell>
        </row>
      </sheetData>
      <sheetData sheetId="759">
        <row r="1">
          <cell r="G1">
            <v>0</v>
          </cell>
        </row>
      </sheetData>
      <sheetData sheetId="760">
        <row r="1">
          <cell r="G1">
            <v>0</v>
          </cell>
        </row>
      </sheetData>
      <sheetData sheetId="761">
        <row r="1">
          <cell r="G1">
            <v>0</v>
          </cell>
        </row>
      </sheetData>
      <sheetData sheetId="762">
        <row r="1">
          <cell r="G1">
            <v>0</v>
          </cell>
        </row>
      </sheetData>
      <sheetData sheetId="763">
        <row r="1">
          <cell r="G1">
            <v>0</v>
          </cell>
        </row>
      </sheetData>
      <sheetData sheetId="764">
        <row r="1">
          <cell r="G1" t="str">
            <v/>
          </cell>
        </row>
      </sheetData>
      <sheetData sheetId="765">
        <row r="1">
          <cell r="G1">
            <v>0</v>
          </cell>
        </row>
      </sheetData>
      <sheetData sheetId="766">
        <row r="1">
          <cell r="G1">
            <v>0</v>
          </cell>
        </row>
      </sheetData>
      <sheetData sheetId="767">
        <row r="1">
          <cell r="G1">
            <v>0</v>
          </cell>
        </row>
      </sheetData>
      <sheetData sheetId="768">
        <row r="1">
          <cell r="G1">
            <v>0</v>
          </cell>
        </row>
      </sheetData>
      <sheetData sheetId="769">
        <row r="1">
          <cell r="G1" t="str">
            <v/>
          </cell>
        </row>
      </sheetData>
      <sheetData sheetId="770">
        <row r="1">
          <cell r="G1">
            <v>0</v>
          </cell>
        </row>
      </sheetData>
      <sheetData sheetId="771">
        <row r="1">
          <cell r="G1" t="str">
            <v/>
          </cell>
        </row>
      </sheetData>
      <sheetData sheetId="772">
        <row r="1">
          <cell r="G1" t="str">
            <v/>
          </cell>
        </row>
      </sheetData>
      <sheetData sheetId="773">
        <row r="1">
          <cell r="G1" t="str">
            <v/>
          </cell>
        </row>
      </sheetData>
      <sheetData sheetId="774" refreshError="1"/>
      <sheetData sheetId="775" refreshError="1"/>
      <sheetData sheetId="776" refreshError="1"/>
      <sheetData sheetId="777" refreshError="1"/>
      <sheetData sheetId="778" refreshError="1"/>
      <sheetData sheetId="779" refreshError="1"/>
      <sheetData sheetId="780" refreshError="1"/>
      <sheetData sheetId="781">
        <row r="1">
          <cell r="G1">
            <v>0</v>
          </cell>
        </row>
      </sheetData>
      <sheetData sheetId="782">
        <row r="1">
          <cell r="G1" t="str">
            <v/>
          </cell>
        </row>
      </sheetData>
      <sheetData sheetId="783">
        <row r="1">
          <cell r="G1">
            <v>0</v>
          </cell>
        </row>
      </sheetData>
      <sheetData sheetId="784">
        <row r="1">
          <cell r="G1">
            <v>0</v>
          </cell>
        </row>
      </sheetData>
      <sheetData sheetId="785">
        <row r="1">
          <cell r="G1">
            <v>0</v>
          </cell>
        </row>
      </sheetData>
      <sheetData sheetId="786">
        <row r="1">
          <cell r="G1">
            <v>0</v>
          </cell>
        </row>
      </sheetData>
      <sheetData sheetId="787">
        <row r="1">
          <cell r="G1">
            <v>0</v>
          </cell>
        </row>
      </sheetData>
      <sheetData sheetId="788">
        <row r="1">
          <cell r="G1">
            <v>0</v>
          </cell>
        </row>
      </sheetData>
      <sheetData sheetId="789">
        <row r="1">
          <cell r="G1">
            <v>0</v>
          </cell>
        </row>
      </sheetData>
      <sheetData sheetId="790">
        <row r="1">
          <cell r="G1">
            <v>0</v>
          </cell>
        </row>
      </sheetData>
      <sheetData sheetId="791">
        <row r="1">
          <cell r="G1">
            <v>0</v>
          </cell>
        </row>
      </sheetData>
      <sheetData sheetId="792">
        <row r="1">
          <cell r="G1" t="str">
            <v/>
          </cell>
        </row>
      </sheetData>
      <sheetData sheetId="793" refreshError="1"/>
      <sheetData sheetId="794" refreshError="1"/>
      <sheetData sheetId="795">
        <row r="1">
          <cell r="G1">
            <v>0</v>
          </cell>
        </row>
      </sheetData>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ow r="9">
          <cell r="C9" t="str">
            <v>Доля расходов периода от выручки</v>
          </cell>
        </row>
      </sheetData>
      <sheetData sheetId="816">
        <row r="9">
          <cell r="C9" t="str">
            <v>Доля расходов периода от выручки</v>
          </cell>
        </row>
      </sheetData>
      <sheetData sheetId="817"/>
      <sheetData sheetId="818"/>
      <sheetData sheetId="819"/>
      <sheetData sheetId="820">
        <row r="9">
          <cell r="C9" t="str">
            <v>Доля расходов периода от выручки</v>
          </cell>
        </row>
      </sheetData>
      <sheetData sheetId="821">
        <row r="9">
          <cell r="C9" t="str">
            <v>Доля расходов периода от выручки</v>
          </cell>
        </row>
      </sheetData>
      <sheetData sheetId="822" refreshError="1"/>
      <sheetData sheetId="823" refreshError="1"/>
      <sheetData sheetId="824" refreshError="1"/>
      <sheetData sheetId="825">
        <row r="9">
          <cell r="C9" t="str">
            <v>Доля расходов периода от выручки</v>
          </cell>
        </row>
      </sheetData>
      <sheetData sheetId="826">
        <row r="9">
          <cell r="C9" t="str">
            <v>Доля расходов периода от выручки</v>
          </cell>
        </row>
      </sheetData>
      <sheetData sheetId="827">
        <row r="9">
          <cell r="C9" t="str">
            <v>Доля расходов периода от выручки</v>
          </cell>
        </row>
      </sheetData>
      <sheetData sheetId="828">
        <row r="9">
          <cell r="C9" t="str">
            <v>Доля расходов периода от выручки</v>
          </cell>
        </row>
      </sheetData>
      <sheetData sheetId="829">
        <row r="9">
          <cell r="C9" t="str">
            <v>Доля расходов периода от выручки</v>
          </cell>
        </row>
      </sheetData>
      <sheetData sheetId="830">
        <row r="9">
          <cell r="C9" t="str">
            <v>Доля расходов периода от выручки</v>
          </cell>
        </row>
      </sheetData>
      <sheetData sheetId="831">
        <row r="9">
          <cell r="C9" t="str">
            <v>Доля расходов периода от выручки</v>
          </cell>
        </row>
      </sheetData>
      <sheetData sheetId="832">
        <row r="9">
          <cell r="C9" t="str">
            <v>Доля расходов периода от выручки</v>
          </cell>
        </row>
      </sheetData>
      <sheetData sheetId="833">
        <row r="9">
          <cell r="C9" t="str">
            <v>Доля расходов периода от выручки</v>
          </cell>
        </row>
      </sheetData>
      <sheetData sheetId="834">
        <row r="9">
          <cell r="C9" t="str">
            <v>Доля расходов периода от выручки</v>
          </cell>
        </row>
      </sheetData>
      <sheetData sheetId="835">
        <row r="9">
          <cell r="C9" t="str">
            <v>Доля расходов периода от выручки</v>
          </cell>
        </row>
      </sheetData>
      <sheetData sheetId="836">
        <row r="9">
          <cell r="C9" t="str">
            <v>Доля расходов периода от выручки</v>
          </cell>
        </row>
      </sheetData>
      <sheetData sheetId="837">
        <row r="9">
          <cell r="C9" t="str">
            <v>Доля расходов периода от выручки</v>
          </cell>
        </row>
      </sheetData>
      <sheetData sheetId="838">
        <row r="9">
          <cell r="C9" t="str">
            <v>Доля расходов периода от выручки</v>
          </cell>
        </row>
      </sheetData>
      <sheetData sheetId="839">
        <row r="9">
          <cell r="C9" t="str">
            <v>Доля расходов периода от выручки</v>
          </cell>
        </row>
      </sheetData>
      <sheetData sheetId="840" refreshError="1"/>
      <sheetData sheetId="841" refreshError="1"/>
      <sheetData sheetId="842"/>
      <sheetData sheetId="843"/>
      <sheetData sheetId="844"/>
      <sheetData sheetId="845"/>
      <sheetData sheetId="846"/>
      <sheetData sheetId="847" refreshError="1"/>
      <sheetData sheetId="848"/>
      <sheetData sheetId="849"/>
      <sheetData sheetId="850"/>
      <sheetData sheetId="851"/>
      <sheetData sheetId="852"/>
      <sheetData sheetId="853"/>
      <sheetData sheetId="854"/>
      <sheetData sheetId="855"/>
      <sheetData sheetId="856"/>
      <sheetData sheetId="857"/>
      <sheetData sheetId="858"/>
      <sheetData sheetId="859" refreshError="1"/>
      <sheetData sheetId="860" refreshError="1"/>
      <sheetData sheetId="861"/>
      <sheetData sheetId="862"/>
      <sheetData sheetId="863"/>
      <sheetData sheetId="864">
        <row r="1">
          <cell r="G1">
            <v>0</v>
          </cell>
        </row>
      </sheetData>
      <sheetData sheetId="865">
        <row r="1">
          <cell r="G1" t="str">
            <v/>
          </cell>
        </row>
      </sheetData>
      <sheetData sheetId="866">
        <row r="1">
          <cell r="G1" t="str">
            <v/>
          </cell>
        </row>
      </sheetData>
      <sheetData sheetId="867">
        <row r="1">
          <cell r="G1" t="str">
            <v/>
          </cell>
        </row>
      </sheetData>
      <sheetData sheetId="868">
        <row r="1">
          <cell r="G1" t="str">
            <v/>
          </cell>
        </row>
      </sheetData>
      <sheetData sheetId="869">
        <row r="1">
          <cell r="G1">
            <v>0</v>
          </cell>
        </row>
      </sheetData>
      <sheetData sheetId="870">
        <row r="1">
          <cell r="G1">
            <v>0</v>
          </cell>
        </row>
      </sheetData>
      <sheetData sheetId="871">
        <row r="1">
          <cell r="G1">
            <v>0</v>
          </cell>
        </row>
      </sheetData>
      <sheetData sheetId="872">
        <row r="1">
          <cell r="G1">
            <v>0</v>
          </cell>
        </row>
      </sheetData>
      <sheetData sheetId="873">
        <row r="1">
          <cell r="G1">
            <v>0</v>
          </cell>
        </row>
      </sheetData>
      <sheetData sheetId="874">
        <row r="1">
          <cell r="G1">
            <v>0</v>
          </cell>
        </row>
      </sheetData>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ow r="1">
          <cell r="G1">
            <v>0</v>
          </cell>
        </row>
      </sheetData>
      <sheetData sheetId="896">
        <row r="1">
          <cell r="G1">
            <v>0</v>
          </cell>
        </row>
      </sheetData>
      <sheetData sheetId="897">
        <row r="1">
          <cell r="G1">
            <v>0</v>
          </cell>
        </row>
      </sheetData>
      <sheetData sheetId="898">
        <row r="1">
          <cell r="G1">
            <v>0</v>
          </cell>
        </row>
      </sheetData>
      <sheetData sheetId="899">
        <row r="1">
          <cell r="G1">
            <v>0</v>
          </cell>
        </row>
      </sheetData>
      <sheetData sheetId="900">
        <row r="1">
          <cell r="G1">
            <v>0</v>
          </cell>
        </row>
      </sheetData>
      <sheetData sheetId="901">
        <row r="1">
          <cell r="G1">
            <v>0</v>
          </cell>
        </row>
      </sheetData>
      <sheetData sheetId="902"/>
      <sheetData sheetId="903"/>
      <sheetData sheetId="904"/>
      <sheetData sheetId="905"/>
      <sheetData sheetId="906"/>
      <sheetData sheetId="907"/>
      <sheetData sheetId="908"/>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sheetData sheetId="918"/>
      <sheetData sheetId="919"/>
      <sheetData sheetId="920"/>
      <sheetData sheetId="921"/>
      <sheetData sheetId="922"/>
      <sheetData sheetId="923"/>
      <sheetData sheetId="924"/>
      <sheetData sheetId="925" refreshError="1"/>
      <sheetData sheetId="926" refreshError="1"/>
      <sheetData sheetId="927"/>
      <sheetData sheetId="928"/>
      <sheetData sheetId="929">
        <row r="1">
          <cell r="G1" t="str">
            <v/>
          </cell>
        </row>
      </sheetData>
      <sheetData sheetId="930"/>
      <sheetData sheetId="931"/>
      <sheetData sheetId="932"/>
      <sheetData sheetId="933"/>
      <sheetData sheetId="934"/>
      <sheetData sheetId="935"/>
      <sheetData sheetId="936"/>
      <sheetData sheetId="937"/>
      <sheetData sheetId="938"/>
      <sheetData sheetId="939"/>
      <sheetData sheetId="940"/>
      <sheetData sheetId="941">
        <row r="1">
          <cell r="G1">
            <v>0</v>
          </cell>
        </row>
      </sheetData>
      <sheetData sheetId="942">
        <row r="1">
          <cell r="G1">
            <v>0</v>
          </cell>
        </row>
      </sheetData>
      <sheetData sheetId="943">
        <row r="1">
          <cell r="G1">
            <v>0</v>
          </cell>
        </row>
      </sheetData>
      <sheetData sheetId="944">
        <row r="1">
          <cell r="G1">
            <v>0</v>
          </cell>
        </row>
      </sheetData>
      <sheetData sheetId="945">
        <row r="1">
          <cell r="G1">
            <v>0</v>
          </cell>
        </row>
      </sheetData>
      <sheetData sheetId="946">
        <row r="1">
          <cell r="G1">
            <v>0</v>
          </cell>
        </row>
      </sheetData>
      <sheetData sheetId="947"/>
      <sheetData sheetId="948"/>
      <sheetData sheetId="949"/>
      <sheetData sheetId="950"/>
      <sheetData sheetId="951"/>
      <sheetData sheetId="952"/>
      <sheetData sheetId="953"/>
      <sheetData sheetId="954"/>
      <sheetData sheetId="955"/>
      <sheetData sheetId="956"/>
      <sheetData sheetId="957"/>
      <sheetData sheetId="958"/>
      <sheetData sheetId="959">
        <row r="9">
          <cell r="C9" t="str">
            <v>Доля расходов периода от выручки</v>
          </cell>
        </row>
      </sheetData>
      <sheetData sheetId="960"/>
      <sheetData sheetId="961"/>
      <sheetData sheetId="962"/>
      <sheetData sheetId="963"/>
      <sheetData sheetId="964"/>
      <sheetData sheetId="965"/>
      <sheetData sheetId="966"/>
      <sheetData sheetId="967"/>
      <sheetData sheetId="968"/>
      <sheetData sheetId="969"/>
      <sheetData sheetId="970"/>
      <sheetData sheetId="971"/>
      <sheetData sheetId="972"/>
      <sheetData sheetId="973"/>
      <sheetData sheetId="974"/>
      <sheetData sheetId="975"/>
      <sheetData sheetId="976"/>
      <sheetData sheetId="977"/>
      <sheetData sheetId="978">
        <row r="1">
          <cell r="G1" t="str">
            <v/>
          </cell>
        </row>
      </sheetData>
      <sheetData sheetId="979"/>
      <sheetData sheetId="980"/>
      <sheetData sheetId="981"/>
      <sheetData sheetId="982"/>
      <sheetData sheetId="983"/>
      <sheetData sheetId="984"/>
      <sheetData sheetId="985"/>
      <sheetData sheetId="986">
        <row r="1">
          <cell r="G1" t="str">
            <v/>
          </cell>
        </row>
      </sheetData>
      <sheetData sheetId="987"/>
      <sheetData sheetId="988"/>
      <sheetData sheetId="989">
        <row r="1">
          <cell r="G1" t="str">
            <v/>
          </cell>
        </row>
      </sheetData>
      <sheetData sheetId="990">
        <row r="1">
          <cell r="G1" t="str">
            <v/>
          </cell>
        </row>
      </sheetData>
      <sheetData sheetId="991"/>
      <sheetData sheetId="992"/>
      <sheetData sheetId="993">
        <row r="1">
          <cell r="G1" t="str">
            <v/>
          </cell>
        </row>
      </sheetData>
      <sheetData sheetId="994">
        <row r="1">
          <cell r="G1" t="str">
            <v/>
          </cell>
        </row>
      </sheetData>
      <sheetData sheetId="995"/>
      <sheetData sheetId="996"/>
      <sheetData sheetId="997"/>
      <sheetData sheetId="998"/>
      <sheetData sheetId="999"/>
      <sheetData sheetId="1000"/>
      <sheetData sheetId="1001"/>
      <sheetData sheetId="1002"/>
      <sheetData sheetId="1003"/>
      <sheetData sheetId="1004"/>
      <sheetData sheetId="1005"/>
      <sheetData sheetId="1006"/>
      <sheetData sheetId="1007">
        <row r="1">
          <cell r="G1" t="str">
            <v/>
          </cell>
        </row>
      </sheetData>
      <sheetData sheetId="1008">
        <row r="1">
          <cell r="G1" t="str">
            <v/>
          </cell>
        </row>
      </sheetData>
      <sheetData sheetId="1009">
        <row r="1">
          <cell r="G1" t="str">
            <v/>
          </cell>
        </row>
      </sheetData>
      <sheetData sheetId="1010">
        <row r="1">
          <cell r="G1" t="str">
            <v/>
          </cell>
        </row>
      </sheetData>
      <sheetData sheetId="1011">
        <row r="1">
          <cell r="G1" t="str">
            <v/>
          </cell>
        </row>
      </sheetData>
      <sheetData sheetId="1012">
        <row r="1">
          <cell r="G1" t="str">
            <v/>
          </cell>
        </row>
      </sheetData>
      <sheetData sheetId="1013">
        <row r="1">
          <cell r="G1" t="str">
            <v/>
          </cell>
        </row>
      </sheetData>
      <sheetData sheetId="1014">
        <row r="1">
          <cell r="G1" t="str">
            <v/>
          </cell>
        </row>
      </sheetData>
      <sheetData sheetId="1015"/>
      <sheetData sheetId="1016">
        <row r="1">
          <cell r="G1" t="str">
            <v/>
          </cell>
        </row>
      </sheetData>
      <sheetData sheetId="1017">
        <row r="1">
          <cell r="G1" t="str">
            <v/>
          </cell>
        </row>
      </sheetData>
      <sheetData sheetId="1018"/>
      <sheetData sheetId="1019">
        <row r="1">
          <cell r="G1" t="str">
            <v/>
          </cell>
        </row>
      </sheetData>
      <sheetData sheetId="1020">
        <row r="1">
          <cell r="G1" t="str">
            <v/>
          </cell>
        </row>
      </sheetData>
      <sheetData sheetId="1021"/>
      <sheetData sheetId="1022">
        <row r="1">
          <cell r="G1" t="str">
            <v/>
          </cell>
        </row>
      </sheetData>
      <sheetData sheetId="1023">
        <row r="1">
          <cell r="G1" t="str">
            <v/>
          </cell>
        </row>
      </sheetData>
      <sheetData sheetId="1024">
        <row r="1">
          <cell r="G1" t="str">
            <v/>
          </cell>
        </row>
      </sheetData>
      <sheetData sheetId="1025">
        <row r="1">
          <cell r="G1" t="str">
            <v/>
          </cell>
        </row>
      </sheetData>
      <sheetData sheetId="1026">
        <row r="1">
          <cell r="G1" t="str">
            <v/>
          </cell>
        </row>
      </sheetData>
      <sheetData sheetId="1027">
        <row r="1">
          <cell r="G1" t="str">
            <v/>
          </cell>
        </row>
      </sheetData>
      <sheetData sheetId="1028">
        <row r="1">
          <cell r="G1" t="str">
            <v/>
          </cell>
        </row>
      </sheetData>
      <sheetData sheetId="1029">
        <row r="1">
          <cell r="G1" t="str">
            <v/>
          </cell>
        </row>
      </sheetData>
      <sheetData sheetId="1030"/>
      <sheetData sheetId="1031"/>
      <sheetData sheetId="1032"/>
      <sheetData sheetId="1033"/>
      <sheetData sheetId="1034">
        <row r="1">
          <cell r="G1" t="str">
            <v/>
          </cell>
        </row>
      </sheetData>
      <sheetData sheetId="1035">
        <row r="1">
          <cell r="G1" t="str">
            <v/>
          </cell>
        </row>
      </sheetData>
      <sheetData sheetId="1036">
        <row r="1">
          <cell r="G1" t="str">
            <v/>
          </cell>
        </row>
      </sheetData>
      <sheetData sheetId="1037">
        <row r="1">
          <cell r="G1" t="str">
            <v/>
          </cell>
        </row>
      </sheetData>
      <sheetData sheetId="1038">
        <row r="1">
          <cell r="G1" t="str">
            <v/>
          </cell>
        </row>
      </sheetData>
      <sheetData sheetId="1039">
        <row r="1">
          <cell r="G1" t="str">
            <v/>
          </cell>
        </row>
      </sheetData>
      <sheetData sheetId="1040">
        <row r="1">
          <cell r="G1" t="str">
            <v/>
          </cell>
        </row>
      </sheetData>
      <sheetData sheetId="1041">
        <row r="1">
          <cell r="G1" t="str">
            <v/>
          </cell>
        </row>
      </sheetData>
      <sheetData sheetId="1042">
        <row r="1">
          <cell r="G1" t="str">
            <v/>
          </cell>
        </row>
      </sheetData>
      <sheetData sheetId="1043">
        <row r="1">
          <cell r="G1" t="str">
            <v/>
          </cell>
        </row>
      </sheetData>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sheetData sheetId="1057"/>
      <sheetData sheetId="1058"/>
      <sheetData sheetId="1059"/>
      <sheetData sheetId="1060"/>
      <sheetData sheetId="1061"/>
      <sheetData sheetId="1062"/>
      <sheetData sheetId="1063"/>
      <sheetData sheetId="1064"/>
      <sheetData sheetId="1065"/>
      <sheetData sheetId="1066"/>
      <sheetData sheetId="1067"/>
      <sheetData sheetId="1068"/>
      <sheetData sheetId="1069"/>
      <sheetData sheetId="1070"/>
      <sheetData sheetId="1071"/>
      <sheetData sheetId="1072"/>
      <sheetData sheetId="1073"/>
      <sheetData sheetId="1074"/>
      <sheetData sheetId="1075"/>
      <sheetData sheetId="1076"/>
      <sheetData sheetId="1077"/>
      <sheetData sheetId="1078"/>
      <sheetData sheetId="1079"/>
      <sheetData sheetId="1080"/>
      <sheetData sheetId="1081"/>
      <sheetData sheetId="1082"/>
      <sheetData sheetId="1083"/>
      <sheetData sheetId="1084"/>
      <sheetData sheetId="1085"/>
      <sheetData sheetId="1086"/>
      <sheetData sheetId="1087"/>
      <sheetData sheetId="1088"/>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sheetData sheetId="1127"/>
      <sheetData sheetId="1128"/>
      <sheetData sheetId="1129"/>
      <sheetData sheetId="1130"/>
      <sheetData sheetId="1131"/>
      <sheetData sheetId="1132"/>
      <sheetData sheetId="1133"/>
      <sheetData sheetId="1134"/>
      <sheetData sheetId="1135"/>
      <sheetData sheetId="1136"/>
      <sheetData sheetId="1137"/>
      <sheetData sheetId="1138"/>
      <sheetData sheetId="1139"/>
      <sheetData sheetId="1140"/>
      <sheetData sheetId="1141"/>
      <sheetData sheetId="1142"/>
      <sheetData sheetId="1143" refreshError="1"/>
      <sheetData sheetId="1144" refreshError="1"/>
      <sheetData sheetId="1145" refreshError="1"/>
      <sheetData sheetId="1146" refreshError="1"/>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факт 2005 г."/>
      <sheetName val="факт 2005 г.-2"/>
      <sheetName val="3649 м."/>
      <sheetName val="3649 ГСМ"/>
      <sheetName val="3651 м."/>
      <sheetName val="3651 ГСМ"/>
      <sheetName val="3691 м."/>
      <sheetName val="3691 ГСМ"/>
      <sheetName val="3692 м."/>
      <sheetName val="3692 ГСМ"/>
      <sheetName val="3693 м."/>
      <sheetName val="3693 ГСМ"/>
      <sheetName val="3696 м."/>
      <sheetName val="3696 ГСМ"/>
      <sheetName val="3697 м."/>
      <sheetName val="3697 ГСМ"/>
      <sheetName val="3698 м."/>
      <sheetName val="3698 ГСМ"/>
      <sheetName val="Лист16"/>
      <sheetName val="Лист15"/>
      <sheetName val="Лист14"/>
      <sheetName val="Лист13"/>
      <sheetName val="Лист12"/>
      <sheetName val="Лист11"/>
      <sheetName val="Лист10"/>
      <sheetName val="Лист9"/>
      <sheetName val="Лист8"/>
      <sheetName val="Лист7"/>
      <sheetName val="Лист6"/>
      <sheetName val="факт 2005 г_"/>
      <sheetName val="группа"/>
      <sheetName val="Инв.вл"/>
      <sheetName val="Добыча нефти4"/>
      <sheetName val="поставка сравн13"/>
      <sheetName val="из сем"/>
      <sheetName val="свод грузоотпр."/>
      <sheetName val="Добычанефти4"/>
      <sheetName val="поставкасравн13"/>
      <sheetName val="3310"/>
      <sheetName val="Дт-Кт"/>
      <sheetName val="IFRS FS"/>
      <sheetName val="Данные"/>
      <sheetName val="ГК"/>
      <sheetName val="I-Scenarios"/>
      <sheetName val="ОТиТБ"/>
      <sheetName val="Зам.нгду-1"/>
      <sheetName val="Зам.ОЭПУ(доб)"/>
      <sheetName val="замер"/>
      <sheetName val="обв"/>
      <sheetName val="тех режим"/>
      <sheetName val="Зам.нгду-2(наг)"/>
      <sheetName val="Common"/>
      <sheetName val="yO302.1"/>
      <sheetName val="БД перестрахование"/>
    </sheetNames>
    <sheetDataSet>
      <sheetData sheetId="0" refreshError="1"/>
      <sheetData sheetId="1" refreshError="1">
        <row r="47">
          <cell r="P47">
            <v>77470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класс"/>
      <sheetName val="Расст"/>
      <sheetName val="Лист2"/>
      <sheetName val="12"/>
      <sheetName val="10"/>
      <sheetName val="11"/>
      <sheetName val="08"/>
      <sheetName val="01"/>
      <sheetName val="081"/>
      <sheetName val="05"/>
      <sheetName val="04"/>
      <sheetName val="03"/>
      <sheetName val="02"/>
      <sheetName val="группа"/>
      <sheetName val="14.1.2.2.(Услуги связи)"/>
      <sheetName val="д.7.001"/>
      <sheetName val="объемы"/>
      <sheetName val=" 4"/>
      <sheetName val="факт 2005 г."/>
      <sheetName val="А_Газ"/>
      <sheetName val="Форма2"/>
      <sheetName val="Добыча нефти4"/>
      <sheetName val="поставка сравн13"/>
      <sheetName val="Марш"/>
      <sheetName val="лим_пр _затр"/>
      <sheetName val="UNITPRICES"/>
      <sheetName val="ТЭП старая"/>
      <sheetName val="СПгнг"/>
      <sheetName val="из сем"/>
      <sheetName val="list"/>
      <sheetName val="Лист1"/>
      <sheetName val="#REF"/>
      <sheetName val="Пр2"/>
      <sheetName val="Данные"/>
      <sheetName val="CF"/>
      <sheetName val="14_1_2_2_(Услуги_связи)"/>
      <sheetName val="факт_2005_г_"/>
      <sheetName val="д_7_001"/>
      <sheetName val="_4"/>
      <sheetName val="Добыча_нефти4"/>
      <sheetName val="поставка_сравн13"/>
      <sheetName val="лим_пр__затр"/>
      <sheetName val="A 100"/>
      <sheetName val="#ССЫЛКА"/>
      <sheetName val="MSTV_CAPEX"/>
      <sheetName val="Services"/>
      <sheetName val="Content_OPEX"/>
      <sheetName val="I. Прогноз доходов"/>
      <sheetName val="1кв. "/>
      <sheetName val="2кв."/>
      <sheetName val="Займы"/>
      <sheetName val="Capex_KZT"/>
      <sheetName val="s"/>
      <sheetName val="SMSTemp"/>
      <sheetName val="Св план инвест"/>
      <sheetName val="ТЭП_старая"/>
      <sheetName val="из_сем"/>
      <sheetName val="Кедровский"/>
      <sheetName val="Сч.фак.пуст."/>
      <sheetName val="Заявл. пуст"/>
      <sheetName val="Cost 99v98"/>
      <sheetName val="Элим P&amp;L"/>
      <sheetName val="БП "/>
      <sheetName val="14_1_2_2_(Услуги_связи)1"/>
      <sheetName val="факт_2005_г_1"/>
      <sheetName val="д_7_0011"/>
      <sheetName val="_41"/>
      <sheetName val="Амортизация"/>
      <sheetName val="Аппендикс "/>
      <sheetName val="Category_mapping"/>
      <sheetName val="ПКОП_3_100%"/>
      <sheetName val="ПКОП_2_100%"/>
      <sheetName val="справка"/>
      <sheetName val="ОборБалФормОтч"/>
      <sheetName val="ТитулЛистОтч"/>
      <sheetName val="ЯНВАРЬ"/>
      <sheetName val="База"/>
      <sheetName val="условия"/>
      <sheetName val="КодАмор"/>
      <sheetName val="7НК"/>
      <sheetName val="3НК"/>
      <sheetName val="6БО"/>
      <sheetName val="2 БО"/>
      <sheetName val="83"/>
      <sheetName val="SILICATE"/>
    </sheetNames>
    <sheetDataSet>
      <sheetData sheetId="0" refreshError="1">
        <row r="1">
          <cell r="A1" t="str">
            <v>Группа</v>
          </cell>
          <cell r="B1" t="str">
            <v>Класс</v>
          </cell>
        </row>
        <row r="2">
          <cell r="A2">
            <v>11</v>
          </cell>
          <cell r="B2">
            <v>2</v>
          </cell>
        </row>
        <row r="3">
          <cell r="A3">
            <v>12</v>
          </cell>
          <cell r="B3">
            <v>2</v>
          </cell>
        </row>
        <row r="4">
          <cell r="A4">
            <v>13</v>
          </cell>
          <cell r="B4">
            <v>2</v>
          </cell>
        </row>
        <row r="5">
          <cell r="A5">
            <v>14</v>
          </cell>
          <cell r="B5">
            <v>2</v>
          </cell>
        </row>
        <row r="6">
          <cell r="A6">
            <v>15</v>
          </cell>
          <cell r="B6">
            <v>2</v>
          </cell>
        </row>
        <row r="7">
          <cell r="A7">
            <v>17</v>
          </cell>
          <cell r="B7">
            <v>2</v>
          </cell>
        </row>
        <row r="8">
          <cell r="A8">
            <v>18</v>
          </cell>
          <cell r="B8">
            <v>2</v>
          </cell>
        </row>
        <row r="9">
          <cell r="A9">
            <v>21</v>
          </cell>
          <cell r="B9">
            <v>2</v>
          </cell>
        </row>
        <row r="10">
          <cell r="A10">
            <v>22</v>
          </cell>
          <cell r="B10">
            <v>2</v>
          </cell>
        </row>
        <row r="11">
          <cell r="A11">
            <v>24</v>
          </cell>
          <cell r="B11">
            <v>2</v>
          </cell>
        </row>
        <row r="12">
          <cell r="A12">
            <v>31</v>
          </cell>
          <cell r="B12">
            <v>2</v>
          </cell>
        </row>
        <row r="13">
          <cell r="A13">
            <v>41</v>
          </cell>
          <cell r="B13">
            <v>2</v>
          </cell>
        </row>
        <row r="14">
          <cell r="A14">
            <v>43</v>
          </cell>
          <cell r="B14">
            <v>2</v>
          </cell>
        </row>
        <row r="15">
          <cell r="A15">
            <v>51</v>
          </cell>
          <cell r="B15">
            <v>2</v>
          </cell>
        </row>
        <row r="16">
          <cell r="A16">
            <v>52</v>
          </cell>
          <cell r="B16">
            <v>2</v>
          </cell>
        </row>
        <row r="17">
          <cell r="A17">
            <v>53</v>
          </cell>
          <cell r="B17">
            <v>2</v>
          </cell>
        </row>
        <row r="18">
          <cell r="A18">
            <v>54</v>
          </cell>
          <cell r="B18">
            <v>2</v>
          </cell>
        </row>
        <row r="19">
          <cell r="A19">
            <v>61</v>
          </cell>
          <cell r="B19">
            <v>2</v>
          </cell>
        </row>
        <row r="20">
          <cell r="A20">
            <v>63</v>
          </cell>
          <cell r="B20">
            <v>2</v>
          </cell>
        </row>
        <row r="21">
          <cell r="A21">
            <v>71</v>
          </cell>
          <cell r="B21">
            <v>2</v>
          </cell>
        </row>
        <row r="22">
          <cell r="A22">
            <v>72</v>
          </cell>
          <cell r="B22">
            <v>3</v>
          </cell>
        </row>
        <row r="23">
          <cell r="A23">
            <v>74</v>
          </cell>
          <cell r="B23">
            <v>2</v>
          </cell>
        </row>
        <row r="24">
          <cell r="A24">
            <v>76</v>
          </cell>
          <cell r="B24">
            <v>3</v>
          </cell>
        </row>
        <row r="25">
          <cell r="A25">
            <v>77</v>
          </cell>
          <cell r="B25">
            <v>3</v>
          </cell>
        </row>
        <row r="26">
          <cell r="A26">
            <v>81</v>
          </cell>
          <cell r="B26">
            <v>1</v>
          </cell>
        </row>
        <row r="27">
          <cell r="A27">
            <v>82</v>
          </cell>
          <cell r="B27">
            <v>1</v>
          </cell>
        </row>
        <row r="28">
          <cell r="A28">
            <v>91</v>
          </cell>
          <cell r="B28">
            <v>2</v>
          </cell>
        </row>
        <row r="29">
          <cell r="A29">
            <v>92</v>
          </cell>
          <cell r="B29">
            <v>3</v>
          </cell>
        </row>
        <row r="30">
          <cell r="A30">
            <v>93</v>
          </cell>
          <cell r="B30">
            <v>3</v>
          </cell>
        </row>
        <row r="31">
          <cell r="A31">
            <v>94</v>
          </cell>
          <cell r="B31">
            <v>3</v>
          </cell>
        </row>
        <row r="32">
          <cell r="A32">
            <v>101</v>
          </cell>
          <cell r="B32">
            <v>1</v>
          </cell>
        </row>
        <row r="33">
          <cell r="A33">
            <v>102</v>
          </cell>
          <cell r="B33">
            <v>1</v>
          </cell>
        </row>
        <row r="34">
          <cell r="A34">
            <v>111</v>
          </cell>
          <cell r="B34">
            <v>1</v>
          </cell>
        </row>
        <row r="35">
          <cell r="A35">
            <v>121</v>
          </cell>
          <cell r="B35">
            <v>3</v>
          </cell>
        </row>
        <row r="36">
          <cell r="A36">
            <v>122</v>
          </cell>
          <cell r="B36">
            <v>3</v>
          </cell>
        </row>
        <row r="37">
          <cell r="A37">
            <v>123</v>
          </cell>
          <cell r="B37">
            <v>3</v>
          </cell>
        </row>
        <row r="38">
          <cell r="A38">
            <v>124</v>
          </cell>
          <cell r="B38">
            <v>3</v>
          </cell>
        </row>
        <row r="39">
          <cell r="A39">
            <v>125</v>
          </cell>
          <cell r="B39">
            <v>3</v>
          </cell>
        </row>
        <row r="40">
          <cell r="A40">
            <v>126</v>
          </cell>
          <cell r="B40">
            <v>2</v>
          </cell>
        </row>
        <row r="41">
          <cell r="A41">
            <v>127</v>
          </cell>
          <cell r="B41">
            <v>3</v>
          </cell>
        </row>
        <row r="42">
          <cell r="A42">
            <v>131</v>
          </cell>
          <cell r="B42">
            <v>3</v>
          </cell>
        </row>
        <row r="43">
          <cell r="A43">
            <v>132</v>
          </cell>
          <cell r="B43">
            <v>3</v>
          </cell>
        </row>
        <row r="44">
          <cell r="A44">
            <v>133</v>
          </cell>
          <cell r="B44">
            <v>3</v>
          </cell>
        </row>
        <row r="45">
          <cell r="A45">
            <v>141</v>
          </cell>
          <cell r="B45">
            <v>1</v>
          </cell>
        </row>
        <row r="46">
          <cell r="A46">
            <v>142</v>
          </cell>
          <cell r="B46">
            <v>1</v>
          </cell>
        </row>
        <row r="47">
          <cell r="A47">
            <v>151</v>
          </cell>
          <cell r="B47">
            <v>1</v>
          </cell>
        </row>
        <row r="48">
          <cell r="A48">
            <v>161</v>
          </cell>
          <cell r="B48">
            <v>1</v>
          </cell>
        </row>
        <row r="49">
          <cell r="A49">
            <v>171</v>
          </cell>
          <cell r="B49">
            <v>1</v>
          </cell>
        </row>
        <row r="50">
          <cell r="A50">
            <v>201</v>
          </cell>
          <cell r="B50">
            <v>2</v>
          </cell>
        </row>
        <row r="51">
          <cell r="A51">
            <v>211</v>
          </cell>
          <cell r="B51">
            <v>2</v>
          </cell>
        </row>
        <row r="52">
          <cell r="A52">
            <v>212</v>
          </cell>
          <cell r="B52">
            <v>2</v>
          </cell>
        </row>
        <row r="53">
          <cell r="A53">
            <v>213</v>
          </cell>
          <cell r="B53">
            <v>3</v>
          </cell>
        </row>
        <row r="54">
          <cell r="A54">
            <v>214</v>
          </cell>
          <cell r="B54">
            <v>2</v>
          </cell>
        </row>
        <row r="55">
          <cell r="A55">
            <v>215</v>
          </cell>
          <cell r="B55">
            <v>3</v>
          </cell>
        </row>
        <row r="56">
          <cell r="A56">
            <v>221</v>
          </cell>
          <cell r="B56">
            <v>2</v>
          </cell>
        </row>
        <row r="57">
          <cell r="A57">
            <v>222</v>
          </cell>
          <cell r="B57">
            <v>2</v>
          </cell>
        </row>
        <row r="58">
          <cell r="A58">
            <v>225</v>
          </cell>
          <cell r="B58">
            <v>3</v>
          </cell>
        </row>
        <row r="59">
          <cell r="A59">
            <v>226</v>
          </cell>
          <cell r="B59">
            <v>1</v>
          </cell>
        </row>
        <row r="60">
          <cell r="A60">
            <v>231</v>
          </cell>
          <cell r="B60">
            <v>1</v>
          </cell>
        </row>
        <row r="61">
          <cell r="A61">
            <v>232</v>
          </cell>
          <cell r="B61">
            <v>1</v>
          </cell>
        </row>
        <row r="62">
          <cell r="A62">
            <v>233</v>
          </cell>
          <cell r="B62">
            <v>1</v>
          </cell>
        </row>
        <row r="63">
          <cell r="A63">
            <v>234</v>
          </cell>
          <cell r="B63">
            <v>1</v>
          </cell>
        </row>
        <row r="64">
          <cell r="A64">
            <v>235</v>
          </cell>
          <cell r="B64">
            <v>1</v>
          </cell>
        </row>
        <row r="65">
          <cell r="A65">
            <v>236</v>
          </cell>
          <cell r="B65">
            <v>1</v>
          </cell>
        </row>
        <row r="66">
          <cell r="A66">
            <v>241</v>
          </cell>
          <cell r="B66">
            <v>1</v>
          </cell>
        </row>
        <row r="67">
          <cell r="A67">
            <v>242</v>
          </cell>
          <cell r="B67">
            <v>1</v>
          </cell>
        </row>
        <row r="68">
          <cell r="A68">
            <v>246</v>
          </cell>
          <cell r="B68">
            <v>1</v>
          </cell>
        </row>
        <row r="69">
          <cell r="A69">
            <v>251</v>
          </cell>
          <cell r="B69">
            <v>2</v>
          </cell>
        </row>
        <row r="70">
          <cell r="A70">
            <v>252</v>
          </cell>
          <cell r="B70">
            <v>3</v>
          </cell>
        </row>
        <row r="71">
          <cell r="A71">
            <v>252</v>
          </cell>
          <cell r="B71">
            <v>3</v>
          </cell>
        </row>
        <row r="72">
          <cell r="A72">
            <v>253</v>
          </cell>
          <cell r="B72">
            <v>1</v>
          </cell>
        </row>
        <row r="73">
          <cell r="A73">
            <v>254</v>
          </cell>
          <cell r="B73">
            <v>2</v>
          </cell>
        </row>
        <row r="74">
          <cell r="A74">
            <v>255</v>
          </cell>
          <cell r="B74">
            <v>3</v>
          </cell>
        </row>
        <row r="75">
          <cell r="A75">
            <v>256</v>
          </cell>
          <cell r="B75">
            <v>3</v>
          </cell>
        </row>
        <row r="76">
          <cell r="A76">
            <v>261</v>
          </cell>
          <cell r="B76">
            <v>3</v>
          </cell>
        </row>
        <row r="77">
          <cell r="A77">
            <v>262</v>
          </cell>
          <cell r="B77">
            <v>3</v>
          </cell>
        </row>
        <row r="78">
          <cell r="A78">
            <v>264</v>
          </cell>
          <cell r="B78">
            <v>1</v>
          </cell>
        </row>
        <row r="79">
          <cell r="A79">
            <v>266</v>
          </cell>
          <cell r="B79">
            <v>3</v>
          </cell>
        </row>
        <row r="80">
          <cell r="A80">
            <v>267</v>
          </cell>
          <cell r="B80">
            <v>3</v>
          </cell>
        </row>
        <row r="81">
          <cell r="A81">
            <v>268</v>
          </cell>
          <cell r="B81">
            <v>3</v>
          </cell>
        </row>
        <row r="82">
          <cell r="A82">
            <v>271</v>
          </cell>
          <cell r="B82">
            <v>1</v>
          </cell>
        </row>
        <row r="83">
          <cell r="A83">
            <v>281</v>
          </cell>
          <cell r="B83">
            <v>1</v>
          </cell>
        </row>
        <row r="84">
          <cell r="A84">
            <v>291</v>
          </cell>
          <cell r="B84">
            <v>1</v>
          </cell>
        </row>
        <row r="85">
          <cell r="A85">
            <v>301</v>
          </cell>
          <cell r="B85">
            <v>1</v>
          </cell>
        </row>
        <row r="86">
          <cell r="A86">
            <v>302</v>
          </cell>
          <cell r="B86">
            <v>2</v>
          </cell>
        </row>
        <row r="87">
          <cell r="A87">
            <v>303</v>
          </cell>
          <cell r="B87">
            <v>2</v>
          </cell>
        </row>
        <row r="88">
          <cell r="A88">
            <v>304</v>
          </cell>
          <cell r="B88">
            <v>1</v>
          </cell>
        </row>
        <row r="89">
          <cell r="A89">
            <v>311</v>
          </cell>
          <cell r="B89">
            <v>2</v>
          </cell>
        </row>
        <row r="90">
          <cell r="A90">
            <v>312</v>
          </cell>
          <cell r="B90">
            <v>3</v>
          </cell>
        </row>
        <row r="91">
          <cell r="A91">
            <v>313</v>
          </cell>
          <cell r="B91">
            <v>3</v>
          </cell>
        </row>
        <row r="92">
          <cell r="A92">
            <v>314</v>
          </cell>
          <cell r="B92">
            <v>3</v>
          </cell>
        </row>
        <row r="93">
          <cell r="A93">
            <v>315</v>
          </cell>
          <cell r="B93">
            <v>3</v>
          </cell>
        </row>
        <row r="94">
          <cell r="A94">
            <v>316</v>
          </cell>
          <cell r="B94">
            <v>3</v>
          </cell>
        </row>
        <row r="95">
          <cell r="A95">
            <v>321</v>
          </cell>
          <cell r="B95">
            <v>3</v>
          </cell>
        </row>
        <row r="96">
          <cell r="A96">
            <v>322</v>
          </cell>
          <cell r="B96">
            <v>3</v>
          </cell>
        </row>
        <row r="97">
          <cell r="A97">
            <v>323</v>
          </cell>
          <cell r="B97">
            <v>3</v>
          </cell>
        </row>
        <row r="98">
          <cell r="A98">
            <v>324</v>
          </cell>
          <cell r="B98">
            <v>3</v>
          </cell>
        </row>
        <row r="99">
          <cell r="A99">
            <v>331</v>
          </cell>
          <cell r="B99">
            <v>3</v>
          </cell>
        </row>
        <row r="100">
          <cell r="A100">
            <v>332</v>
          </cell>
          <cell r="B100">
            <v>3</v>
          </cell>
        </row>
        <row r="101">
          <cell r="A101">
            <v>333</v>
          </cell>
          <cell r="B101">
            <v>3</v>
          </cell>
        </row>
        <row r="102">
          <cell r="A102">
            <v>341</v>
          </cell>
          <cell r="B102">
            <v>1</v>
          </cell>
        </row>
        <row r="103">
          <cell r="A103">
            <v>351</v>
          </cell>
          <cell r="B103">
            <v>3</v>
          </cell>
        </row>
        <row r="104">
          <cell r="A104">
            <v>361</v>
          </cell>
          <cell r="B104">
            <v>2</v>
          </cell>
        </row>
        <row r="105">
          <cell r="A105">
            <v>362</v>
          </cell>
          <cell r="B105">
            <v>2</v>
          </cell>
        </row>
        <row r="106">
          <cell r="A106">
            <v>371</v>
          </cell>
          <cell r="B106">
            <v>3</v>
          </cell>
        </row>
        <row r="107">
          <cell r="A107">
            <v>381</v>
          </cell>
          <cell r="B107">
            <v>3</v>
          </cell>
        </row>
        <row r="108">
          <cell r="A108">
            <v>391</v>
          </cell>
          <cell r="B108">
            <v>3</v>
          </cell>
        </row>
        <row r="109">
          <cell r="A109">
            <v>401</v>
          </cell>
          <cell r="B109">
            <v>3</v>
          </cell>
        </row>
        <row r="110">
          <cell r="A110">
            <v>402</v>
          </cell>
          <cell r="B110">
            <v>3</v>
          </cell>
        </row>
        <row r="111">
          <cell r="A111">
            <v>403</v>
          </cell>
          <cell r="B111">
            <v>3</v>
          </cell>
        </row>
        <row r="112">
          <cell r="A112">
            <v>404</v>
          </cell>
          <cell r="B112">
            <v>3</v>
          </cell>
        </row>
        <row r="113">
          <cell r="A113">
            <v>411</v>
          </cell>
          <cell r="B113">
            <v>3</v>
          </cell>
        </row>
        <row r="114">
          <cell r="A114">
            <v>412</v>
          </cell>
          <cell r="B114">
            <v>3</v>
          </cell>
        </row>
        <row r="115">
          <cell r="A115">
            <v>413</v>
          </cell>
          <cell r="B115">
            <v>3</v>
          </cell>
        </row>
        <row r="116">
          <cell r="A116">
            <v>414</v>
          </cell>
          <cell r="B116">
            <v>3</v>
          </cell>
        </row>
        <row r="117">
          <cell r="A117">
            <v>415</v>
          </cell>
          <cell r="B117">
            <v>3</v>
          </cell>
        </row>
        <row r="118">
          <cell r="A118">
            <v>416</v>
          </cell>
          <cell r="B118">
            <v>3</v>
          </cell>
        </row>
        <row r="119">
          <cell r="A119">
            <v>417</v>
          </cell>
          <cell r="B119">
            <v>3</v>
          </cell>
        </row>
        <row r="120">
          <cell r="A120">
            <v>421</v>
          </cell>
          <cell r="B120">
            <v>2</v>
          </cell>
        </row>
        <row r="121">
          <cell r="A121">
            <v>422</v>
          </cell>
          <cell r="B121">
            <v>2</v>
          </cell>
        </row>
        <row r="122">
          <cell r="A122">
            <v>423</v>
          </cell>
          <cell r="B122">
            <v>2</v>
          </cell>
        </row>
        <row r="123">
          <cell r="A123">
            <v>431</v>
          </cell>
          <cell r="B123">
            <v>1</v>
          </cell>
        </row>
        <row r="124">
          <cell r="A124">
            <v>432</v>
          </cell>
          <cell r="B124">
            <v>2</v>
          </cell>
        </row>
        <row r="125">
          <cell r="A125">
            <v>433</v>
          </cell>
          <cell r="B125">
            <v>2</v>
          </cell>
        </row>
        <row r="126">
          <cell r="A126">
            <v>434</v>
          </cell>
          <cell r="B126">
            <v>2</v>
          </cell>
        </row>
        <row r="127">
          <cell r="A127">
            <v>435</v>
          </cell>
          <cell r="B127">
            <v>2</v>
          </cell>
        </row>
        <row r="128">
          <cell r="A128">
            <v>436</v>
          </cell>
          <cell r="B128">
            <v>2</v>
          </cell>
        </row>
        <row r="129">
          <cell r="A129">
            <v>441</v>
          </cell>
          <cell r="B129">
            <v>2</v>
          </cell>
        </row>
        <row r="130">
          <cell r="A130">
            <v>443</v>
          </cell>
          <cell r="B130">
            <v>2</v>
          </cell>
        </row>
        <row r="131">
          <cell r="A131">
            <v>452</v>
          </cell>
          <cell r="B131">
            <v>3</v>
          </cell>
        </row>
        <row r="132">
          <cell r="A132">
            <v>453</v>
          </cell>
          <cell r="B132">
            <v>3</v>
          </cell>
        </row>
        <row r="133">
          <cell r="A133">
            <v>454</v>
          </cell>
          <cell r="B133">
            <v>3</v>
          </cell>
        </row>
        <row r="134">
          <cell r="A134">
            <v>461</v>
          </cell>
          <cell r="B134">
            <v>3</v>
          </cell>
        </row>
        <row r="135">
          <cell r="A135">
            <v>462</v>
          </cell>
          <cell r="B135">
            <v>3</v>
          </cell>
        </row>
        <row r="136">
          <cell r="A136">
            <v>463</v>
          </cell>
          <cell r="B136">
            <v>3</v>
          </cell>
        </row>
        <row r="137">
          <cell r="A137">
            <v>464</v>
          </cell>
          <cell r="B137">
            <v>3</v>
          </cell>
        </row>
        <row r="138">
          <cell r="A138">
            <v>466</v>
          </cell>
          <cell r="B138">
            <v>3</v>
          </cell>
        </row>
        <row r="139">
          <cell r="A139">
            <v>467</v>
          </cell>
          <cell r="B139">
            <v>3</v>
          </cell>
        </row>
        <row r="140">
          <cell r="A140">
            <v>471</v>
          </cell>
          <cell r="B140">
            <v>3</v>
          </cell>
        </row>
        <row r="141">
          <cell r="A141">
            <v>472</v>
          </cell>
          <cell r="B141">
            <v>3</v>
          </cell>
        </row>
        <row r="142">
          <cell r="A142">
            <v>473</v>
          </cell>
          <cell r="B142">
            <v>3</v>
          </cell>
        </row>
        <row r="143">
          <cell r="A143">
            <v>475</v>
          </cell>
          <cell r="B143">
            <v>3</v>
          </cell>
        </row>
        <row r="144">
          <cell r="A144">
            <v>481</v>
          </cell>
          <cell r="B144">
            <v>3</v>
          </cell>
        </row>
        <row r="145">
          <cell r="A145">
            <v>482</v>
          </cell>
          <cell r="B145">
            <v>2</v>
          </cell>
        </row>
        <row r="146">
          <cell r="A146">
            <v>483</v>
          </cell>
          <cell r="B146">
            <v>3</v>
          </cell>
        </row>
        <row r="147">
          <cell r="A147">
            <v>484</v>
          </cell>
          <cell r="B147">
            <v>3</v>
          </cell>
        </row>
        <row r="148">
          <cell r="A148">
            <v>485</v>
          </cell>
          <cell r="B148">
            <v>3</v>
          </cell>
        </row>
        <row r="149">
          <cell r="A149">
            <v>486</v>
          </cell>
          <cell r="B149">
            <v>3</v>
          </cell>
        </row>
        <row r="150">
          <cell r="A150">
            <v>487</v>
          </cell>
          <cell r="B150">
            <v>3</v>
          </cell>
        </row>
        <row r="151">
          <cell r="A151">
            <v>488</v>
          </cell>
          <cell r="B151">
            <v>3</v>
          </cell>
        </row>
        <row r="152">
          <cell r="A152">
            <v>489</v>
          </cell>
          <cell r="B152">
            <v>3</v>
          </cell>
        </row>
        <row r="153">
          <cell r="A153">
            <v>498</v>
          </cell>
          <cell r="B153">
            <v>3</v>
          </cell>
        </row>
        <row r="154">
          <cell r="A154">
            <v>501</v>
          </cell>
          <cell r="B154">
            <v>2</v>
          </cell>
        </row>
        <row r="155">
          <cell r="A155">
            <v>502</v>
          </cell>
          <cell r="B155">
            <v>2</v>
          </cell>
        </row>
        <row r="156">
          <cell r="A156">
            <v>503</v>
          </cell>
          <cell r="B156">
            <v>2</v>
          </cell>
        </row>
        <row r="157">
          <cell r="A157">
            <v>504</v>
          </cell>
          <cell r="B157">
            <v>2</v>
          </cell>
        </row>
        <row r="158">
          <cell r="A158">
            <v>505</v>
          </cell>
          <cell r="B158">
            <v>2</v>
          </cell>
        </row>
        <row r="159">
          <cell r="A159">
            <v>511</v>
          </cell>
          <cell r="B159">
            <v>2</v>
          </cell>
        </row>
        <row r="160">
          <cell r="A160">
            <v>512</v>
          </cell>
          <cell r="B160">
            <v>2</v>
          </cell>
        </row>
        <row r="161">
          <cell r="A161">
            <v>513</v>
          </cell>
          <cell r="B161">
            <v>2</v>
          </cell>
        </row>
        <row r="162">
          <cell r="A162">
            <v>514</v>
          </cell>
          <cell r="B162">
            <v>2</v>
          </cell>
        </row>
        <row r="163">
          <cell r="A163">
            <v>515</v>
          </cell>
          <cell r="B163">
            <v>3</v>
          </cell>
        </row>
        <row r="164">
          <cell r="A164">
            <v>516</v>
          </cell>
          <cell r="B164">
            <v>2</v>
          </cell>
        </row>
        <row r="165">
          <cell r="A165">
            <v>517</v>
          </cell>
          <cell r="B165">
            <v>3</v>
          </cell>
        </row>
        <row r="166">
          <cell r="A166">
            <v>521</v>
          </cell>
          <cell r="B166">
            <v>2</v>
          </cell>
        </row>
        <row r="167">
          <cell r="A167">
            <v>531</v>
          </cell>
          <cell r="B167">
            <v>2</v>
          </cell>
        </row>
        <row r="168">
          <cell r="A168">
            <v>541</v>
          </cell>
          <cell r="B168">
            <v>2</v>
          </cell>
        </row>
        <row r="169">
          <cell r="A169">
            <v>542</v>
          </cell>
          <cell r="B169">
            <v>2</v>
          </cell>
        </row>
        <row r="170">
          <cell r="A170">
            <v>551</v>
          </cell>
          <cell r="B170">
            <v>2</v>
          </cell>
        </row>
        <row r="171">
          <cell r="A171">
            <v>552</v>
          </cell>
          <cell r="B171">
            <v>2</v>
          </cell>
        </row>
        <row r="172">
          <cell r="A172">
            <v>553</v>
          </cell>
          <cell r="B172">
            <v>2</v>
          </cell>
        </row>
        <row r="173">
          <cell r="A173">
            <v>554</v>
          </cell>
          <cell r="B173">
            <v>2</v>
          </cell>
        </row>
        <row r="174">
          <cell r="A174">
            <v>556</v>
          </cell>
          <cell r="B174">
            <v>2</v>
          </cell>
        </row>
        <row r="175">
          <cell r="A175">
            <v>561</v>
          </cell>
          <cell r="B175">
            <v>2</v>
          </cell>
        </row>
        <row r="176">
          <cell r="A176">
            <v>562</v>
          </cell>
          <cell r="B176">
            <v>2</v>
          </cell>
        </row>
        <row r="177">
          <cell r="A177">
            <v>572</v>
          </cell>
          <cell r="B177">
            <v>2</v>
          </cell>
        </row>
        <row r="178">
          <cell r="A178">
            <v>581</v>
          </cell>
          <cell r="B178">
            <v>2</v>
          </cell>
        </row>
        <row r="179">
          <cell r="A179">
            <v>582</v>
          </cell>
          <cell r="B179">
            <v>2</v>
          </cell>
        </row>
        <row r="180">
          <cell r="A180">
            <v>583</v>
          </cell>
          <cell r="B180">
            <v>2</v>
          </cell>
        </row>
        <row r="181">
          <cell r="A181">
            <v>584</v>
          </cell>
          <cell r="B181">
            <v>2</v>
          </cell>
        </row>
        <row r="182">
          <cell r="A182">
            <v>591</v>
          </cell>
          <cell r="B182">
            <v>3</v>
          </cell>
        </row>
        <row r="183">
          <cell r="A183">
            <v>592</v>
          </cell>
          <cell r="B183">
            <v>3</v>
          </cell>
        </row>
        <row r="184">
          <cell r="A184">
            <v>593</v>
          </cell>
          <cell r="B184">
            <v>3</v>
          </cell>
        </row>
        <row r="185">
          <cell r="A185">
            <v>594</v>
          </cell>
          <cell r="B185">
            <v>3</v>
          </cell>
        </row>
        <row r="186">
          <cell r="A186">
            <v>595</v>
          </cell>
          <cell r="B186">
            <v>2</v>
          </cell>
        </row>
        <row r="187">
          <cell r="A187">
            <v>602</v>
          </cell>
          <cell r="B187">
            <v>3</v>
          </cell>
        </row>
        <row r="188">
          <cell r="A188">
            <v>611</v>
          </cell>
          <cell r="B188">
            <v>3</v>
          </cell>
        </row>
        <row r="189">
          <cell r="A189">
            <v>621</v>
          </cell>
          <cell r="B189">
            <v>3</v>
          </cell>
        </row>
        <row r="190">
          <cell r="A190">
            <v>622</v>
          </cell>
          <cell r="B190">
            <v>3</v>
          </cell>
        </row>
        <row r="191">
          <cell r="A191">
            <v>623</v>
          </cell>
          <cell r="B191">
            <v>3</v>
          </cell>
        </row>
        <row r="192">
          <cell r="A192">
            <v>624</v>
          </cell>
          <cell r="B192">
            <v>3</v>
          </cell>
        </row>
        <row r="193">
          <cell r="A193">
            <v>626</v>
          </cell>
          <cell r="B193">
            <v>3</v>
          </cell>
        </row>
        <row r="194">
          <cell r="A194">
            <v>631</v>
          </cell>
          <cell r="B194">
            <v>3</v>
          </cell>
        </row>
        <row r="195">
          <cell r="A195">
            <v>632</v>
          </cell>
          <cell r="B195">
            <v>3</v>
          </cell>
        </row>
        <row r="196">
          <cell r="A196">
            <v>633</v>
          </cell>
          <cell r="B196">
            <v>3</v>
          </cell>
        </row>
        <row r="197">
          <cell r="A197">
            <v>634</v>
          </cell>
          <cell r="B197">
            <v>3</v>
          </cell>
        </row>
        <row r="198">
          <cell r="A198">
            <v>635</v>
          </cell>
          <cell r="B198">
            <v>3</v>
          </cell>
        </row>
        <row r="199">
          <cell r="A199">
            <v>641</v>
          </cell>
          <cell r="B199">
            <v>3</v>
          </cell>
        </row>
        <row r="200">
          <cell r="A200">
            <v>651</v>
          </cell>
          <cell r="B200">
            <v>3</v>
          </cell>
        </row>
        <row r="201">
          <cell r="A201">
            <v>652</v>
          </cell>
          <cell r="B201">
            <v>3</v>
          </cell>
        </row>
        <row r="202">
          <cell r="A202">
            <v>653</v>
          </cell>
          <cell r="B202">
            <v>3</v>
          </cell>
        </row>
        <row r="203">
          <cell r="A203">
            <v>654</v>
          </cell>
          <cell r="B203">
            <v>3</v>
          </cell>
        </row>
        <row r="204">
          <cell r="A204">
            <v>661</v>
          </cell>
          <cell r="B204">
            <v>3</v>
          </cell>
        </row>
        <row r="205">
          <cell r="A205">
            <v>662</v>
          </cell>
          <cell r="B205">
            <v>2</v>
          </cell>
        </row>
        <row r="206">
          <cell r="A206">
            <v>671</v>
          </cell>
          <cell r="B206">
            <v>2</v>
          </cell>
        </row>
        <row r="207">
          <cell r="A207">
            <v>682</v>
          </cell>
          <cell r="B207">
            <v>3</v>
          </cell>
        </row>
        <row r="208">
          <cell r="A208">
            <v>683</v>
          </cell>
          <cell r="B208">
            <v>3</v>
          </cell>
        </row>
        <row r="209">
          <cell r="A209">
            <v>684</v>
          </cell>
          <cell r="B209">
            <v>2</v>
          </cell>
        </row>
        <row r="210">
          <cell r="A210">
            <v>685</v>
          </cell>
          <cell r="B210">
            <v>3</v>
          </cell>
        </row>
        <row r="211">
          <cell r="A211">
            <v>691</v>
          </cell>
          <cell r="B211">
            <v>2</v>
          </cell>
        </row>
        <row r="212">
          <cell r="A212">
            <v>692</v>
          </cell>
          <cell r="B212">
            <v>3</v>
          </cell>
        </row>
        <row r="213">
          <cell r="A213">
            <v>693</v>
          </cell>
          <cell r="B213">
            <v>2</v>
          </cell>
        </row>
        <row r="214">
          <cell r="A214">
            <v>711</v>
          </cell>
          <cell r="B214">
            <v>3</v>
          </cell>
        </row>
        <row r="215">
          <cell r="A215">
            <v>712</v>
          </cell>
          <cell r="B215">
            <v>3</v>
          </cell>
        </row>
        <row r="216">
          <cell r="A216">
            <v>713</v>
          </cell>
          <cell r="B216">
            <v>3</v>
          </cell>
        </row>
        <row r="217">
          <cell r="A217">
            <v>721</v>
          </cell>
          <cell r="B217">
            <v>3</v>
          </cell>
        </row>
        <row r="218">
          <cell r="A218">
            <v>723</v>
          </cell>
          <cell r="B218">
            <v>3</v>
          </cell>
        </row>
        <row r="219">
          <cell r="A219">
            <v>725</v>
          </cell>
          <cell r="B219">
            <v>3</v>
          </cell>
        </row>
        <row r="220">
          <cell r="A220">
            <v>726</v>
          </cell>
          <cell r="B220">
            <v>3</v>
          </cell>
        </row>
        <row r="221">
          <cell r="A221">
            <v>731</v>
          </cell>
          <cell r="B221">
            <v>3</v>
          </cell>
        </row>
        <row r="222">
          <cell r="A222">
            <v>742</v>
          </cell>
          <cell r="B222">
            <v>3</v>
          </cell>
        </row>
        <row r="223">
          <cell r="A223">
            <v>751</v>
          </cell>
          <cell r="B223">
            <v>3</v>
          </cell>
        </row>
        <row r="224">
          <cell r="A224">
            <v>752</v>
          </cell>
          <cell r="B224">
            <v>3</v>
          </cell>
        </row>
        <row r="225">
          <cell r="A225">
            <v>753</v>
          </cell>
          <cell r="B225">
            <v>3</v>
          </cell>
        </row>
        <row r="226">
          <cell r="A226">
            <v>754</v>
          </cell>
          <cell r="B226">
            <v>3</v>
          </cell>
        </row>
        <row r="227">
          <cell r="A227">
            <v>756</v>
          </cell>
          <cell r="B227">
            <v>3</v>
          </cell>
        </row>
        <row r="228">
          <cell r="A228">
            <v>757</v>
          </cell>
          <cell r="B228">
            <v>3</v>
          </cell>
        </row>
        <row r="229">
          <cell r="A229">
            <v>758</v>
          </cell>
          <cell r="B229">
            <v>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refreshError="1"/>
      <sheetData sheetId="58" refreshError="1"/>
      <sheetData sheetId="59" refreshError="1"/>
      <sheetData sheetId="60" refreshError="1"/>
      <sheetData sheetId="61" refreshError="1"/>
      <sheetData sheetId="62" refreshError="1"/>
      <sheetData sheetId="63"/>
      <sheetData sheetId="64"/>
      <sheetData sheetId="65"/>
      <sheetData sheetId="66"/>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dic"/>
      <sheetName val="прил-1"/>
      <sheetName val="сокр.прил-1"/>
      <sheetName val="сокр.прил-1 (2)"/>
      <sheetName val="КРП"/>
      <sheetName val="КРП-1"/>
      <sheetName val="класс"/>
      <sheetName val="Лист1"/>
    </sheetNames>
    <sheetDataSet>
      <sheetData sheetId="0"/>
      <sheetData sheetId="1"/>
      <sheetData sheetId="2"/>
      <sheetData sheetId="3"/>
      <sheetData sheetId="4"/>
      <sheetData sheetId="5"/>
      <sheetData sheetId="6"/>
      <sheetData sheetId="7" refreshError="1"/>
      <sheetData sheetId="8"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001 - Lead"/>
      <sheetName val="L002 - Loans from banks"/>
      <sheetName val="L004 - Loans Nat Bank"/>
      <sheetName val="L004 - 2036,2046"/>
      <sheetName val="L005 - Table of agreem"/>
      <sheetName val="FS Note"/>
      <sheetName val="L200 -Interbank depos"/>
      <sheetName val="L201 -LORO, demand depos"/>
      <sheetName val="L202 - КПСБ"/>
      <sheetName val="L002 -NBK dep"/>
      <sheetName val="L003 -Depos-guarant"/>
      <sheetName val="L004-Loans NBRK, other fin.or"/>
      <sheetName val="L004.2 - 2036,2046"/>
      <sheetName val="L202 _ КПСБ"/>
      <sheetName val="Бюдж-тенге"/>
      <sheetName val="Бюдж_тенге"/>
      <sheetName val="класс"/>
      <sheetName val="U1.260"/>
      <sheetName val="U2.1010"/>
      <sheetName val="База"/>
      <sheetName val="Лист1"/>
      <sheetName val="H"/>
      <sheetName val="J"/>
      <sheetName val="K"/>
      <sheetName val="N"/>
      <sheetName val="O"/>
      <sheetName val="M"/>
      <sheetName val="L"/>
      <sheetName val="F100-Trial BS"/>
      <sheetName val="L001_-_Lead"/>
      <sheetName val="L002_-_Loans_from_banks"/>
      <sheetName val="L004_-_Loans_Nat_Bank"/>
      <sheetName val="L004_-_2036,2046"/>
      <sheetName val="L005_-_Table_of_agreem"/>
      <sheetName val="FS_Note"/>
      <sheetName val="L200_-Interbank_depos"/>
      <sheetName val="L201_-LORO,_demand_depos"/>
      <sheetName val="L202_-_КПСБ"/>
      <sheetName val="L002_-NBK_dep"/>
      <sheetName val="L003_-Depos-guarant"/>
      <sheetName val="L004-Loans_NBRK,_other_fin_or"/>
      <sheetName val="L004_2_-_2036,2046"/>
      <sheetName val="прил-1"/>
      <sheetName val="system"/>
      <sheetName val="клинкер"/>
      <sheetName val="Цемент КР"/>
      <sheetName val="стр.145 рос. исп"/>
      <sheetName val="журнал регистраци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6">
          <cell r="A16" t="str">
            <v>D0 Дата проводки</v>
          </cell>
          <cell r="B16" t="str">
            <v>D2 Входящий остаток</v>
          </cell>
          <cell r="C16" t="str">
            <v>D3 Оборот Дебет</v>
          </cell>
          <cell r="D16" t="str">
            <v>D4 Оборот Кредит</v>
          </cell>
          <cell r="E16" t="str">
            <v>D5 Исходящий остаток</v>
          </cell>
        </row>
        <row r="17">
          <cell r="A17">
            <v>37626.60837962963</v>
          </cell>
          <cell r="B17">
            <v>6037556.7400000002</v>
          </cell>
          <cell r="D17">
            <v>31000</v>
          </cell>
          <cell r="E17">
            <v>6068556.7400000002</v>
          </cell>
        </row>
        <row r="18">
          <cell r="A18">
            <v>37626.703159722223</v>
          </cell>
          <cell r="B18">
            <v>6068556.7400000002</v>
          </cell>
          <cell r="D18">
            <v>31000</v>
          </cell>
          <cell r="E18">
            <v>6099556.7400000002</v>
          </cell>
        </row>
        <row r="19">
          <cell r="A19">
            <v>37629.712546296294</v>
          </cell>
          <cell r="B19">
            <v>6099556.7400000002</v>
          </cell>
          <cell r="C19">
            <v>6000000</v>
          </cell>
          <cell r="E19">
            <v>99556.74</v>
          </cell>
        </row>
        <row r="20">
          <cell r="A20">
            <v>37631.525810185187</v>
          </cell>
          <cell r="B20">
            <v>99556.74</v>
          </cell>
          <cell r="D20">
            <v>3000000</v>
          </cell>
          <cell r="E20">
            <v>3099556.74</v>
          </cell>
        </row>
        <row r="21">
          <cell r="A21">
            <v>37631.735844907409</v>
          </cell>
          <cell r="B21">
            <v>3099556.74</v>
          </cell>
          <cell r="D21">
            <v>2000000</v>
          </cell>
          <cell r="E21">
            <v>5099556.74</v>
          </cell>
        </row>
        <row r="22">
          <cell r="A22">
            <v>37635.760000000002</v>
          </cell>
          <cell r="B22">
            <v>5099556.74</v>
          </cell>
          <cell r="D22">
            <v>270000</v>
          </cell>
          <cell r="E22">
            <v>5369556.7400000002</v>
          </cell>
        </row>
        <row r="23">
          <cell r="A23">
            <v>37635.762118055558</v>
          </cell>
          <cell r="B23">
            <v>5369556.7400000002</v>
          </cell>
          <cell r="C23">
            <v>5190000</v>
          </cell>
          <cell r="E23">
            <v>179556.74</v>
          </cell>
        </row>
        <row r="24">
          <cell r="A24">
            <v>37636.652870370373</v>
          </cell>
          <cell r="B24">
            <v>179556.74</v>
          </cell>
          <cell r="D24">
            <v>2000000</v>
          </cell>
          <cell r="E24">
            <v>2179556.7400000002</v>
          </cell>
        </row>
        <row r="25">
          <cell r="A25">
            <v>37637.694849537038</v>
          </cell>
          <cell r="B25">
            <v>2179556.7400000002</v>
          </cell>
          <cell r="D25">
            <v>1000000</v>
          </cell>
          <cell r="E25">
            <v>3179556.74</v>
          </cell>
        </row>
        <row r="26">
          <cell r="A26">
            <v>37638.737071759257</v>
          </cell>
          <cell r="B26">
            <v>3179556.74</v>
          </cell>
          <cell r="C26">
            <v>1937790</v>
          </cell>
          <cell r="E26">
            <v>1241766.74</v>
          </cell>
        </row>
        <row r="27">
          <cell r="A27">
            <v>37641.691770833335</v>
          </cell>
          <cell r="B27">
            <v>1241766.74</v>
          </cell>
          <cell r="D27">
            <v>2000000</v>
          </cell>
          <cell r="E27">
            <v>3241766.74</v>
          </cell>
        </row>
        <row r="28">
          <cell r="A28">
            <v>37642.74077546296</v>
          </cell>
          <cell r="B28">
            <v>3241766.74</v>
          </cell>
          <cell r="C28">
            <v>3205600</v>
          </cell>
          <cell r="E28">
            <v>36166.74</v>
          </cell>
        </row>
        <row r="29">
          <cell r="A29">
            <v>37643.688958333332</v>
          </cell>
          <cell r="B29">
            <v>36166.74</v>
          </cell>
          <cell r="D29">
            <v>4500000</v>
          </cell>
          <cell r="E29">
            <v>4536166.74</v>
          </cell>
        </row>
        <row r="30">
          <cell r="A30">
            <v>37644.725682870368</v>
          </cell>
          <cell r="B30">
            <v>4536166.74</v>
          </cell>
          <cell r="C30">
            <v>4356000</v>
          </cell>
          <cell r="E30">
            <v>180166.74</v>
          </cell>
        </row>
        <row r="31">
          <cell r="A31">
            <v>37644.730439814812</v>
          </cell>
          <cell r="B31">
            <v>180166.74</v>
          </cell>
          <cell r="C31">
            <v>151424.78</v>
          </cell>
          <cell r="E31">
            <v>28741.96</v>
          </cell>
        </row>
        <row r="32">
          <cell r="A32">
            <v>37645.697141203702</v>
          </cell>
          <cell r="B32">
            <v>28741.96</v>
          </cell>
          <cell r="D32">
            <v>1500000</v>
          </cell>
          <cell r="E32">
            <v>1528741.96</v>
          </cell>
        </row>
        <row r="33">
          <cell r="A33">
            <v>37649.679606481484</v>
          </cell>
          <cell r="B33">
            <v>1528741.96</v>
          </cell>
          <cell r="D33">
            <v>1700000</v>
          </cell>
          <cell r="E33">
            <v>3228741.96</v>
          </cell>
        </row>
        <row r="34">
          <cell r="A34">
            <v>37649.679606481484</v>
          </cell>
          <cell r="B34">
            <v>3228741.96</v>
          </cell>
          <cell r="D34">
            <v>1500000</v>
          </cell>
          <cell r="E34">
            <v>4728741.96</v>
          </cell>
        </row>
        <row r="35">
          <cell r="A35">
            <v>37649.755277777775</v>
          </cell>
          <cell r="B35">
            <v>4728741.96</v>
          </cell>
          <cell r="C35">
            <v>237000</v>
          </cell>
          <cell r="E35">
            <v>4491741.96</v>
          </cell>
        </row>
        <row r="36">
          <cell r="A36">
            <v>37649.755289351851</v>
          </cell>
          <cell r="B36">
            <v>4491741.96</v>
          </cell>
          <cell r="C36">
            <v>480</v>
          </cell>
          <cell r="E36">
            <v>4491261.96</v>
          </cell>
        </row>
        <row r="37">
          <cell r="A37">
            <v>37650.684502314813</v>
          </cell>
          <cell r="B37">
            <v>4491261.96</v>
          </cell>
          <cell r="D37">
            <v>1000000</v>
          </cell>
          <cell r="E37">
            <v>5491261.96</v>
          </cell>
        </row>
        <row r="38">
          <cell r="A38">
            <v>37651.566689814812</v>
          </cell>
          <cell r="B38">
            <v>5491261.96</v>
          </cell>
          <cell r="C38">
            <v>842750</v>
          </cell>
          <cell r="E38">
            <v>4648511.96</v>
          </cell>
        </row>
        <row r="39">
          <cell r="A39">
            <v>37651.690879629627</v>
          </cell>
          <cell r="B39">
            <v>4648511.96</v>
          </cell>
          <cell r="D39">
            <v>1000000</v>
          </cell>
          <cell r="E39">
            <v>5648511.96</v>
          </cell>
        </row>
        <row r="40">
          <cell r="A40">
            <v>37652.758437500001</v>
          </cell>
          <cell r="B40">
            <v>5648511.96</v>
          </cell>
          <cell r="D40">
            <v>3808.98</v>
          </cell>
          <cell r="E40">
            <v>5652320.9400000004</v>
          </cell>
        </row>
        <row r="41">
          <cell r="A41">
            <v>37655.676238425927</v>
          </cell>
          <cell r="B41">
            <v>5652320.9400000004</v>
          </cell>
          <cell r="D41">
            <v>2500000</v>
          </cell>
          <cell r="E41">
            <v>8152320.9400000004</v>
          </cell>
        </row>
        <row r="42">
          <cell r="A42">
            <v>37655.727673611109</v>
          </cell>
          <cell r="B42">
            <v>8152320.9400000004</v>
          </cell>
          <cell r="C42">
            <v>750000</v>
          </cell>
          <cell r="E42">
            <v>7402320.9400000004</v>
          </cell>
        </row>
        <row r="43">
          <cell r="A43">
            <v>37656.70480324074</v>
          </cell>
          <cell r="B43">
            <v>7402320.9400000004</v>
          </cell>
          <cell r="C43">
            <v>5496465</v>
          </cell>
          <cell r="E43">
            <v>1905855.94</v>
          </cell>
        </row>
        <row r="44">
          <cell r="A44">
            <v>37657.684155092589</v>
          </cell>
          <cell r="B44">
            <v>1905855.94</v>
          </cell>
          <cell r="D44">
            <v>4500000</v>
          </cell>
          <cell r="E44">
            <v>6405855.9400000004</v>
          </cell>
        </row>
        <row r="45">
          <cell r="A45">
            <v>37657.695833333331</v>
          </cell>
          <cell r="B45">
            <v>6405855.9400000004</v>
          </cell>
          <cell r="C45">
            <v>1900000</v>
          </cell>
          <cell r="E45">
            <v>4505855.9400000004</v>
          </cell>
        </row>
        <row r="46">
          <cell r="A46">
            <v>37657.759502314817</v>
          </cell>
          <cell r="B46">
            <v>4505855.9400000004</v>
          </cell>
          <cell r="D46">
            <v>31000</v>
          </cell>
          <cell r="E46">
            <v>4536855.9400000004</v>
          </cell>
        </row>
        <row r="47">
          <cell r="A47">
            <v>37659.663229166668</v>
          </cell>
          <cell r="B47">
            <v>4536855.9400000004</v>
          </cell>
          <cell r="D47">
            <v>2000000</v>
          </cell>
          <cell r="E47">
            <v>6536855.9400000004</v>
          </cell>
        </row>
        <row r="48">
          <cell r="A48">
            <v>37659.689513888887</v>
          </cell>
          <cell r="B48">
            <v>6536855.9400000004</v>
          </cell>
          <cell r="D48">
            <v>1500000</v>
          </cell>
          <cell r="E48">
            <v>8036855.9400000004</v>
          </cell>
        </row>
        <row r="49">
          <cell r="A49">
            <v>37659.758240740739</v>
          </cell>
          <cell r="B49">
            <v>8036855.9400000004</v>
          </cell>
          <cell r="C49">
            <v>186514.34</v>
          </cell>
          <cell r="E49">
            <v>7850341.5999999996</v>
          </cell>
        </row>
        <row r="50">
          <cell r="A50">
            <v>37662.682812500003</v>
          </cell>
          <cell r="B50">
            <v>7850341.5999999996</v>
          </cell>
          <cell r="D50">
            <v>1500000</v>
          </cell>
          <cell r="E50">
            <v>9350341.5999999996</v>
          </cell>
        </row>
        <row r="51">
          <cell r="A51">
            <v>37663.678842592592</v>
          </cell>
          <cell r="B51">
            <v>9350341.5999999996</v>
          </cell>
          <cell r="D51">
            <v>2000000</v>
          </cell>
          <cell r="E51">
            <v>11350341.6</v>
          </cell>
        </row>
        <row r="52">
          <cell r="A52">
            <v>37664.71597222222</v>
          </cell>
          <cell r="B52">
            <v>11350341.6</v>
          </cell>
          <cell r="C52">
            <v>4330000</v>
          </cell>
          <cell r="E52">
            <v>7020341.5999999996</v>
          </cell>
        </row>
        <row r="53">
          <cell r="A53">
            <v>37665.716307870367</v>
          </cell>
          <cell r="B53">
            <v>7020341.5999999996</v>
          </cell>
          <cell r="D53">
            <v>2500000</v>
          </cell>
          <cell r="E53">
            <v>9520341.5999999996</v>
          </cell>
        </row>
        <row r="54">
          <cell r="A54">
            <v>37665.737337962964</v>
          </cell>
          <cell r="B54">
            <v>9520341.5999999996</v>
          </cell>
          <cell r="C54">
            <v>3200</v>
          </cell>
          <cell r="E54">
            <v>9517141.5999999996</v>
          </cell>
        </row>
        <row r="55">
          <cell r="A55">
            <v>37666.676180555558</v>
          </cell>
          <cell r="B55">
            <v>9517141.5999999996</v>
          </cell>
          <cell r="D55">
            <v>272448</v>
          </cell>
          <cell r="E55">
            <v>9789589.5999999996</v>
          </cell>
        </row>
        <row r="56">
          <cell r="A56">
            <v>37666.696574074071</v>
          </cell>
          <cell r="B56">
            <v>9789589.5999999996</v>
          </cell>
          <cell r="D56">
            <v>1500000</v>
          </cell>
          <cell r="E56">
            <v>11289589.6</v>
          </cell>
        </row>
        <row r="57">
          <cell r="A57">
            <v>37666.727685185186</v>
          </cell>
          <cell r="B57">
            <v>11289589.6</v>
          </cell>
          <cell r="C57">
            <v>5330000</v>
          </cell>
          <cell r="E57">
            <v>5959589.5999999996</v>
          </cell>
        </row>
        <row r="58">
          <cell r="A58">
            <v>37669.685011574074</v>
          </cell>
          <cell r="B58">
            <v>5959589.5999999996</v>
          </cell>
          <cell r="D58">
            <v>2000000</v>
          </cell>
          <cell r="E58">
            <v>7959589.5999999996</v>
          </cell>
        </row>
        <row r="59">
          <cell r="A59">
            <v>37670.74181712963</v>
          </cell>
          <cell r="B59">
            <v>7959589.5999999996</v>
          </cell>
          <cell r="C59">
            <v>6700000</v>
          </cell>
          <cell r="E59">
            <v>1259589.6000000001</v>
          </cell>
        </row>
        <row r="60">
          <cell r="A60">
            <v>37672.670902777776</v>
          </cell>
          <cell r="B60">
            <v>1259589.6000000001</v>
          </cell>
          <cell r="C60">
            <v>1200000</v>
          </cell>
          <cell r="E60">
            <v>59589.599999999999</v>
          </cell>
        </row>
        <row r="61">
          <cell r="A61">
            <v>37672.690254629626</v>
          </cell>
          <cell r="B61">
            <v>59589.599999999999</v>
          </cell>
          <cell r="D61">
            <v>4000000</v>
          </cell>
          <cell r="E61">
            <v>4059589.6</v>
          </cell>
        </row>
        <row r="62">
          <cell r="A62">
            <v>37673.687175925923</v>
          </cell>
          <cell r="B62">
            <v>4059589.6</v>
          </cell>
          <cell r="C62">
            <v>3297600</v>
          </cell>
          <cell r="E62">
            <v>761989.6</v>
          </cell>
        </row>
        <row r="63">
          <cell r="A63">
            <v>37676.669293981482</v>
          </cell>
          <cell r="B63">
            <v>761989.6</v>
          </cell>
          <cell r="D63">
            <v>1200000</v>
          </cell>
          <cell r="E63">
            <v>1961989.6</v>
          </cell>
        </row>
        <row r="64">
          <cell r="A64">
            <v>37677.690092592595</v>
          </cell>
          <cell r="B64">
            <v>1961989.6</v>
          </cell>
          <cell r="D64">
            <v>1500000</v>
          </cell>
          <cell r="E64">
            <v>3461989.6</v>
          </cell>
        </row>
        <row r="65">
          <cell r="A65">
            <v>37678.649039351854</v>
          </cell>
          <cell r="B65">
            <v>3461989.6</v>
          </cell>
          <cell r="D65">
            <v>1000000</v>
          </cell>
          <cell r="E65">
            <v>4461989.5999999996</v>
          </cell>
        </row>
        <row r="66">
          <cell r="A66">
            <v>37678.698819444442</v>
          </cell>
          <cell r="B66">
            <v>4461989.5999999996</v>
          </cell>
          <cell r="C66">
            <v>2300000</v>
          </cell>
          <cell r="E66">
            <v>2161989.6</v>
          </cell>
        </row>
        <row r="67">
          <cell r="A67">
            <v>37679.685173611113</v>
          </cell>
          <cell r="B67">
            <v>2161989.6</v>
          </cell>
          <cell r="D67">
            <v>1000000</v>
          </cell>
          <cell r="E67">
            <v>3161989.6</v>
          </cell>
        </row>
        <row r="68">
          <cell r="A68">
            <v>37680.746932870374</v>
          </cell>
          <cell r="B68">
            <v>3161989.6</v>
          </cell>
          <cell r="D68">
            <v>4926.0600000000004</v>
          </cell>
          <cell r="E68">
            <v>3166915.66</v>
          </cell>
        </row>
        <row r="69">
          <cell r="A69">
            <v>37684.779756944445</v>
          </cell>
          <cell r="B69">
            <v>3166915.66</v>
          </cell>
          <cell r="D69">
            <v>31000</v>
          </cell>
          <cell r="E69">
            <v>3197915.66</v>
          </cell>
        </row>
        <row r="70">
          <cell r="A70">
            <v>37693.745150462964</v>
          </cell>
          <cell r="B70">
            <v>3197915.66</v>
          </cell>
          <cell r="C70">
            <v>1238013</v>
          </cell>
          <cell r="E70">
            <v>1959902.66</v>
          </cell>
        </row>
        <row r="71">
          <cell r="A71">
            <v>37693.747569444444</v>
          </cell>
          <cell r="B71">
            <v>1959902.66</v>
          </cell>
          <cell r="C71">
            <v>45008</v>
          </cell>
          <cell r="E71">
            <v>1914894.66</v>
          </cell>
        </row>
        <row r="72">
          <cell r="A72">
            <v>37693.769560185188</v>
          </cell>
          <cell r="B72">
            <v>1914894.66</v>
          </cell>
          <cell r="C72">
            <v>330000</v>
          </cell>
          <cell r="E72">
            <v>1584894.66</v>
          </cell>
        </row>
        <row r="73">
          <cell r="A73">
            <v>37700.763807870368</v>
          </cell>
          <cell r="B73">
            <v>1584894.66</v>
          </cell>
          <cell r="C73">
            <v>1310000</v>
          </cell>
          <cell r="E73">
            <v>274894.65999999997</v>
          </cell>
        </row>
        <row r="74">
          <cell r="A74">
            <v>37707.731666666667</v>
          </cell>
          <cell r="B74">
            <v>274894.65999999997</v>
          </cell>
          <cell r="C74">
            <v>43981</v>
          </cell>
          <cell r="E74">
            <v>230913.66</v>
          </cell>
        </row>
        <row r="75">
          <cell r="A75">
            <v>37711.747442129628</v>
          </cell>
          <cell r="B75">
            <v>230913.66</v>
          </cell>
          <cell r="D75">
            <v>1857.79</v>
          </cell>
          <cell r="E75">
            <v>232771.45</v>
          </cell>
        </row>
        <row r="76">
          <cell r="A76">
            <v>37711.759444444448</v>
          </cell>
          <cell r="B76">
            <v>232771.45</v>
          </cell>
          <cell r="D76">
            <v>31000</v>
          </cell>
          <cell r="E76">
            <v>263771.45</v>
          </cell>
        </row>
      </sheetData>
      <sheetData sheetId="9" refreshError="1"/>
      <sheetData sheetId="10" refreshError="1"/>
      <sheetData sheetId="11"/>
      <sheetData sheetId="12"/>
      <sheetData sheetId="13"/>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070372"/>
      <sheetName val="Диаграмма1"/>
      <sheetName val="12.б физики "/>
      <sheetName val="Лист1"/>
      <sheetName val="источ (с 2004г) (с планом)"/>
      <sheetName val="приложение 23"/>
      <sheetName val="отчет по ИФКВ (с 2004г)"/>
      <sheetName val="расш. c 2004 годом"/>
      <sheetName val="Печать"/>
      <sheetName val="Показатели"/>
      <sheetName val="Прил_1"/>
      <sheetName val="Смета расходов"/>
      <sheetName val="Расшифровка ЦП"/>
      <sheetName val="банкоматы"/>
      <sheetName val="Лист2"/>
      <sheetName val="Лист3"/>
      <sheetName val="Опер.дох."/>
      <sheetName val="Cos.In"/>
      <sheetName val="Таблица"/>
    </sheetNames>
    <definedNames>
      <definedName name="Макрос1"/>
    </defined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 sheetId="15"/>
      <sheetData sheetId="16" refreshError="1"/>
      <sheetData sheetId="17" refreshError="1"/>
      <sheetData sheetId="18"/>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О 0012"/>
      <sheetName val="МО 0001"/>
      <sheetName val="МО 0002"/>
      <sheetName val="МО 0003"/>
      <sheetName val="МО 0004"/>
      <sheetName val="Сводный январь 2000"/>
      <sheetName val="МО 0005"/>
      <sheetName val="МО 0006"/>
      <sheetName val="МО 0007"/>
      <sheetName val="МО 0008"/>
      <sheetName val="МО 0009"/>
      <sheetName val="МО 0010"/>
      <sheetName val="МО 0011"/>
      <sheetName val="Сводный март 2000"/>
      <sheetName val="МО 0013"/>
      <sheetName val="МО 0014"/>
      <sheetName val="МО 0015"/>
      <sheetName val="МО 0016"/>
      <sheetName val="класс"/>
      <sheetName val="д.7.001"/>
      <sheetName val="Sheet1"/>
      <sheetName val="мат расходы"/>
      <sheetName val="FES"/>
      <sheetName val="  2.3.2"/>
      <sheetName val="факт 2005 г."/>
      <sheetName val="Cash Flow - 2004 Workings"/>
      <sheetName val="Счет-ф"/>
      <sheetName val="L202 - КПСБ"/>
      <sheetName val="IPR_VOG"/>
      <sheetName val="группа"/>
      <sheetName val="Дт-Кт"/>
      <sheetName val="UNITPRICES"/>
      <sheetName val="US Dollar 2003"/>
      <sheetName val="SDR 2003"/>
      <sheetName val="Константы"/>
      <sheetName val="Cashflow Current"/>
      <sheetName val="Key Business Indicators"/>
      <sheetName val="Profit &amp; Loss Account"/>
      <sheetName val="H3.100 Rollforward"/>
      <sheetName val="14.1.2.2.(Услуги связи)"/>
      <sheetName val=" 4"/>
      <sheetName val="yO302.1"/>
      <sheetName val="b41.03.06г."/>
      <sheetName val="МО 2000 NEW R"/>
    </sheetNames>
    <sheetDataSet>
      <sheetData sheetId="0" refreshError="1">
        <row r="10">
          <cell r="H10" t="str">
            <v xml:space="preserve">Остаток </v>
          </cell>
        </row>
        <row r="13">
          <cell r="H13">
            <v>3</v>
          </cell>
        </row>
        <row r="14">
          <cell r="H14">
            <v>1</v>
          </cell>
        </row>
        <row r="15">
          <cell r="H15">
            <v>2</v>
          </cell>
        </row>
        <row r="16">
          <cell r="H16">
            <v>2</v>
          </cell>
        </row>
        <row r="17">
          <cell r="H17">
            <v>1</v>
          </cell>
        </row>
        <row r="18">
          <cell r="H18">
            <v>2</v>
          </cell>
        </row>
        <row r="19">
          <cell r="H19">
            <v>2</v>
          </cell>
        </row>
        <row r="21">
          <cell r="H21">
            <v>6</v>
          </cell>
        </row>
        <row r="22">
          <cell r="H22">
            <v>2</v>
          </cell>
        </row>
        <row r="23">
          <cell r="H23">
            <v>1</v>
          </cell>
        </row>
        <row r="24">
          <cell r="H24">
            <v>2</v>
          </cell>
        </row>
        <row r="25">
          <cell r="H25">
            <v>2</v>
          </cell>
        </row>
        <row r="26">
          <cell r="H26">
            <v>1</v>
          </cell>
        </row>
        <row r="27">
          <cell r="H27">
            <v>10</v>
          </cell>
        </row>
        <row r="28">
          <cell r="H28">
            <v>6</v>
          </cell>
        </row>
        <row r="29">
          <cell r="H29">
            <v>5</v>
          </cell>
        </row>
        <row r="30">
          <cell r="H30">
            <v>4</v>
          </cell>
        </row>
        <row r="31">
          <cell r="H31">
            <v>3</v>
          </cell>
        </row>
        <row r="32">
          <cell r="H32">
            <v>6</v>
          </cell>
        </row>
        <row r="33">
          <cell r="H33">
            <v>10</v>
          </cell>
        </row>
        <row r="34">
          <cell r="H34">
            <v>2</v>
          </cell>
        </row>
        <row r="35">
          <cell r="H35">
            <v>9</v>
          </cell>
        </row>
        <row r="36">
          <cell r="H36">
            <v>48</v>
          </cell>
        </row>
        <row r="37">
          <cell r="H37">
            <v>87</v>
          </cell>
        </row>
        <row r="38">
          <cell r="H38">
            <v>24</v>
          </cell>
        </row>
        <row r="39">
          <cell r="H39">
            <v>10</v>
          </cell>
        </row>
        <row r="41">
          <cell r="H41">
            <v>10</v>
          </cell>
        </row>
        <row r="42">
          <cell r="H42">
            <v>9</v>
          </cell>
        </row>
        <row r="44">
          <cell r="H44">
            <v>3</v>
          </cell>
        </row>
        <row r="47">
          <cell r="H47">
            <v>1</v>
          </cell>
        </row>
        <row r="48">
          <cell r="H48">
            <v>0.02</v>
          </cell>
        </row>
        <row r="49">
          <cell r="H49">
            <v>0.04</v>
          </cell>
        </row>
        <row r="50">
          <cell r="H50">
            <v>0.4</v>
          </cell>
        </row>
        <row r="51">
          <cell r="H51">
            <v>1</v>
          </cell>
        </row>
        <row r="52">
          <cell r="H52">
            <v>4</v>
          </cell>
        </row>
        <row r="53">
          <cell r="H53">
            <v>2</v>
          </cell>
        </row>
        <row r="54">
          <cell r="H54">
            <v>2</v>
          </cell>
        </row>
        <row r="55">
          <cell r="H55">
            <v>2</v>
          </cell>
        </row>
        <row r="56">
          <cell r="H56">
            <v>2</v>
          </cell>
        </row>
        <row r="57">
          <cell r="H57">
            <v>1</v>
          </cell>
        </row>
        <row r="58">
          <cell r="H58">
            <v>1</v>
          </cell>
        </row>
        <row r="59">
          <cell r="H59">
            <v>2</v>
          </cell>
        </row>
        <row r="60">
          <cell r="H60">
            <v>2</v>
          </cell>
        </row>
        <row r="61">
          <cell r="H61">
            <v>2</v>
          </cell>
        </row>
        <row r="62">
          <cell r="H62">
            <v>3</v>
          </cell>
        </row>
        <row r="63">
          <cell r="H63">
            <v>2</v>
          </cell>
        </row>
        <row r="64">
          <cell r="H64">
            <v>4</v>
          </cell>
        </row>
        <row r="65">
          <cell r="H65">
            <v>3</v>
          </cell>
        </row>
        <row r="66">
          <cell r="H66">
            <v>16</v>
          </cell>
        </row>
        <row r="67">
          <cell r="H67">
            <v>2</v>
          </cell>
        </row>
        <row r="68">
          <cell r="H68">
            <v>2</v>
          </cell>
        </row>
        <row r="69">
          <cell r="H69">
            <v>1</v>
          </cell>
        </row>
        <row r="70">
          <cell r="H70">
            <v>1</v>
          </cell>
        </row>
        <row r="71">
          <cell r="H71">
            <v>3</v>
          </cell>
        </row>
        <row r="72">
          <cell r="H72">
            <v>7</v>
          </cell>
        </row>
        <row r="73">
          <cell r="H73">
            <v>7</v>
          </cell>
        </row>
        <row r="74">
          <cell r="H74">
            <v>7</v>
          </cell>
        </row>
        <row r="75">
          <cell r="H75">
            <v>1</v>
          </cell>
        </row>
        <row r="76">
          <cell r="H76">
            <v>7</v>
          </cell>
        </row>
        <row r="77">
          <cell r="H77">
            <v>14</v>
          </cell>
        </row>
        <row r="78">
          <cell r="H78">
            <v>7</v>
          </cell>
        </row>
        <row r="79">
          <cell r="H79">
            <v>7</v>
          </cell>
        </row>
        <row r="80">
          <cell r="H80">
            <v>7</v>
          </cell>
        </row>
        <row r="81">
          <cell r="H81">
            <v>7</v>
          </cell>
        </row>
        <row r="82">
          <cell r="H82">
            <v>2</v>
          </cell>
        </row>
        <row r="83">
          <cell r="H83">
            <v>7</v>
          </cell>
        </row>
        <row r="84">
          <cell r="H84">
            <v>2</v>
          </cell>
        </row>
        <row r="85">
          <cell r="H85">
            <v>12</v>
          </cell>
        </row>
        <row r="86">
          <cell r="H86">
            <v>1000</v>
          </cell>
        </row>
        <row r="87">
          <cell r="H87">
            <v>16</v>
          </cell>
        </row>
        <row r="88">
          <cell r="H88">
            <v>100</v>
          </cell>
        </row>
        <row r="89">
          <cell r="H89">
            <v>5</v>
          </cell>
        </row>
        <row r="90">
          <cell r="H90">
            <v>6</v>
          </cell>
        </row>
        <row r="91">
          <cell r="H91">
            <v>2</v>
          </cell>
        </row>
        <row r="92">
          <cell r="H92">
            <v>1</v>
          </cell>
        </row>
        <row r="93">
          <cell r="H93">
            <v>1</v>
          </cell>
        </row>
        <row r="94">
          <cell r="H94">
            <v>3</v>
          </cell>
        </row>
        <row r="95">
          <cell r="H95">
            <v>4</v>
          </cell>
        </row>
        <row r="96">
          <cell r="H96">
            <v>64</v>
          </cell>
        </row>
        <row r="99">
          <cell r="H99">
            <v>6.1669999999999998</v>
          </cell>
        </row>
        <row r="100">
          <cell r="H100">
            <v>7.94</v>
          </cell>
        </row>
        <row r="101">
          <cell r="H101">
            <v>362.3</v>
          </cell>
        </row>
        <row r="102">
          <cell r="H102">
            <v>928.4</v>
          </cell>
        </row>
        <row r="103">
          <cell r="H103">
            <v>153</v>
          </cell>
        </row>
        <row r="104">
          <cell r="H104">
            <v>127</v>
          </cell>
        </row>
        <row r="106">
          <cell r="H106">
            <v>1043.1400000000001</v>
          </cell>
        </row>
        <row r="107">
          <cell r="H107">
            <v>151.97999999999999</v>
          </cell>
        </row>
        <row r="108">
          <cell r="H108">
            <v>34</v>
          </cell>
        </row>
        <row r="109">
          <cell r="H109">
            <v>45.79</v>
          </cell>
        </row>
        <row r="112">
          <cell r="H112">
            <v>21</v>
          </cell>
        </row>
        <row r="113">
          <cell r="H113">
            <v>0</v>
          </cell>
        </row>
        <row r="114">
          <cell r="H114">
            <v>1</v>
          </cell>
        </row>
        <row r="115">
          <cell r="H115">
            <v>2</v>
          </cell>
        </row>
        <row r="116">
          <cell r="H116">
            <v>1</v>
          </cell>
        </row>
        <row r="117">
          <cell r="H117">
            <v>22</v>
          </cell>
        </row>
        <row r="118">
          <cell r="H118">
            <v>1</v>
          </cell>
        </row>
        <row r="119">
          <cell r="H119">
            <v>18</v>
          </cell>
        </row>
        <row r="120">
          <cell r="H120">
            <v>8</v>
          </cell>
        </row>
        <row r="121">
          <cell r="H121">
            <v>6</v>
          </cell>
        </row>
        <row r="122">
          <cell r="H122">
            <v>20</v>
          </cell>
        </row>
        <row r="123">
          <cell r="H123">
            <v>7</v>
          </cell>
        </row>
        <row r="124">
          <cell r="H124">
            <v>2</v>
          </cell>
        </row>
        <row r="125">
          <cell r="H125">
            <v>12</v>
          </cell>
        </row>
        <row r="126">
          <cell r="H126">
            <v>8</v>
          </cell>
        </row>
        <row r="127">
          <cell r="H127">
            <v>9</v>
          </cell>
        </row>
        <row r="128">
          <cell r="H128">
            <v>20</v>
          </cell>
        </row>
        <row r="129">
          <cell r="H129">
            <v>40</v>
          </cell>
        </row>
        <row r="130">
          <cell r="H130">
            <v>60</v>
          </cell>
        </row>
        <row r="131">
          <cell r="H131">
            <v>1</v>
          </cell>
        </row>
        <row r="132">
          <cell r="H132">
            <v>0</v>
          </cell>
        </row>
        <row r="133">
          <cell r="H133">
            <v>0</v>
          </cell>
        </row>
        <row r="134">
          <cell r="H134">
            <v>0</v>
          </cell>
        </row>
        <row r="136">
          <cell r="H136">
            <v>41</v>
          </cell>
        </row>
        <row r="137">
          <cell r="H137">
            <v>18</v>
          </cell>
        </row>
        <row r="138">
          <cell r="H138">
            <v>44</v>
          </cell>
        </row>
        <row r="139">
          <cell r="H139">
            <v>1</v>
          </cell>
        </row>
        <row r="140">
          <cell r="H140">
            <v>6</v>
          </cell>
        </row>
        <row r="141">
          <cell r="H141">
            <v>1</v>
          </cell>
        </row>
        <row r="142">
          <cell r="H142">
            <v>3</v>
          </cell>
        </row>
        <row r="143">
          <cell r="H143">
            <v>2</v>
          </cell>
        </row>
        <row r="144">
          <cell r="H144">
            <v>1</v>
          </cell>
        </row>
        <row r="145">
          <cell r="H145">
            <v>3</v>
          </cell>
        </row>
        <row r="146">
          <cell r="H146">
            <v>8</v>
          </cell>
        </row>
        <row r="147">
          <cell r="H147">
            <v>1</v>
          </cell>
        </row>
        <row r="148">
          <cell r="H148">
            <v>2</v>
          </cell>
        </row>
        <row r="149">
          <cell r="H149">
            <v>1</v>
          </cell>
        </row>
        <row r="150">
          <cell r="H150">
            <v>2</v>
          </cell>
        </row>
        <row r="151">
          <cell r="H151">
            <v>6</v>
          </cell>
        </row>
        <row r="152">
          <cell r="H152">
            <v>1</v>
          </cell>
        </row>
        <row r="153">
          <cell r="H153">
            <v>1</v>
          </cell>
        </row>
        <row r="154">
          <cell r="H154">
            <v>2</v>
          </cell>
        </row>
        <row r="155">
          <cell r="H155">
            <v>4</v>
          </cell>
        </row>
        <row r="156">
          <cell r="H156">
            <v>3</v>
          </cell>
        </row>
        <row r="157">
          <cell r="H157">
            <v>2</v>
          </cell>
        </row>
        <row r="158">
          <cell r="H158">
            <v>3</v>
          </cell>
        </row>
        <row r="159">
          <cell r="H159">
            <v>5</v>
          </cell>
        </row>
        <row r="160">
          <cell r="H160">
            <v>3</v>
          </cell>
        </row>
        <row r="161">
          <cell r="H161">
            <v>9</v>
          </cell>
        </row>
        <row r="162">
          <cell r="H162">
            <v>6</v>
          </cell>
        </row>
        <row r="163">
          <cell r="H163">
            <v>1</v>
          </cell>
        </row>
        <row r="164">
          <cell r="H164">
            <v>11</v>
          </cell>
        </row>
        <row r="165">
          <cell r="H165">
            <v>16</v>
          </cell>
        </row>
        <row r="167">
          <cell r="H167">
            <v>50</v>
          </cell>
        </row>
        <row r="170">
          <cell r="H170">
            <v>0</v>
          </cell>
        </row>
        <row r="171">
          <cell r="H171">
            <v>40</v>
          </cell>
        </row>
        <row r="172">
          <cell r="H172">
            <v>63</v>
          </cell>
        </row>
        <row r="175">
          <cell r="H175">
            <v>1.3</v>
          </cell>
        </row>
        <row r="176">
          <cell r="H176">
            <v>7.4</v>
          </cell>
        </row>
        <row r="178">
          <cell r="H178">
            <v>3</v>
          </cell>
        </row>
        <row r="179">
          <cell r="H179">
            <v>3</v>
          </cell>
        </row>
        <row r="180">
          <cell r="H180">
            <v>3</v>
          </cell>
        </row>
        <row r="181">
          <cell r="H181">
            <v>2</v>
          </cell>
        </row>
        <row r="182">
          <cell r="H182">
            <v>1</v>
          </cell>
        </row>
        <row r="183">
          <cell r="H183">
            <v>1</v>
          </cell>
        </row>
        <row r="184">
          <cell r="H184">
            <v>1</v>
          </cell>
        </row>
        <row r="185">
          <cell r="H185">
            <v>2</v>
          </cell>
        </row>
        <row r="186">
          <cell r="H186">
            <v>2</v>
          </cell>
        </row>
        <row r="187">
          <cell r="H187">
            <v>1</v>
          </cell>
        </row>
        <row r="188">
          <cell r="H188">
            <v>1</v>
          </cell>
        </row>
        <row r="189">
          <cell r="H189">
            <v>3</v>
          </cell>
        </row>
        <row r="190">
          <cell r="H190">
            <v>1</v>
          </cell>
        </row>
        <row r="191">
          <cell r="H191">
            <v>263.5</v>
          </cell>
        </row>
        <row r="192">
          <cell r="H192">
            <v>25</v>
          </cell>
        </row>
        <row r="193">
          <cell r="H193">
            <v>0</v>
          </cell>
        </row>
        <row r="194">
          <cell r="H194">
            <v>4</v>
          </cell>
        </row>
        <row r="195">
          <cell r="H195">
            <v>20</v>
          </cell>
        </row>
        <row r="197">
          <cell r="H197">
            <v>3</v>
          </cell>
        </row>
        <row r="198">
          <cell r="H198">
            <v>4</v>
          </cell>
        </row>
        <row r="199">
          <cell r="H199">
            <v>4</v>
          </cell>
        </row>
        <row r="200">
          <cell r="H200">
            <v>4</v>
          </cell>
        </row>
        <row r="201">
          <cell r="H201">
            <v>6</v>
          </cell>
        </row>
        <row r="202">
          <cell r="H202">
            <v>5</v>
          </cell>
        </row>
        <row r="203">
          <cell r="H203">
            <v>0.9</v>
          </cell>
        </row>
        <row r="204">
          <cell r="H204">
            <v>0</v>
          </cell>
        </row>
        <row r="205">
          <cell r="H205">
            <v>1</v>
          </cell>
        </row>
        <row r="206">
          <cell r="H206">
            <v>0</v>
          </cell>
        </row>
        <row r="207">
          <cell r="H207">
            <v>5</v>
          </cell>
        </row>
        <row r="208">
          <cell r="H208">
            <v>5</v>
          </cell>
        </row>
        <row r="209">
          <cell r="H209">
            <v>5</v>
          </cell>
        </row>
        <row r="210">
          <cell r="H210">
            <v>7</v>
          </cell>
        </row>
        <row r="211">
          <cell r="H211">
            <v>5</v>
          </cell>
        </row>
        <row r="212">
          <cell r="H212">
            <v>40</v>
          </cell>
        </row>
        <row r="213">
          <cell r="H213">
            <v>1</v>
          </cell>
        </row>
        <row r="214">
          <cell r="H214">
            <v>1</v>
          </cell>
        </row>
        <row r="215">
          <cell r="H215">
            <v>5</v>
          </cell>
        </row>
        <row r="216">
          <cell r="H216">
            <v>0</v>
          </cell>
        </row>
        <row r="217">
          <cell r="H217">
            <v>0</v>
          </cell>
        </row>
        <row r="218">
          <cell r="H218">
            <v>0</v>
          </cell>
        </row>
        <row r="219">
          <cell r="H219">
            <v>0</v>
          </cell>
        </row>
        <row r="220">
          <cell r="H220">
            <v>0</v>
          </cell>
        </row>
        <row r="221">
          <cell r="H221">
            <v>0</v>
          </cell>
        </row>
        <row r="222">
          <cell r="H222">
            <v>0</v>
          </cell>
        </row>
        <row r="223">
          <cell r="H223">
            <v>0</v>
          </cell>
        </row>
        <row r="224">
          <cell r="H224">
            <v>0</v>
          </cell>
        </row>
        <row r="225">
          <cell r="H225">
            <v>0</v>
          </cell>
        </row>
        <row r="226">
          <cell r="H226">
            <v>0</v>
          </cell>
        </row>
        <row r="227">
          <cell r="H227">
            <v>0</v>
          </cell>
        </row>
        <row r="228">
          <cell r="H228">
            <v>27</v>
          </cell>
        </row>
        <row r="229">
          <cell r="H229">
            <v>20</v>
          </cell>
        </row>
        <row r="230">
          <cell r="H230">
            <v>0</v>
          </cell>
        </row>
        <row r="231">
          <cell r="H231">
            <v>21</v>
          </cell>
        </row>
        <row r="232">
          <cell r="H232">
            <v>0</v>
          </cell>
        </row>
        <row r="233">
          <cell r="H233">
            <v>0</v>
          </cell>
        </row>
        <row r="234">
          <cell r="H234">
            <v>0</v>
          </cell>
        </row>
        <row r="235">
          <cell r="H235">
            <v>0</v>
          </cell>
        </row>
        <row r="236">
          <cell r="H236">
            <v>1</v>
          </cell>
        </row>
        <row r="237">
          <cell r="H237">
            <v>2</v>
          </cell>
        </row>
        <row r="238">
          <cell r="H238">
            <v>1</v>
          </cell>
        </row>
        <row r="239">
          <cell r="H239">
            <v>6</v>
          </cell>
        </row>
        <row r="240">
          <cell r="H240">
            <v>1</v>
          </cell>
        </row>
        <row r="241">
          <cell r="H241">
            <v>3</v>
          </cell>
        </row>
        <row r="242">
          <cell r="H242">
            <v>28</v>
          </cell>
        </row>
        <row r="243">
          <cell r="H243">
            <v>5</v>
          </cell>
        </row>
        <row r="244">
          <cell r="H244">
            <v>16</v>
          </cell>
        </row>
        <row r="245">
          <cell r="H245">
            <v>8</v>
          </cell>
        </row>
        <row r="246">
          <cell r="H246">
            <v>5</v>
          </cell>
        </row>
        <row r="247">
          <cell r="H247">
            <v>32</v>
          </cell>
        </row>
        <row r="248">
          <cell r="H248">
            <v>25</v>
          </cell>
        </row>
        <row r="249">
          <cell r="H249">
            <v>38</v>
          </cell>
        </row>
        <row r="250">
          <cell r="H250">
            <v>9</v>
          </cell>
        </row>
        <row r="251">
          <cell r="H251">
            <v>3</v>
          </cell>
        </row>
        <row r="252">
          <cell r="H252">
            <v>20</v>
          </cell>
        </row>
        <row r="253">
          <cell r="H253">
            <v>0</v>
          </cell>
        </row>
        <row r="254">
          <cell r="H254">
            <v>0</v>
          </cell>
        </row>
        <row r="255">
          <cell r="H255">
            <v>50</v>
          </cell>
        </row>
        <row r="256">
          <cell r="H256">
            <v>25</v>
          </cell>
        </row>
        <row r="257">
          <cell r="H257">
            <v>1</v>
          </cell>
        </row>
        <row r="258">
          <cell r="H258">
            <v>1</v>
          </cell>
        </row>
        <row r="259">
          <cell r="H259">
            <v>2</v>
          </cell>
        </row>
        <row r="260">
          <cell r="H260">
            <v>25</v>
          </cell>
        </row>
        <row r="261">
          <cell r="H261">
            <v>2</v>
          </cell>
        </row>
        <row r="262">
          <cell r="H262">
            <v>25</v>
          </cell>
        </row>
        <row r="263">
          <cell r="H263">
            <v>120</v>
          </cell>
        </row>
        <row r="264">
          <cell r="H264">
            <v>1</v>
          </cell>
        </row>
        <row r="265">
          <cell r="H265">
            <v>1</v>
          </cell>
        </row>
        <row r="266">
          <cell r="H266">
            <v>5</v>
          </cell>
        </row>
        <row r="267">
          <cell r="H267">
            <v>3</v>
          </cell>
        </row>
        <row r="268">
          <cell r="H268">
            <v>175</v>
          </cell>
        </row>
        <row r="269">
          <cell r="H269">
            <v>7</v>
          </cell>
        </row>
        <row r="270">
          <cell r="H270">
            <v>3</v>
          </cell>
        </row>
        <row r="271">
          <cell r="H271">
            <v>8</v>
          </cell>
        </row>
        <row r="272">
          <cell r="H272">
            <v>5</v>
          </cell>
        </row>
        <row r="273">
          <cell r="H273">
            <v>1</v>
          </cell>
        </row>
        <row r="274">
          <cell r="H274">
            <v>2</v>
          </cell>
        </row>
        <row r="275">
          <cell r="H275">
            <v>20</v>
          </cell>
        </row>
        <row r="276">
          <cell r="H276">
            <v>5</v>
          </cell>
        </row>
        <row r="277">
          <cell r="H277">
            <v>5</v>
          </cell>
        </row>
        <row r="278">
          <cell r="H278">
            <v>5</v>
          </cell>
        </row>
        <row r="279">
          <cell r="H279">
            <v>5</v>
          </cell>
        </row>
        <row r="280">
          <cell r="H280">
            <v>1</v>
          </cell>
        </row>
        <row r="281">
          <cell r="H281">
            <v>6</v>
          </cell>
        </row>
        <row r="282">
          <cell r="H282">
            <v>1</v>
          </cell>
        </row>
        <row r="283">
          <cell r="H283">
            <v>4</v>
          </cell>
        </row>
        <row r="284">
          <cell r="H284">
            <v>7</v>
          </cell>
        </row>
        <row r="285">
          <cell r="H285">
            <v>1</v>
          </cell>
        </row>
        <row r="286">
          <cell r="H286">
            <v>15</v>
          </cell>
        </row>
        <row r="287">
          <cell r="H287">
            <v>5</v>
          </cell>
        </row>
        <row r="288">
          <cell r="H288">
            <v>1</v>
          </cell>
        </row>
        <row r="289">
          <cell r="H289">
            <v>12</v>
          </cell>
        </row>
        <row r="290">
          <cell r="H290">
            <v>0</v>
          </cell>
        </row>
        <row r="292">
          <cell r="H292">
            <v>3</v>
          </cell>
        </row>
        <row r="293">
          <cell r="H293">
            <v>3</v>
          </cell>
        </row>
        <row r="294">
          <cell r="H294">
            <v>1</v>
          </cell>
        </row>
        <row r="295">
          <cell r="H295">
            <v>16</v>
          </cell>
        </row>
        <row r="296">
          <cell r="H296">
            <v>2</v>
          </cell>
        </row>
        <row r="297">
          <cell r="H297">
            <v>250</v>
          </cell>
        </row>
        <row r="300">
          <cell r="H300">
            <v>1</v>
          </cell>
        </row>
        <row r="301">
          <cell r="H301">
            <v>1</v>
          </cell>
        </row>
        <row r="302">
          <cell r="H302">
            <v>48</v>
          </cell>
        </row>
        <row r="303">
          <cell r="H303">
            <v>1</v>
          </cell>
        </row>
        <row r="304">
          <cell r="H304">
            <v>1</v>
          </cell>
        </row>
        <row r="305">
          <cell r="H305">
            <v>1</v>
          </cell>
        </row>
        <row r="306">
          <cell r="H306">
            <v>1</v>
          </cell>
        </row>
        <row r="307">
          <cell r="H307">
            <v>4</v>
          </cell>
        </row>
        <row r="308">
          <cell r="H308">
            <v>2</v>
          </cell>
        </row>
        <row r="309">
          <cell r="H309">
            <v>1</v>
          </cell>
        </row>
        <row r="310">
          <cell r="H310">
            <v>2</v>
          </cell>
        </row>
        <row r="311">
          <cell r="H311">
            <v>1</v>
          </cell>
        </row>
        <row r="312">
          <cell r="H312">
            <v>1</v>
          </cell>
        </row>
        <row r="313">
          <cell r="H313">
            <v>2</v>
          </cell>
        </row>
        <row r="314">
          <cell r="H314">
            <v>1</v>
          </cell>
        </row>
        <row r="315">
          <cell r="H315">
            <v>1</v>
          </cell>
        </row>
        <row r="316">
          <cell r="H316">
            <v>1</v>
          </cell>
        </row>
        <row r="317">
          <cell r="H317">
            <v>3</v>
          </cell>
        </row>
        <row r="318">
          <cell r="H318">
            <v>2</v>
          </cell>
        </row>
        <row r="319">
          <cell r="H319">
            <v>2</v>
          </cell>
        </row>
        <row r="321">
          <cell r="H321">
            <v>1</v>
          </cell>
        </row>
        <row r="322">
          <cell r="H322">
            <v>10</v>
          </cell>
        </row>
        <row r="323">
          <cell r="H323">
            <v>6</v>
          </cell>
        </row>
        <row r="324">
          <cell r="H324">
            <v>28</v>
          </cell>
        </row>
        <row r="325">
          <cell r="H325">
            <v>20</v>
          </cell>
        </row>
        <row r="327">
          <cell r="H327">
            <v>57</v>
          </cell>
        </row>
        <row r="328">
          <cell r="H328">
            <v>25</v>
          </cell>
        </row>
        <row r="329">
          <cell r="H329">
            <v>1.9910000000000001</v>
          </cell>
        </row>
        <row r="330">
          <cell r="H330">
            <v>0.57499999999999996</v>
          </cell>
        </row>
        <row r="331">
          <cell r="H331">
            <v>3.18</v>
          </cell>
        </row>
        <row r="332">
          <cell r="H332">
            <v>1.75</v>
          </cell>
        </row>
        <row r="333">
          <cell r="H333">
            <v>46.3</v>
          </cell>
        </row>
        <row r="334">
          <cell r="H334">
            <v>2.5</v>
          </cell>
        </row>
        <row r="335">
          <cell r="H335">
            <v>0.65</v>
          </cell>
        </row>
        <row r="336">
          <cell r="H336">
            <v>8.5299999999999994</v>
          </cell>
        </row>
        <row r="337">
          <cell r="H337">
            <v>11.46</v>
          </cell>
        </row>
        <row r="338">
          <cell r="H338">
            <v>1</v>
          </cell>
        </row>
        <row r="339">
          <cell r="H339">
            <v>69.37</v>
          </cell>
        </row>
        <row r="340">
          <cell r="H340">
            <v>1.23</v>
          </cell>
        </row>
        <row r="341">
          <cell r="H341">
            <v>0.184</v>
          </cell>
        </row>
        <row r="342">
          <cell r="H342">
            <v>2</v>
          </cell>
        </row>
        <row r="343">
          <cell r="H343">
            <v>0.7</v>
          </cell>
        </row>
        <row r="344">
          <cell r="H344">
            <v>0.184</v>
          </cell>
        </row>
        <row r="345">
          <cell r="H345">
            <v>0.23</v>
          </cell>
        </row>
        <row r="346">
          <cell r="H346">
            <v>0.15</v>
          </cell>
        </row>
        <row r="347">
          <cell r="H347">
            <v>0.65</v>
          </cell>
        </row>
        <row r="348">
          <cell r="H348">
            <v>2</v>
          </cell>
        </row>
        <row r="351">
          <cell r="H351">
            <v>0.12</v>
          </cell>
        </row>
        <row r="353">
          <cell r="H353">
            <v>0.96299999999999997</v>
          </cell>
        </row>
        <row r="354">
          <cell r="H354">
            <v>1.268</v>
          </cell>
        </row>
        <row r="355">
          <cell r="H355">
            <v>0.53800000000000003</v>
          </cell>
        </row>
        <row r="356">
          <cell r="H356">
            <v>0.34</v>
          </cell>
        </row>
        <row r="357">
          <cell r="H357">
            <v>0.65</v>
          </cell>
        </row>
        <row r="358">
          <cell r="H358">
            <v>0.14000000000000001</v>
          </cell>
        </row>
        <row r="360">
          <cell r="H360">
            <v>5</v>
          </cell>
        </row>
        <row r="361">
          <cell r="H361">
            <v>3</v>
          </cell>
        </row>
        <row r="362">
          <cell r="H362">
            <v>195</v>
          </cell>
        </row>
        <row r="363">
          <cell r="H363">
            <v>9</v>
          </cell>
        </row>
        <row r="364">
          <cell r="H364">
            <v>25</v>
          </cell>
        </row>
        <row r="365">
          <cell r="H365">
            <v>23</v>
          </cell>
        </row>
        <row r="366">
          <cell r="H366">
            <v>26</v>
          </cell>
        </row>
        <row r="367">
          <cell r="H367">
            <v>1</v>
          </cell>
        </row>
        <row r="368">
          <cell r="H368">
            <v>30</v>
          </cell>
        </row>
        <row r="369">
          <cell r="H369">
            <v>44</v>
          </cell>
        </row>
        <row r="370">
          <cell r="H370">
            <v>10</v>
          </cell>
        </row>
        <row r="371">
          <cell r="H371">
            <v>22</v>
          </cell>
        </row>
        <row r="372">
          <cell r="H372">
            <v>9</v>
          </cell>
        </row>
        <row r="373">
          <cell r="H373">
            <v>23</v>
          </cell>
        </row>
        <row r="374">
          <cell r="H374">
            <v>44</v>
          </cell>
        </row>
        <row r="375">
          <cell r="H375">
            <v>30</v>
          </cell>
        </row>
        <row r="376">
          <cell r="H376">
            <v>47</v>
          </cell>
        </row>
        <row r="377">
          <cell r="H377">
            <v>18</v>
          </cell>
        </row>
        <row r="378">
          <cell r="H378">
            <v>20</v>
          </cell>
        </row>
        <row r="379">
          <cell r="H379">
            <v>38</v>
          </cell>
        </row>
        <row r="380">
          <cell r="H380">
            <v>8</v>
          </cell>
        </row>
        <row r="381">
          <cell r="H381">
            <v>5</v>
          </cell>
        </row>
        <row r="382">
          <cell r="H382">
            <v>2</v>
          </cell>
        </row>
        <row r="383">
          <cell r="H383">
            <v>40</v>
          </cell>
        </row>
        <row r="384">
          <cell r="H384">
            <v>1</v>
          </cell>
        </row>
        <row r="385">
          <cell r="H385">
            <v>5</v>
          </cell>
        </row>
        <row r="386">
          <cell r="H386">
            <v>8</v>
          </cell>
        </row>
        <row r="387">
          <cell r="H387">
            <v>3</v>
          </cell>
        </row>
        <row r="388">
          <cell r="H388">
            <v>1</v>
          </cell>
        </row>
        <row r="389">
          <cell r="H389">
            <v>1</v>
          </cell>
        </row>
        <row r="390">
          <cell r="H390">
            <v>1</v>
          </cell>
        </row>
        <row r="391">
          <cell r="H391">
            <v>2</v>
          </cell>
        </row>
        <row r="392">
          <cell r="H392">
            <v>1</v>
          </cell>
        </row>
        <row r="393">
          <cell r="H393">
            <v>1</v>
          </cell>
        </row>
        <row r="394">
          <cell r="H394">
            <v>1</v>
          </cell>
        </row>
        <row r="395">
          <cell r="H395">
            <v>10</v>
          </cell>
        </row>
        <row r="396">
          <cell r="H396">
            <v>4</v>
          </cell>
        </row>
        <row r="397">
          <cell r="H397">
            <v>2</v>
          </cell>
        </row>
        <row r="400">
          <cell r="H400">
            <v>2.09</v>
          </cell>
        </row>
        <row r="402">
          <cell r="H402">
            <v>2</v>
          </cell>
        </row>
        <row r="403">
          <cell r="H403">
            <v>1</v>
          </cell>
        </row>
        <row r="404">
          <cell r="H404">
            <v>1</v>
          </cell>
        </row>
        <row r="405">
          <cell r="H405">
            <v>3</v>
          </cell>
        </row>
        <row r="406">
          <cell r="H406">
            <v>4</v>
          </cell>
        </row>
        <row r="407">
          <cell r="H407">
            <v>1</v>
          </cell>
        </row>
        <row r="408">
          <cell r="H408">
            <v>2</v>
          </cell>
        </row>
        <row r="409">
          <cell r="H409">
            <v>4</v>
          </cell>
        </row>
        <row r="410">
          <cell r="H410">
            <v>1</v>
          </cell>
        </row>
        <row r="411">
          <cell r="H411">
            <v>1</v>
          </cell>
        </row>
        <row r="412">
          <cell r="H412">
            <v>1</v>
          </cell>
        </row>
        <row r="413">
          <cell r="H413">
            <v>1</v>
          </cell>
        </row>
        <row r="414">
          <cell r="H414">
            <v>1</v>
          </cell>
        </row>
        <row r="416">
          <cell r="H416">
            <v>1</v>
          </cell>
        </row>
        <row r="417">
          <cell r="H417">
            <v>1</v>
          </cell>
        </row>
        <row r="418">
          <cell r="H418">
            <v>1</v>
          </cell>
        </row>
        <row r="419">
          <cell r="H419">
            <v>1</v>
          </cell>
        </row>
        <row r="420">
          <cell r="H420">
            <v>1</v>
          </cell>
        </row>
        <row r="421">
          <cell r="H421">
            <v>2</v>
          </cell>
        </row>
        <row r="422">
          <cell r="H422">
            <v>1</v>
          </cell>
        </row>
        <row r="423">
          <cell r="H423">
            <v>1</v>
          </cell>
        </row>
        <row r="424">
          <cell r="H424">
            <v>4</v>
          </cell>
        </row>
        <row r="425">
          <cell r="H425">
            <v>1</v>
          </cell>
        </row>
        <row r="426">
          <cell r="H426">
            <v>1</v>
          </cell>
        </row>
        <row r="427">
          <cell r="H427">
            <v>9</v>
          </cell>
        </row>
        <row r="428">
          <cell r="H428">
            <v>3</v>
          </cell>
        </row>
        <row r="429">
          <cell r="H429">
            <v>3</v>
          </cell>
        </row>
        <row r="430">
          <cell r="H430">
            <v>1</v>
          </cell>
        </row>
        <row r="431">
          <cell r="H431">
            <v>4</v>
          </cell>
        </row>
        <row r="433">
          <cell r="H433">
            <v>3</v>
          </cell>
        </row>
        <row r="434">
          <cell r="H434">
            <v>1</v>
          </cell>
        </row>
        <row r="435">
          <cell r="H435">
            <v>1</v>
          </cell>
        </row>
        <row r="436">
          <cell r="H436">
            <v>3</v>
          </cell>
        </row>
        <row r="437">
          <cell r="H437">
            <v>1</v>
          </cell>
        </row>
        <row r="438">
          <cell r="H438">
            <v>10</v>
          </cell>
        </row>
        <row r="439">
          <cell r="H439">
            <v>2</v>
          </cell>
        </row>
        <row r="440">
          <cell r="H440">
            <v>3</v>
          </cell>
        </row>
        <row r="441">
          <cell r="H441">
            <v>1</v>
          </cell>
        </row>
        <row r="442">
          <cell r="H442">
            <v>1</v>
          </cell>
        </row>
        <row r="443">
          <cell r="H443">
            <v>9</v>
          </cell>
        </row>
        <row r="444">
          <cell r="H444" t="str">
            <v>1/2</v>
          </cell>
        </row>
        <row r="445">
          <cell r="H445">
            <v>1</v>
          </cell>
        </row>
        <row r="446">
          <cell r="H446">
            <v>8</v>
          </cell>
        </row>
        <row r="447">
          <cell r="H447">
            <v>7</v>
          </cell>
        </row>
        <row r="448">
          <cell r="H448">
            <v>1</v>
          </cell>
        </row>
        <row r="449">
          <cell r="H449">
            <v>5</v>
          </cell>
        </row>
        <row r="450">
          <cell r="H450">
            <v>1</v>
          </cell>
        </row>
        <row r="451">
          <cell r="H451">
            <v>1</v>
          </cell>
        </row>
        <row r="452">
          <cell r="H452">
            <v>5</v>
          </cell>
        </row>
        <row r="453">
          <cell r="H453">
            <v>7</v>
          </cell>
        </row>
        <row r="454">
          <cell r="H454">
            <v>11</v>
          </cell>
        </row>
        <row r="456">
          <cell r="H456">
            <v>6</v>
          </cell>
        </row>
        <row r="457">
          <cell r="H457">
            <v>1</v>
          </cell>
        </row>
        <row r="458">
          <cell r="H458">
            <v>4</v>
          </cell>
        </row>
        <row r="459">
          <cell r="H459">
            <v>1</v>
          </cell>
        </row>
        <row r="460">
          <cell r="H460">
            <v>1</v>
          </cell>
        </row>
        <row r="461">
          <cell r="H461">
            <v>4</v>
          </cell>
        </row>
        <row r="462">
          <cell r="H462">
            <v>4</v>
          </cell>
        </row>
        <row r="463">
          <cell r="H463">
            <v>1</v>
          </cell>
        </row>
        <row r="464">
          <cell r="H464">
            <v>1</v>
          </cell>
        </row>
        <row r="465">
          <cell r="H465">
            <v>1</v>
          </cell>
        </row>
        <row r="466">
          <cell r="H466">
            <v>1</v>
          </cell>
        </row>
        <row r="467">
          <cell r="H467">
            <v>1</v>
          </cell>
        </row>
        <row r="468">
          <cell r="H468">
            <v>2</v>
          </cell>
        </row>
        <row r="470">
          <cell r="H470">
            <v>6</v>
          </cell>
        </row>
        <row r="471">
          <cell r="H471">
            <v>1</v>
          </cell>
        </row>
        <row r="472">
          <cell r="H472">
            <v>2</v>
          </cell>
        </row>
        <row r="473">
          <cell r="H473">
            <v>1</v>
          </cell>
        </row>
        <row r="475">
          <cell r="H475">
            <v>8</v>
          </cell>
        </row>
        <row r="477">
          <cell r="H477">
            <v>1</v>
          </cell>
        </row>
        <row r="478">
          <cell r="H478">
            <v>1</v>
          </cell>
        </row>
        <row r="479">
          <cell r="H479">
            <v>2</v>
          </cell>
        </row>
        <row r="480">
          <cell r="H480">
            <v>3</v>
          </cell>
        </row>
        <row r="481">
          <cell r="H481">
            <v>3</v>
          </cell>
        </row>
        <row r="483">
          <cell r="H483">
            <v>2</v>
          </cell>
        </row>
        <row r="484">
          <cell r="H484">
            <v>4</v>
          </cell>
        </row>
        <row r="485">
          <cell r="H485">
            <v>4</v>
          </cell>
        </row>
        <row r="486">
          <cell r="H486">
            <v>34</v>
          </cell>
        </row>
        <row r="487">
          <cell r="H487">
            <v>130</v>
          </cell>
        </row>
        <row r="488">
          <cell r="H488">
            <v>3</v>
          </cell>
        </row>
        <row r="489">
          <cell r="H489">
            <v>3</v>
          </cell>
        </row>
        <row r="490">
          <cell r="H490">
            <v>3</v>
          </cell>
        </row>
        <row r="491">
          <cell r="H491">
            <v>2</v>
          </cell>
        </row>
        <row r="492">
          <cell r="H492">
            <v>15</v>
          </cell>
        </row>
        <row r="493">
          <cell r="H493">
            <v>9</v>
          </cell>
        </row>
        <row r="494">
          <cell r="H494">
            <v>1</v>
          </cell>
        </row>
        <row r="495">
          <cell r="H495">
            <v>55</v>
          </cell>
        </row>
        <row r="496">
          <cell r="H496">
            <v>9</v>
          </cell>
        </row>
        <row r="497">
          <cell r="H497">
            <v>8</v>
          </cell>
        </row>
        <row r="498">
          <cell r="H498">
            <v>2</v>
          </cell>
        </row>
        <row r="499">
          <cell r="H499">
            <v>11</v>
          </cell>
        </row>
        <row r="500">
          <cell r="H500">
            <v>0</v>
          </cell>
        </row>
        <row r="501">
          <cell r="H501">
            <v>0</v>
          </cell>
        </row>
        <row r="502">
          <cell r="H502">
            <v>0</v>
          </cell>
        </row>
        <row r="503">
          <cell r="H503">
            <v>4</v>
          </cell>
        </row>
        <row r="504">
          <cell r="H504">
            <v>1</v>
          </cell>
        </row>
        <row r="505">
          <cell r="H505">
            <v>6</v>
          </cell>
        </row>
        <row r="506">
          <cell r="H506">
            <v>1</v>
          </cell>
        </row>
        <row r="507">
          <cell r="H507">
            <v>10</v>
          </cell>
        </row>
        <row r="508">
          <cell r="H508">
            <v>0</v>
          </cell>
        </row>
        <row r="509">
          <cell r="H509">
            <v>1</v>
          </cell>
        </row>
        <row r="510">
          <cell r="H510">
            <v>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амятка по заполнению"/>
      <sheetName val="ТитулЛистОтч"/>
      <sheetName val="ОборБалФормОтч"/>
      <sheetName val="ОтчРезултФХД"/>
      <sheetName val="ОтчетДвижДенег"/>
      <sheetName val="РасхПерФормОтч"/>
      <sheetName val="ТрудФормОтч"/>
      <sheetName val="ПроизПоказ"/>
      <sheetName val="РаспрДох"/>
      <sheetName val="Приложение"/>
      <sheetName val="КБ"/>
    </sheetNames>
    <sheetDataSet>
      <sheetData sheetId="0"/>
      <sheetData sheetId="1"/>
      <sheetData sheetId="2">
        <row r="48">
          <cell r="C48">
            <v>0</v>
          </cell>
          <cell r="F48">
            <v>0</v>
          </cell>
        </row>
      </sheetData>
      <sheetData sheetId="3"/>
      <sheetData sheetId="4"/>
      <sheetData sheetId="5"/>
      <sheetData sheetId="6"/>
      <sheetData sheetId="7"/>
      <sheetData sheetId="8"/>
      <sheetData sheetId="9" refreshError="1"/>
      <sheetData sheetId="10"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data"/>
      <sheetName val="Coefficients &amp; result"/>
      <sheetName val="XNPV"/>
      <sheetName val="Залог"/>
      <sheetName val="Лист1"/>
      <sheetName val="Input quantitative data"/>
      <sheetName val="ИТОГ"/>
      <sheetName val="вопросы для обсуждения"/>
      <sheetName val="Ratios UKB"/>
      <sheetName val="МСБУ for import"/>
      <sheetName val="Industry"/>
      <sheetName val="ОборБалФормОтч"/>
      <sheetName val="Выб.ОРС"/>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2">
          <cell r="D2" t="str">
            <v>Отрасль</v>
          </cell>
        </row>
        <row r="3">
          <cell r="D3" t="str">
            <v>Пищевая промышленность (производство пищевых продуктов, включая напитки)</v>
          </cell>
        </row>
        <row r="4">
          <cell r="D4" t="str">
            <v>Производство табачных изделий</v>
          </cell>
        </row>
        <row r="5">
          <cell r="D5" t="str">
            <v>Легкая и кожевенная промышленности</v>
          </cell>
        </row>
        <row r="6">
          <cell r="D6" t="str">
            <v>Деревообрабатывающая промышленность</v>
          </cell>
        </row>
        <row r="7">
          <cell r="D7" t="str">
            <v>Целлюлозно-бумажная промышленность (производство бемаги и картона)</v>
          </cell>
        </row>
        <row r="8">
          <cell r="D8" t="str">
            <v>Издательское дело (включая издание  музыкальных и других звукозаписей на грампластинках, компакт-дисках и лентах)</v>
          </cell>
        </row>
        <row r="9">
          <cell r="D9" t="str">
            <v>Химическая промышленность (производство    промышленных    газов, красителей и пигментов, прочих неорганических и органических веществ, удобрений и азотных соединений, синтетического каучука, лака и красок, фармацевтической продукции, парфюмерных и космет</v>
          </cell>
        </row>
        <row r="10">
          <cell r="D10" t="str">
            <v>Производство резиновых и пластмассовых изделий</v>
          </cell>
        </row>
        <row r="11">
          <cell r="D11" t="str">
            <v>Производство неметаллических  минеральных продуктов (производство стекла и изделий из стекла, керамических изделий, огнеупоров, кирпича,    черепицы    и    прочих    строительных    изделий    из    обожженной    глины, цемента, извести гипса, бетона, ре</v>
          </cell>
        </row>
        <row r="12">
          <cell r="D12" t="str">
            <v>Металлургическая промышленность и производство готовых металлических изделий  (производство чугуна, стали, ферросплавов, обработка цветных и драгоценных металлов, алюминия, свинца, цинка, олова, меди, прочих цветных металлов, производство строительных мет</v>
          </cell>
        </row>
        <row r="13">
          <cell r="D13" t="str">
            <v>Производство и распределение электроэнергии, газа и воды</v>
          </cell>
        </row>
        <row r="14">
          <cell r="D14" t="str">
            <v>Вторичная переработка (обработка    металлических и неметаллических  отходов и лома)</v>
          </cell>
        </row>
        <row r="15">
          <cell r="D15" t="str">
            <v xml:space="preserve">Производство машин и оборудования, кроме транспортного </v>
          </cell>
        </row>
        <row r="16">
          <cell r="D16" t="str">
            <v xml:space="preserve">Производство транспортных средств и оборудования </v>
          </cell>
        </row>
        <row r="17">
          <cell r="D17" t="str">
            <v>Производство электротехники, электронного и оптического оборудования</v>
          </cell>
        </row>
        <row r="18">
          <cell r="D18" t="str">
            <v>Прочие обрабатывающие промышленности</v>
          </cell>
        </row>
        <row r="19">
          <cell r="D19" t="str">
            <v>Оптовая торговля</v>
          </cell>
        </row>
        <row r="20">
          <cell r="D20" t="str">
            <v xml:space="preserve">Оптовая торговля ГСМ </v>
          </cell>
        </row>
        <row r="21">
          <cell r="D21" t="str">
            <v>Оптовая торговля: с/х продукция</v>
          </cell>
        </row>
        <row r="22">
          <cell r="D22" t="str">
            <v>Розничная торговля и ремонт изделий домашнего пользования</v>
          </cell>
        </row>
        <row r="23">
          <cell r="D23" t="str">
            <v>Прочие торговые операции</v>
          </cell>
        </row>
        <row r="24">
          <cell r="D24" t="str">
            <v>С/х:выращивание зерновых и зернобобовых</v>
          </cell>
        </row>
        <row r="25">
          <cell r="D25" t="str">
            <v>С/х:выращивание хлопка сырца</v>
          </cell>
        </row>
        <row r="26">
          <cell r="D26" t="str">
            <v>Сельское хозяйство,охота, лесоводство, рыболовство и связанные с ними услуги</v>
          </cell>
        </row>
        <row r="27">
          <cell r="D27" t="str">
            <v>С/х:животноводство,птицеводство</v>
          </cell>
        </row>
        <row r="28">
          <cell r="D28" t="str">
            <v>Прочие с/х отрасли</v>
          </cell>
        </row>
        <row r="29">
          <cell r="D29" t="str">
            <v>Услуги</v>
          </cell>
        </row>
        <row r="30">
          <cell r="D30" t="str">
            <v>Транспортная деятельность</v>
          </cell>
        </row>
        <row r="31">
          <cell r="D31" t="str">
            <v>Почта и связь</v>
          </cell>
        </row>
        <row r="32">
          <cell r="D32" t="str">
            <v>Развлекательный бизнес (гостиницы, рестораны)</v>
          </cell>
        </row>
        <row r="33">
          <cell r="D33" t="str">
            <v xml:space="preserve">Добыча и обогощение/агломерация угля, лигнита и торфа </v>
          </cell>
        </row>
        <row r="34">
          <cell r="D34" t="str">
            <v>Добыча сырой нефти и природного газа и предоставление услуг в этих отраслях, включая предоставление услуг по добыче нефти и газа за вознаграждение или на договорной основе: наклонно-направленное бурение и повторное бурение; ударное бурение, монтаж буровой</v>
          </cell>
        </row>
        <row r="35">
          <cell r="D35" t="str">
            <v xml:space="preserve">Добыча урановой и ториевой руд </v>
          </cell>
        </row>
        <row r="36">
          <cell r="D36" t="str">
            <v>Добыча металлических руд (железных руд, руд цветных металлов, кроме урановой и ториевой)</v>
          </cell>
        </row>
        <row r="37">
          <cell r="D37" t="str">
            <v>Прочие горнодобывающие отрасли (добыча камня для строительства, глины, песка, известняка, гипса и мела, добыча    минерального    сырья    для    химической    промышленности    и    производства    удобрений, добыча и производство соли)</v>
          </cell>
        </row>
        <row r="38">
          <cell r="D38" t="str">
            <v>Финансовое посредничество (банки, финансовые компании, лизинговые компании)</v>
          </cell>
        </row>
        <row r="39">
          <cell r="D39" t="str">
            <v>Страхование (страховые компании и пенсионные фонды)</v>
          </cell>
        </row>
        <row r="40">
          <cell r="D40" t="str">
            <v>Прочие (фондовые биржи, товарные биржи, обменные пункты, ломбарды, брокеры по ипотечным операциям)</v>
          </cell>
        </row>
        <row r="41">
          <cell r="D41" t="str">
            <v xml:space="preserve">Гражданское строительство, реконструкция, капитальный и текущий ремонт зданий и сооружений </v>
          </cell>
        </row>
        <row r="42">
          <cell r="D42" t="str">
            <v>Промышленное строительство, реконструкция, капитальный и текущий ремонт  зданий и сооружений</v>
          </cell>
        </row>
        <row r="43">
          <cell r="D43" t="str">
            <v>Гос.управление, образование, здравоохранение</v>
          </cell>
        </row>
      </sheetData>
      <sheetData sheetId="11" refreshError="1"/>
      <sheetData sheetId="12"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из"/>
      <sheetName val="Коэффициенты"/>
      <sheetName val="#ССЫЛКА"/>
      <sheetName val="_ССЫЛКА"/>
      <sheetName val="NPV"/>
      <sheetName val="Форма2"/>
      <sheetName val="Форма1"/>
      <sheetName val="14.1.2.2.(Услуги связи)"/>
      <sheetName val="ЦентрЗатр"/>
      <sheetName val="1NK"/>
      <sheetName val="ТЭП старая"/>
      <sheetName val="Добычанефти4"/>
      <sheetName val="поставкасравн13"/>
      <sheetName val="поставка сравн13"/>
      <sheetName val="N_SVOD"/>
      <sheetName val="объемы"/>
      <sheetName val="из сем"/>
      <sheetName val="ОборБалФормОтч"/>
      <sheetName val="ИзменяемыеДанные"/>
      <sheetName val="14_1_2_2_(Услуги_связи)1"/>
      <sheetName val="14_1_2_2_(Услуги_связи)"/>
      <sheetName val="14_1_2_2_(Услуги_связи)2"/>
      <sheetName val="7.1"/>
      <sheetName val="Сдача "/>
      <sheetName val="Ф4_КБМ+АФ"/>
      <sheetName val="Справочник"/>
      <sheetName val="14_1_2_2__Услуги связи_"/>
      <sheetName val="Treatment Summary"/>
      <sheetName val="Пром1"/>
      <sheetName val="Форма3.6"/>
      <sheetName val="Бюджет"/>
      <sheetName val="ЕдИзм"/>
      <sheetName val="Предпр"/>
      <sheetName val="Assumptions"/>
      <sheetName val="  2.3.2"/>
      <sheetName val="11"/>
      <sheetName val="Содержание"/>
      <sheetName val="Добыча нефти4"/>
      <sheetName val="#REF"/>
      <sheetName val="Control"/>
      <sheetName val="Register"/>
      <sheetName val="Comp06"/>
      <sheetName val="Income $"/>
      <sheetName val="2 БО"/>
      <sheetName val="10 БО (kzt)"/>
      <sheetName val="7НК"/>
      <sheetName val="3НК"/>
      <sheetName val="FES"/>
      <sheetName val="1кв. "/>
      <sheetName val="2кв."/>
      <sheetName val="Займы"/>
      <sheetName val="indices"/>
      <sheetName val="Инв.вл тыс.ед"/>
      <sheetName val="вход.параметры"/>
      <sheetName val="исп.см."/>
      <sheetName val="справка"/>
      <sheetName val="группа"/>
      <sheetName val="д.7.001"/>
      <sheetName val="L-1 Займ БРК инвест цели"/>
      <sheetName val="G-1"/>
      <sheetName val="1Утв ТК  Capex 07 "/>
      <sheetName val="май"/>
      <sheetName val="апрель"/>
      <sheetName val="Фонд 15гор"/>
      <sheetName val="Фонд Кар-с"/>
      <sheetName val="Фонд Купола"/>
      <sheetName val="Фонд 14 гор."/>
      <sheetName val="Фонд 16 гор."/>
      <sheetName val="Фонд 17 гор."/>
      <sheetName val="Фонд 18 гор."/>
      <sheetName val="материалы"/>
      <sheetName val="Статьи затрат"/>
      <sheetName val="Справка ИЦА"/>
      <sheetName val="Keys"/>
      <sheetName val="Prelim Cost"/>
      <sheetName val="Расчет2000Прямой"/>
      <sheetName val="Месяц"/>
      <sheetName val="ОСВ"/>
      <sheetName val="по 2007 году план на 2008 год"/>
      <sheetName val="5NK "/>
      <sheetName val="Пр2"/>
      <sheetName val="Add-s test"/>
      <sheetName val="АЗФ"/>
      <sheetName val="АК"/>
      <sheetName val="Актюбе"/>
      <sheetName val="ССГПО"/>
      <sheetName val="июнь"/>
      <sheetName val="май 203"/>
      <sheetName val="Лист6"/>
      <sheetName val="Лист1"/>
      <sheetName val="ОТиТБ"/>
      <sheetName val="2002(v1)"/>
      <sheetName val="list"/>
      <sheetName val="AFS"/>
      <sheetName val="БиВи (290)"/>
      <sheetName val="СписокТЭП"/>
      <sheetName val="Лист5"/>
      <sheetName val="L-1"/>
      <sheetName val="Базовые данные"/>
      <sheetName val="14_1_2_2_(Услуги_связи)3"/>
      <sheetName val="ТЭП_старая"/>
      <sheetName val="поставка_сравн13"/>
      <sheetName val="из_сем"/>
      <sheetName val="Сдача_"/>
      <sheetName val="7_1"/>
      <sheetName val="Treatment_Summary"/>
      <sheetName val="Форма3_6"/>
      <sheetName val="14_1_2_2__Услуги_связи_"/>
      <sheetName val="Базовые_данные"/>
      <sheetName val="L-1_Займ_БРК_инвест_цели"/>
      <sheetName val="исп_см_"/>
      <sheetName val="Добыча_нефти4"/>
      <sheetName val="Лист3"/>
      <sheetName val="6БО"/>
      <sheetName val="Форма 3"/>
      <sheetName val="Форма 2"/>
      <sheetName val="точн2"/>
      <sheetName val="__2_3_2"/>
      <sheetName val="Income_$"/>
      <sheetName val="2_БО"/>
      <sheetName val="10_БО_(kzt)"/>
      <sheetName val="1кв__"/>
      <sheetName val="2кв_"/>
      <sheetName val="Инв_вл_тыс_ед"/>
      <sheetName val="вход_параметры"/>
      <sheetName val="д_7_001"/>
      <sheetName val="1Утв_ТК__Capex_07_"/>
      <sheetName val="Статьи_затрат"/>
      <sheetName val="Справка_ИЦА"/>
      <sheetName val="Фонд_15гор"/>
      <sheetName val="Фонд_Кар-с"/>
      <sheetName val="Фонд_Купола"/>
      <sheetName val="Фонд_14_гор_"/>
      <sheetName val="Фонд_16_гор_"/>
      <sheetName val="Фонд_17_гор_"/>
      <sheetName val="Фонд_18_гор_"/>
      <sheetName val="Prelim_Cost"/>
      <sheetName val="по_2007_году_план_на_2008_год"/>
      <sheetName val="5NK_"/>
      <sheetName val="Add-s_test"/>
      <sheetName val="Зам.нгду-1"/>
      <sheetName val="Зам.ОЭПУ(доб)"/>
      <sheetName val="замер"/>
      <sheetName val="обв"/>
      <sheetName val="тех режим"/>
      <sheetName val="Зам.нгду-2(наг)"/>
      <sheetName val="исходные данные"/>
      <sheetName val="приложение№3"/>
      <sheetName val="Нефть"/>
      <sheetName val="LME_prices"/>
      <sheetName val="I. Прогноз доходов"/>
      <sheetName val="МодельППП (Свод)"/>
      <sheetName val="общие данные"/>
      <sheetName val="отделы"/>
      <sheetName val="Sheet1"/>
      <sheetName val="2002(v2)"/>
      <sheetName val="Титул1"/>
      <sheetName val="Макро"/>
      <sheetName val="текст"/>
      <sheetName val="филиалы"/>
      <sheetName val="ФП"/>
      <sheetName val="флормиро"/>
      <sheetName val="450 (2)"/>
      <sheetName val="ввод-вывод ОС авг2004- 2005"/>
      <sheetName val="BS new"/>
      <sheetName val="2007 0,01"/>
      <sheetName val="Накл"/>
      <sheetName val="Loans out"/>
      <sheetName val="Гр5(о)"/>
      <sheetName val="Сводная"/>
      <sheetName val="свод"/>
      <sheetName val="2.8. стр-ра себестоимости"/>
      <sheetName val="Industry"/>
      <sheetName val="ГБ"/>
      <sheetName val="Hidden"/>
      <sheetName val="МАТЕР.433,452"/>
      <sheetName val="мат расходы"/>
      <sheetName val="Спр_ пласт"/>
      <sheetName val="Sheet5"/>
      <sheetName val="Sheet2"/>
      <sheetName val="РСза 6-м 2012"/>
      <sheetName val="#REF!"/>
      <sheetName val="Capex"/>
      <sheetName val="класс"/>
      <sheetName val="01-45"/>
      <sheetName val="Подразд"/>
      <sheetName val="Dictionaries"/>
      <sheetName val="Баланс"/>
      <sheetName val="КР материалы"/>
      <sheetName val="Movements"/>
      <sheetName val="База"/>
      <sheetName val="сброс"/>
      <sheetName val="план"/>
      <sheetName val="9-1"/>
      <sheetName val="4"/>
      <sheetName val="1-1"/>
      <sheetName val="1"/>
      <sheetName val="Потребители"/>
      <sheetName val="Блоки"/>
      <sheetName val="КАТО"/>
      <sheetName val="ОПГЗ"/>
      <sheetName val="План ГЗ"/>
      <sheetName val="Преискурант"/>
      <sheetName val="ЯНВАРЬ"/>
      <sheetName val=" 2.3.2"/>
      <sheetName val="Предпосылки"/>
      <sheetName val="IS"/>
      <sheetName val="Форма 18"/>
      <sheetName val="списки"/>
      <sheetName val="факт 2005 г."/>
      <sheetName val="3.ФОТ"/>
      <sheetName val="4.Налоги"/>
      <sheetName val="Штатка"/>
      <sheetName val="Инвестиции"/>
      <sheetName val="Прибыль"/>
      <sheetName val="смета"/>
      <sheetName val="Исполнение по БЕ"/>
      <sheetName val="Технический"/>
      <sheetName val="Тарифы"/>
      <sheetName val="2_2 ОтклОТМ"/>
      <sheetName val="1_3_2 ОТМ"/>
      <sheetName val="Перем. затр"/>
      <sheetName val="ИП_ДО_БЛ "/>
      <sheetName val="1 вариант  2009 "/>
      <sheetName val="14_1_2_2_(Услуги_связи)4"/>
      <sheetName val="ТЭП_старая1"/>
      <sheetName val="поставка_сравн131"/>
      <sheetName val="из_сем1"/>
      <sheetName val="Сдача_1"/>
      <sheetName val="7_11"/>
      <sheetName val="14_1_2_2__Услуги_связи_1"/>
      <sheetName val="Добыча_нефти41"/>
      <sheetName val="Форма3_61"/>
      <sheetName val="Treatment_Summary1"/>
      <sheetName val="L-1_Займ_БРК_инвест_цели1"/>
      <sheetName val="__2_3_21"/>
      <sheetName val="Income_$1"/>
      <sheetName val="2_БО1"/>
      <sheetName val="10_БО_(kzt)1"/>
      <sheetName val="1кв__1"/>
      <sheetName val="2кв_1"/>
      <sheetName val="Инв_вл_тыс_ед1"/>
      <sheetName val="вход_параметры1"/>
      <sheetName val="1Утв_ТК__Capex_07_1"/>
      <sheetName val="исп_см_1"/>
      <sheetName val="д_7_0011"/>
      <sheetName val="Статьи_затрат1"/>
      <sheetName val="Справка_ИЦА1"/>
      <sheetName val="Фонд_15гор1"/>
      <sheetName val="Фонд_Кар-с1"/>
      <sheetName val="Фонд_Купола1"/>
      <sheetName val="Фонд_14_гор_1"/>
      <sheetName val="Фонд_16_гор_1"/>
      <sheetName val="Фонд_17_гор_1"/>
      <sheetName val="Фонд_18_гор_1"/>
      <sheetName val="Prelim_Cost1"/>
      <sheetName val="по_2007_году_план_на_2008_год1"/>
      <sheetName val="5NK_1"/>
      <sheetName val="Add-s_test1"/>
      <sheetName val="БиВи_(290)"/>
      <sheetName val="май_203"/>
      <sheetName val="Базовые_данные1"/>
      <sheetName val="I__Прогноз_доходов"/>
      <sheetName val="МодельППП_(Свод)"/>
      <sheetName val="общие_данные"/>
      <sheetName val="мат_расходы"/>
      <sheetName val="Форма_3"/>
      <sheetName val="Форма_2"/>
      <sheetName val="450_(2)"/>
      <sheetName val="ввод-вывод_ОС_авг2004-_2005"/>
      <sheetName val="BS_new"/>
      <sheetName val="2007_0,01"/>
      <sheetName val="Loans_out"/>
      <sheetName val="МАТЕР_433,452"/>
      <sheetName val="исходные_данные"/>
      <sheetName val="Зам_нгду-1"/>
      <sheetName val="Зам_ОЭПУ(доб)"/>
      <sheetName val="тех_режим"/>
      <sheetName val="Зам_нгду-2(наг)"/>
      <sheetName val="2_8__стр-ра_себестоимости"/>
      <sheetName val="План_ГЗ"/>
      <sheetName val="1_вариант__2009_"/>
      <sheetName val="11-005"/>
      <sheetName val="Форма_18"/>
      <sheetName val="XREF"/>
      <sheetName val="Бонды стр.341"/>
      <sheetName val="S|C_2008_Budget"/>
      <sheetName val="доп.дан."/>
      <sheetName val="turnover"/>
      <sheetName val="suppl-pack"/>
      <sheetName val="0. Данные"/>
      <sheetName val="Ком плат"/>
      <sheetName val="Ф3"/>
      <sheetName val="элементы"/>
      <sheetName val="Спр__пласт"/>
      <sheetName val="Остатки по бухучету"/>
      <sheetName val="Data"/>
      <sheetName val="Авансы-1"/>
      <sheetName val="Тарифы и цены "/>
      <sheetName val="UNITPRICES"/>
      <sheetName val="pp&amp;e mvt for 2003"/>
      <sheetName val="2.2 ОтклОТМ"/>
      <sheetName val="1.3.2 ОТМ"/>
      <sheetName val="29"/>
      <sheetName val="22"/>
      <sheetName val="янв 07"/>
      <sheetName val="финпл "/>
      <sheetName val="макропоказ"/>
      <sheetName val="3а"/>
      <sheetName val="4а"/>
      <sheetName val="5"/>
      <sheetName val="Налоги на транспорт"/>
      <sheetName val="Информация по введенным добываю"/>
      <sheetName val="общ"/>
      <sheetName val="Лист2"/>
      <sheetName val="константы"/>
      <sheetName val="Финпоки1"/>
      <sheetName val="Параметры"/>
      <sheetName val="ПО НОВОМУ ШТАТНОМУ"/>
      <sheetName val="34-143"/>
      <sheetName val="PYTB"/>
      <sheetName val="101"/>
      <sheetName val="КОРП-1"/>
      <sheetName val="ковер"/>
      <sheetName val="СПгнг"/>
      <sheetName val="ИнвестицииСвод"/>
      <sheetName val="План закупок 2012"/>
      <sheetName val="общ.фонд  "/>
      <sheetName val="Другие"/>
      <sheetName val="Прочие"/>
      <sheetName val="собственный капитал"/>
      <sheetName val="A-20"/>
      <sheetName val="Главная"/>
      <sheetName val="МО 0012"/>
      <sheetName val="Осн"/>
      <sheetName val="ДОУП_111-2_1405"/>
      <sheetName val="ДОУП_111-2_1405,,"/>
      <sheetName val="МТ_CapexDepreciation"/>
      <sheetName val="МУНАЙТАС L-1"/>
      <sheetName val="все-доб.осн ГТМ (+-) (2)"/>
      <sheetName val="Лист4"/>
      <sheetName val="- 1 -"/>
      <sheetName val="3310"/>
      <sheetName val="фев"/>
      <sheetName val="зп"/>
      <sheetName val="14_1_2_2_(Услуги_связи)5"/>
      <sheetName val="поставка_сравн132"/>
      <sheetName val="ТЭП_старая2"/>
      <sheetName val="из_сем2"/>
      <sheetName val="Сдача_2"/>
      <sheetName val="7_12"/>
      <sheetName val="14_1_2_2__Услуги_связи_2"/>
      <sheetName val="Treatment_Summary2"/>
      <sheetName val="Форма3_62"/>
      <sheetName val="__2_3_22"/>
      <sheetName val="Добыча_нефти42"/>
      <sheetName val="Income_$2"/>
      <sheetName val="2_БО2"/>
      <sheetName val="10_БО_(kzt)2"/>
      <sheetName val="1кв__2"/>
      <sheetName val="2кв_2"/>
      <sheetName val="Инв_вл_тыс_ед2"/>
      <sheetName val="вход_параметры2"/>
      <sheetName val="L-1_Займ_БРК_инвест_цели2"/>
      <sheetName val="исп_см_2"/>
      <sheetName val="д_7_0012"/>
      <sheetName val="1Утв_ТК__Capex_07_2"/>
      <sheetName val="Фонд_15гор2"/>
      <sheetName val="Фонд_Кар-с2"/>
      <sheetName val="Фонд_Купола2"/>
      <sheetName val="Фонд_14_гор_2"/>
      <sheetName val="Фонд_16_гор_2"/>
      <sheetName val="Фонд_17_гор_2"/>
      <sheetName val="Фонд_18_гор_2"/>
      <sheetName val="Статьи_затрат2"/>
      <sheetName val="Справка_ИЦА2"/>
      <sheetName val="Prelim_Cost2"/>
      <sheetName val="по_2007_году_план_на_2008_год2"/>
      <sheetName val="5NK_2"/>
      <sheetName val="Add-s_test2"/>
      <sheetName val="БиВи_(290)1"/>
      <sheetName val="май_2031"/>
      <sheetName val="Форма_31"/>
      <sheetName val="Форма_21"/>
      <sheetName val="Базовые_данные2"/>
      <sheetName val="Зам_нгду-11"/>
      <sheetName val="Зам_ОЭПУ(доб)1"/>
      <sheetName val="тех_режим1"/>
      <sheetName val="Зам_нгду-2(наг)1"/>
      <sheetName val="исходные_данные1"/>
      <sheetName val="I__Прогноз_доходов1"/>
      <sheetName val="МодельППП_(Свод)1"/>
      <sheetName val="общие_данные1"/>
      <sheetName val="450_(2)1"/>
      <sheetName val="ввод-вывод_ОС_авг2004-_20051"/>
      <sheetName val="BS_new1"/>
      <sheetName val="2007_0,011"/>
      <sheetName val="Loans_out1"/>
      <sheetName val="2_8__стр-ра_себестоимости1"/>
      <sheetName val="МАТЕР_433,4521"/>
      <sheetName val="мат_расходы1"/>
      <sheetName val="Спр__пласт1"/>
      <sheetName val="РСза_6-м_2012"/>
      <sheetName val="_2_3_2"/>
      <sheetName val="факт_2005_г_"/>
      <sheetName val="КР_материалы"/>
      <sheetName val="Форма_181"/>
      <sheetName val="3_ФОТ"/>
      <sheetName val="4_Налоги"/>
      <sheetName val="Исполнение_по_БЕ"/>
      <sheetName val="План_ГЗ1"/>
      <sheetName val="2_2_ОтклОТМ"/>
      <sheetName val="1_3_2_ОТМ"/>
      <sheetName val="ИП_ДО_БЛ_"/>
      <sheetName val="1_вариант__2009_1"/>
      <sheetName val="Перем__затр"/>
      <sheetName val="Ком_плат"/>
      <sheetName val="0__Данные"/>
      <sheetName val="доп_дан_"/>
      <sheetName val="Бонды_стр_341"/>
      <sheetName val="Тарифы_и_цены_"/>
      <sheetName val="Информация_по_введенным_добываю"/>
      <sheetName val="янв_07"/>
      <sheetName val="pp&amp;e_mvt_for_2003"/>
      <sheetName val="2_2_ОтклОТМ1"/>
      <sheetName val="1_3_2_ОТМ1"/>
      <sheetName val="Остатки_по_бухучету"/>
      <sheetName val="ПО_НОВОМУ_ШТАТНОМУ"/>
      <sheetName val="собственный_капитал"/>
      <sheetName val="План_закупок_2012"/>
      <sheetName val="общ_фонд__"/>
      <sheetName val="Налоги_на_транспорт"/>
      <sheetName val="МО_0012"/>
      <sheetName val="МУНАЙТАС_L-1"/>
      <sheetName val="все-доб_осн_ГТМ_(+-)_(2)"/>
      <sheetName val="бензин по авто"/>
      <sheetName val="Др адм"/>
      <sheetName val="Осн.ср-ва"/>
      <sheetName val="потр"/>
      <sheetName val="СН"/>
      <sheetName val="14_1_2_2_(Услуги_связи)6"/>
      <sheetName val="поставка_сравн133"/>
      <sheetName val="ТЭП_старая3"/>
      <sheetName val="из_сем3"/>
      <sheetName val="Сдача_3"/>
      <sheetName val="7_13"/>
      <sheetName val="14_1_2_2__Услуги_связи_3"/>
      <sheetName val="Treatment_Summary3"/>
      <sheetName val="Форма3_63"/>
      <sheetName val="__2_3_23"/>
      <sheetName val="Добыча_нефти43"/>
      <sheetName val="Income_$3"/>
      <sheetName val="2_БО3"/>
      <sheetName val="10_БО_(kzt)3"/>
      <sheetName val="1кв__3"/>
      <sheetName val="2кв_3"/>
      <sheetName val="Инв_вл_тыс_ед3"/>
      <sheetName val="вход_параметры3"/>
      <sheetName val="L-1_Займ_БРК_инвест_цели3"/>
      <sheetName val="исп_см_3"/>
      <sheetName val="д_7_0013"/>
      <sheetName val="1Утв_ТК__Capex_07_3"/>
      <sheetName val="Фонд_15гор3"/>
      <sheetName val="Фонд_Кар-с3"/>
      <sheetName val="Фонд_Купола3"/>
      <sheetName val="Фонд_14_гор_3"/>
      <sheetName val="Фонд_16_гор_3"/>
      <sheetName val="Фонд_17_гор_3"/>
      <sheetName val="Фонд_18_гор_3"/>
      <sheetName val="Статьи_затрат3"/>
      <sheetName val="Справка_ИЦА3"/>
      <sheetName val="Prelim_Cost3"/>
      <sheetName val="по_2007_году_план_на_2008_год3"/>
      <sheetName val="5NK_3"/>
      <sheetName val="Add-s_test3"/>
      <sheetName val="БиВи_(290)2"/>
      <sheetName val="май_2032"/>
      <sheetName val="Форма_32"/>
      <sheetName val="Форма_22"/>
      <sheetName val="Базовые_данные3"/>
      <sheetName val="Зам_нгду-12"/>
      <sheetName val="Зам_ОЭПУ(доб)2"/>
      <sheetName val="тех_режим2"/>
      <sheetName val="Зам_нгду-2(наг)2"/>
      <sheetName val="исходные_данные2"/>
      <sheetName val="I__Прогноз_доходов2"/>
      <sheetName val="МодельППП_(Свод)2"/>
      <sheetName val="общие_данные2"/>
      <sheetName val="450_(2)2"/>
      <sheetName val="ввод-вывод_ОС_авг2004-_20052"/>
      <sheetName val="BS_new2"/>
      <sheetName val="2007_0,012"/>
      <sheetName val="Loans_out2"/>
      <sheetName val="2_8__стр-ра_себестоимости2"/>
      <sheetName val="МАТЕР_433,4522"/>
      <sheetName val="мат_расходы2"/>
      <sheetName val="Спр__пласт2"/>
      <sheetName val="РСза_6-м_20121"/>
      <sheetName val="_2_3_21"/>
      <sheetName val="факт_2005_г_1"/>
      <sheetName val="КР_материалы1"/>
      <sheetName val="Форма_182"/>
      <sheetName val="3_ФОТ1"/>
      <sheetName val="4_Налоги1"/>
      <sheetName val="Исполнение_по_БЕ1"/>
      <sheetName val="План_ГЗ2"/>
      <sheetName val="2_2_ОтклОТМ2"/>
      <sheetName val="1_3_2_ОТМ2"/>
      <sheetName val="ИП_ДО_БЛ_1"/>
      <sheetName val="1_вариант__2009_2"/>
      <sheetName val="Перем__затр1"/>
      <sheetName val="Ком_плат1"/>
      <sheetName val="0__Данные1"/>
      <sheetName val="доп_дан_1"/>
      <sheetName val="Бонды_стр_3411"/>
      <sheetName val="Тарифы_и_цены_1"/>
      <sheetName val="Информация_по_введенным_добыва1"/>
      <sheetName val="янв_071"/>
      <sheetName val="pp&amp;e_mvt_for_20031"/>
      <sheetName val="2_2_ОтклОТМ3"/>
      <sheetName val="1_3_2_ОТМ3"/>
      <sheetName val="Остатки_по_бухучету1"/>
      <sheetName val="ПО_НОВОМУ_ШТАТНОМУ1"/>
      <sheetName val="собственный_капитал1"/>
      <sheetName val="План_закупок_20121"/>
      <sheetName val="общ_фонд__1"/>
      <sheetName val="Налоги_на_транспорт1"/>
      <sheetName val="МО_00121"/>
      <sheetName val="МУНАЙТАС_L-11"/>
      <sheetName val="все-доб_осн_ГТМ_(+-)_(2)1"/>
      <sheetName val="финпл_"/>
      <sheetName val="-_1_-"/>
      <sheetName val="Other AR"/>
      <sheetName val="Lease AP"/>
      <sheetName val="ИсхД+"/>
      <sheetName val="Нетто3!!!"/>
      <sheetName val="4. NWABC"/>
      <sheetName val="Расчеты"/>
      <sheetName val="Capex_KZT"/>
    </sheetNames>
    <sheetDataSet>
      <sheetData sheetId="0" refreshError="1"/>
      <sheetData sheetId="1" refreshError="1"/>
      <sheetData sheetId="2" refreshError="1">
        <row r="13">
          <cell r="C13" t="str">
            <v/>
          </cell>
          <cell r="D13" t="str">
            <v/>
          </cell>
        </row>
        <row r="14">
          <cell r="C14" t="str">
            <v/>
          </cell>
          <cell r="D14" t="str">
            <v/>
          </cell>
        </row>
        <row r="15">
          <cell r="C15" t="str">
            <v/>
          </cell>
          <cell r="D15" t="str">
            <v/>
          </cell>
        </row>
        <row r="16">
          <cell r="C16" t="str">
            <v/>
          </cell>
          <cell r="D16" t="str">
            <v/>
          </cell>
        </row>
        <row r="17">
          <cell r="C17" t="str">
            <v/>
          </cell>
          <cell r="D17" t="str">
            <v/>
          </cell>
        </row>
        <row r="18">
          <cell r="C18">
            <v>0</v>
          </cell>
          <cell r="D18">
            <v>0</v>
          </cell>
        </row>
        <row r="19">
          <cell r="C19" t="str">
            <v/>
          </cell>
          <cell r="D19" t="str">
            <v/>
          </cell>
        </row>
        <row r="20">
          <cell r="C20">
            <v>0</v>
          </cell>
          <cell r="D20">
            <v>0</v>
          </cell>
        </row>
        <row r="21">
          <cell r="C21" t="str">
            <v/>
          </cell>
          <cell r="D21" t="str">
            <v/>
          </cell>
        </row>
        <row r="22">
          <cell r="C22">
            <v>0</v>
          </cell>
          <cell r="D22">
            <v>0</v>
          </cell>
        </row>
        <row r="23">
          <cell r="C23" t="str">
            <v/>
          </cell>
          <cell r="D23" t="str">
            <v/>
          </cell>
        </row>
        <row r="24">
          <cell r="C24">
            <v>0</v>
          </cell>
          <cell r="D24">
            <v>0</v>
          </cell>
        </row>
        <row r="25">
          <cell r="C25" t="str">
            <v/>
          </cell>
          <cell r="D25" t="str">
            <v/>
          </cell>
        </row>
        <row r="26">
          <cell r="C26" t="str">
            <v/>
          </cell>
          <cell r="D26" t="str">
            <v/>
          </cell>
        </row>
        <row r="27">
          <cell r="C27">
            <v>0</v>
          </cell>
          <cell r="D27">
            <v>0</v>
          </cell>
        </row>
        <row r="28">
          <cell r="C28" t="str">
            <v/>
          </cell>
          <cell r="D28" t="str">
            <v/>
          </cell>
        </row>
        <row r="29">
          <cell r="C29" t="str">
            <v/>
          </cell>
          <cell r="D29" t="str">
            <v/>
          </cell>
        </row>
        <row r="30">
          <cell r="C30" t="str">
            <v/>
          </cell>
          <cell r="D30" t="str">
            <v/>
          </cell>
        </row>
      </sheetData>
      <sheetData sheetId="3">
        <row r="13">
          <cell r="C13" t="str">
            <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sheetData sheetId="156"/>
      <sheetData sheetId="157"/>
      <sheetData sheetId="158"/>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sheetData sheetId="319" refreshError="1"/>
      <sheetData sheetId="320"/>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refreshError="1"/>
      <sheetData sheetId="436" refreshError="1"/>
      <sheetData sheetId="437" refreshError="1"/>
      <sheetData sheetId="438" refreshError="1"/>
      <sheetData sheetId="439" refreshError="1"/>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refreshError="1"/>
      <sheetData sheetId="533" refreshError="1"/>
      <sheetData sheetId="534" refreshError="1"/>
      <sheetData sheetId="535" refreshError="1"/>
      <sheetData sheetId="536" refreshError="1"/>
      <sheetData sheetId="537" refreshError="1"/>
      <sheetData sheetId="538"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одержание"/>
      <sheetName val="Прил. 1"/>
      <sheetName val="Прил. 2"/>
      <sheetName val="Прил. 3"/>
      <sheetName val="Прил. 4"/>
      <sheetName val="Прил. 5"/>
      <sheetName val="Прил. 6"/>
      <sheetName val="Прил. 8"/>
      <sheetName val="Прил. 9"/>
      <sheetName val="Прил. 10"/>
      <sheetName val="Прил. 11"/>
      <sheetName val="Прил. 12"/>
      <sheetName val="Прил. 13.1"/>
      <sheetName val="Прил. 13.2"/>
      <sheetName val="Прил. 13.3"/>
      <sheetName val="Прил.14.1"/>
      <sheetName val="Прил. 14.2"/>
      <sheetName val="Прил. 15"/>
      <sheetName val="Прил.16"/>
      <sheetName val="Прил.17"/>
      <sheetName val="Прил. 18"/>
      <sheetName val="Прил. 19.1"/>
      <sheetName val="Прил. 19.2"/>
      <sheetName val="Прил. 20.1"/>
      <sheetName val="Прил. 20.2"/>
      <sheetName val="Прил. 20.3"/>
      <sheetName val="Прил. 20.4"/>
      <sheetName val="Прил. 20.5"/>
      <sheetName val="Прил. 21.1"/>
      <sheetName val="Прил. 21.2"/>
      <sheetName val="Прил. 21.3"/>
      <sheetName val="Прил. 21.4"/>
      <sheetName val="Прил. 22"/>
      <sheetName val="Прил. 23"/>
      <sheetName val="шапочка"/>
      <sheetName val="#ССЫЛК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ow r="14">
          <cell r="A14" t="str">
            <v xml:space="preserve"> к решению Совета директоров</v>
          </cell>
        </row>
        <row r="15">
          <cell r="A15" t="str">
            <v xml:space="preserve"> к Протоколу Правления</v>
          </cell>
        </row>
      </sheetData>
      <sheetData sheetId="35"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гнг"/>
      <sheetName val="январь"/>
      <sheetName val="февраль"/>
      <sheetName val="март"/>
      <sheetName val="1-й кв"/>
      <sheetName val="апрель"/>
      <sheetName val="май"/>
      <sheetName val="июнь"/>
      <sheetName val="2-й кв"/>
      <sheetName val="июль"/>
      <sheetName val="август"/>
      <sheetName val="сентябрь"/>
      <sheetName val="октябрь"/>
      <sheetName val="НОЯБРЬ"/>
      <sheetName val="декабрь"/>
      <sheetName val="3-й кв"/>
      <sheetName val="4-кв"/>
      <sheetName val="год"/>
      <sheetName val="ОТиТБ"/>
      <sheetName val="ОборБалФормОтч"/>
      <sheetName val="FES"/>
      <sheetName val="Статьи"/>
      <sheetName val="Форма2"/>
      <sheetName val="жд тарифы"/>
      <sheetName val="бартер"/>
      <sheetName val="ИзменяемыеДанные"/>
      <sheetName val="1 класс"/>
      <sheetName val="2 класс"/>
      <sheetName val="3 класс"/>
      <sheetName val="4 класс"/>
      <sheetName val="5 класс"/>
      <sheetName val="МО 0012"/>
      <sheetName val="д.7.001"/>
      <sheetName val="t0_name"/>
      <sheetName val="поставка сравн13"/>
      <sheetName val="класс"/>
      <sheetName val="ведомость"/>
      <sheetName val="s"/>
      <sheetName val="SMSTemp"/>
      <sheetName val="Пром1"/>
      <sheetName val="Лист1"/>
      <sheetName val="Об-я св-а"/>
      <sheetName val="Cost 99v98"/>
      <sheetName val="Hidden"/>
      <sheetName val="#ССЫЛКА"/>
      <sheetName val="ДДСАБ"/>
      <sheetName val="ДДСККБ"/>
      <sheetName val="TS"/>
      <sheetName val="из сем"/>
      <sheetName val="СписокТЭП"/>
      <sheetName val="рев дф (1.08.) (3)"/>
      <sheetName val="Лв 1715 (сб)"/>
      <sheetName val="Intercompany transactions"/>
      <sheetName val="1-й_кв"/>
      <sheetName val="2-й_кв"/>
      <sheetName val="3-й_кв"/>
      <sheetName val="жд_тарифы"/>
      <sheetName val="МО_0012"/>
      <sheetName val="д_7_001"/>
      <sheetName val="1_класс"/>
      <sheetName val="2_класс"/>
      <sheetName val="3_класс"/>
      <sheetName val="4_класс"/>
      <sheetName val="5_класс"/>
      <sheetName val="F100-Trial BS"/>
      <sheetName val="I. Прогноз доходов"/>
      <sheetName val="2003 (215862 тн)"/>
      <sheetName val="UPDATE"/>
      <sheetName val="KAPAK"/>
      <sheetName val="YÖNETİCİ ÖZETİ"/>
      <sheetName val="YÖN ÖZET DATA"/>
      <sheetName val="yk2A-GEL.TAB."/>
      <sheetName val="AYLIK"/>
      <sheetName val="KUMULATIF"/>
      <sheetName val="YARATILAN FON"/>
      <sheetName val="SATIŞ VERGİ İSK"/>
      <sheetName val="SATIŞ LİTRE"/>
      <sheetName val="KONSOLIDE"/>
      <sheetName val="AEFES"/>
      <sheetName val="EFPA"/>
      <sheetName val="TARBES"/>
      <sheetName val="DEĞERLEME"/>
      <sheetName val="IHRACAT"/>
      <sheetName val="AMORT K.TAZM"/>
      <sheetName val="DİĞER GEL.GİD."/>
      <sheetName val="GRUPİÇİ FAİZ GİD."/>
      <sheetName val="KREDİ FAİZ-REEL FAİZ"/>
      <sheetName val="GRUPİÇİ KİRA GEL."/>
      <sheetName val="TL GELIR TAB"/>
      <sheetName val="TL F.Y. DATA"/>
      <sheetName val="TL G.Y. DATA"/>
      <sheetName val="TL B.Y. DATA"/>
      <sheetName val="G.Y. AYLIK"/>
      <sheetName val="G.Y. KÜM"/>
      <sheetName val="B.Y. AYLIK"/>
      <sheetName val="B.Y. KÜM"/>
      <sheetName val="R.B.Y. AYLIK"/>
      <sheetName val="R.B.Y. KÜM"/>
      <sheetName val="шапочка"/>
      <sheetName val="поставка_сравн13"/>
      <sheetName val="Об-я_св-а"/>
      <sheetName val="Cost_99v98"/>
      <sheetName val="из_сем"/>
      <sheetName val="рев_дф_(1_08_)_(3)"/>
      <sheetName val="Лист3"/>
      <sheetName val="4.11  Libertel"/>
      <sheetName val="Финпоки1"/>
      <sheetName val="Технический"/>
      <sheetName val="1-й_кв2"/>
      <sheetName val="2-й_кв2"/>
      <sheetName val="3-й_кв2"/>
      <sheetName val="жд_тарифы2"/>
      <sheetName val="МО_00122"/>
      <sheetName val="1_класс2"/>
      <sheetName val="2_класс2"/>
      <sheetName val="3_класс2"/>
      <sheetName val="4_класс2"/>
      <sheetName val="5_класс2"/>
      <sheetName val="Лв_1715_(сб)1"/>
      <sheetName val="д_7_0012"/>
      <sheetName val="поставка_сравн132"/>
      <sheetName val="Об-я_св-а2"/>
      <sheetName val="Intercompany_transactions1"/>
      <sheetName val="Cost_99v982"/>
      <sheetName val="из_сем2"/>
      <sheetName val="F100-Trial_BS1"/>
      <sheetName val="рев_дф_(1_08_)_(3)2"/>
      <sheetName val="2003_(215862_тн)1"/>
      <sheetName val="I__Прогноз_доходов1"/>
      <sheetName val="YÖNETİCİ_ÖZETİ1"/>
      <sheetName val="YÖN_ÖZET_DATA1"/>
      <sheetName val="yk2A-GEL_TAB_1"/>
      <sheetName val="YARATILAN_FON1"/>
      <sheetName val="SATIŞ_VERGİ_İSK1"/>
      <sheetName val="SATIŞ_LİTRE1"/>
      <sheetName val="AMORT_K_TAZM1"/>
      <sheetName val="DİĞER_GEL_GİD_1"/>
      <sheetName val="GRUPİÇİ_FAİZ_GİD_1"/>
      <sheetName val="KREDİ_FAİZ-REEL_FAİZ1"/>
      <sheetName val="GRUPİÇİ_KİRA_GEL_1"/>
      <sheetName val="TL_GELIR_TAB1"/>
      <sheetName val="TL_F_Y__DATA1"/>
      <sheetName val="TL_G_Y__DATA1"/>
      <sheetName val="TL_B_Y__DATA1"/>
      <sheetName val="G_Y__AYLIK1"/>
      <sheetName val="G_Y__KÜM1"/>
      <sheetName val="B_Y__AYLIK1"/>
      <sheetName val="B_Y__KÜM1"/>
      <sheetName val="R_B_Y__AYLIK1"/>
      <sheetName val="R_B_Y__KÜM1"/>
      <sheetName val="4_11__Libertel1"/>
      <sheetName val="1-й_кв1"/>
      <sheetName val="2-й_кв1"/>
      <sheetName val="3-й_кв1"/>
      <sheetName val="жд_тарифы1"/>
      <sheetName val="МО_00121"/>
      <sheetName val="1_класс1"/>
      <sheetName val="2_класс1"/>
      <sheetName val="3_класс1"/>
      <sheetName val="4_класс1"/>
      <sheetName val="5_класс1"/>
      <sheetName val="Лв_1715_(сб)"/>
      <sheetName val="д_7_0011"/>
      <sheetName val="поставка_сравн131"/>
      <sheetName val="Об-я_св-а1"/>
      <sheetName val="Intercompany_transactions"/>
      <sheetName val="Cost_99v981"/>
      <sheetName val="из_сем1"/>
      <sheetName val="F100-Trial_BS"/>
      <sheetName val="рев_дф_(1_08_)_(3)1"/>
      <sheetName val="2003_(215862_тн)"/>
      <sheetName val="I__Прогноз_доходов"/>
      <sheetName val="YÖNETİCİ_ÖZETİ"/>
      <sheetName val="YÖN_ÖZET_DATA"/>
      <sheetName val="yk2A-GEL_TAB_"/>
      <sheetName val="YARATILAN_FON"/>
      <sheetName val="SATIŞ_VERGİ_İSK"/>
      <sheetName val="SATIŞ_LİTRE"/>
      <sheetName val="AMORT_K_TAZM"/>
      <sheetName val="DİĞER_GEL_GİD_"/>
      <sheetName val="GRUPİÇİ_FAİZ_GİD_"/>
      <sheetName val="KREDİ_FAİZ-REEL_FAİZ"/>
      <sheetName val="GRUPİÇİ_KİRA_GEL_"/>
      <sheetName val="TL_GELIR_TAB"/>
      <sheetName val="TL_F_Y__DATA"/>
      <sheetName val="TL_G_Y__DATA"/>
      <sheetName val="TL_B_Y__DATA"/>
      <sheetName val="G_Y__AYLIK"/>
      <sheetName val="G_Y__KÜM"/>
      <sheetName val="B_Y__AYLIK"/>
      <sheetName val="B_Y__KÜM"/>
      <sheetName val="R_B_Y__AYLIK"/>
      <sheetName val="R_B_Y__KÜM"/>
      <sheetName val="4_11__Libertel"/>
      <sheetName val="Приложение 7 (ЕНП)"/>
      <sheetName val="Control"/>
      <sheetName val="2в"/>
      <sheetName val="Input TD"/>
      <sheetName val="р1 СНГ"/>
      <sheetName val="Районы"/>
      <sheetName val="9мес"/>
      <sheetName val="Sep"/>
      <sheetName val="Фонд 18гор"/>
      <sheetName val="янв (2)"/>
      <sheetName val="ИП_ДО_БЛ "/>
      <sheetName val="тех реж"/>
      <sheetName val="Добыча нефти4"/>
      <sheetName val="Спр_ пласт"/>
      <sheetName val="Лист2"/>
      <sheetName val="замеры"/>
      <sheetName val="Inventory Count Sheet"/>
      <sheetName val="Фонд 15гор"/>
      <sheetName val="КОРП-1"/>
      <sheetName val="Справочник"/>
      <sheetName val="13 NGDO"/>
      <sheetName val="Справочник профессий"/>
      <sheetName val="ЦО-12т00"/>
      <sheetName val="  2.3.2"/>
      <sheetName val="общ.фонд  "/>
    </sheetNames>
    <sheetDataSet>
      <sheetData sheetId="0" refreshError="1">
        <row r="1">
          <cell r="A1" t="str">
            <v>Группа</v>
          </cell>
          <cell r="B1" t="str">
            <v>Наименование груза</v>
          </cell>
        </row>
        <row r="2">
          <cell r="A2">
            <v>2</v>
          </cell>
          <cell r="B2" t="str">
            <v>Мясо и субпродукты пищевые мясные</v>
          </cell>
          <cell r="C2">
            <v>561</v>
          </cell>
        </row>
        <row r="3">
          <cell r="A3">
            <v>3</v>
          </cell>
          <cell r="B3" t="str">
            <v>Рыба и др. водные беспозозвоночные</v>
          </cell>
          <cell r="C3">
            <v>572</v>
          </cell>
        </row>
        <row r="4">
          <cell r="A4">
            <v>4</v>
          </cell>
          <cell r="B4" t="str">
            <v>Молоко и молочные,яйца,прод.пищ</v>
          </cell>
          <cell r="C4">
            <v>552</v>
          </cell>
        </row>
        <row r="5">
          <cell r="A5">
            <v>5</v>
          </cell>
          <cell r="B5" t="str">
            <v>Продукты животного происходения не пищ.</v>
          </cell>
          <cell r="C5">
            <v>564</v>
          </cell>
        </row>
        <row r="6">
          <cell r="A6">
            <v>6</v>
          </cell>
          <cell r="B6" t="str">
            <v>Растения живые, цветы</v>
          </cell>
          <cell r="C6" t="str">
            <v>112</v>
          </cell>
        </row>
        <row r="7">
          <cell r="A7">
            <v>7</v>
          </cell>
          <cell r="B7" t="str">
            <v>Овощи,клубни пищевые</v>
          </cell>
          <cell r="C7" t="str">
            <v>041</v>
          </cell>
        </row>
        <row r="8">
          <cell r="A8">
            <v>8</v>
          </cell>
          <cell r="B8" t="str">
            <v>Фрукты съедобные</v>
          </cell>
          <cell r="C8">
            <v>51</v>
          </cell>
        </row>
        <row r="9">
          <cell r="A9">
            <v>9</v>
          </cell>
          <cell r="B9" t="str">
            <v>Кофе,чай,пряности</v>
          </cell>
          <cell r="C9" t="str">
            <v>516</v>
          </cell>
        </row>
        <row r="10">
          <cell r="A10">
            <v>10</v>
          </cell>
          <cell r="B10" t="str">
            <v>Зерно</v>
          </cell>
          <cell r="C10">
            <v>18</v>
          </cell>
        </row>
        <row r="11">
          <cell r="A11">
            <v>11</v>
          </cell>
          <cell r="B11" t="str">
            <v>Продукты муком.производства, солод</v>
          </cell>
          <cell r="C11">
            <v>504</v>
          </cell>
        </row>
        <row r="12">
          <cell r="A12">
            <v>12</v>
          </cell>
          <cell r="B12" t="str">
            <v>Семена,солома,фураж</v>
          </cell>
          <cell r="C12" t="str">
            <v>054</v>
          </cell>
        </row>
        <row r="13">
          <cell r="A13">
            <v>13</v>
          </cell>
          <cell r="B13" t="str">
            <v xml:space="preserve">Шеллак,смолы,экстракты </v>
          </cell>
          <cell r="C13" t="str">
            <v>441</v>
          </cell>
        </row>
        <row r="14">
          <cell r="A14">
            <v>15</v>
          </cell>
          <cell r="B14" t="str">
            <v>Жиры,масла животн. и растит. пищевые</v>
          </cell>
          <cell r="C14" t="str">
            <v>563</v>
          </cell>
        </row>
        <row r="15">
          <cell r="A15">
            <v>16</v>
          </cell>
          <cell r="B15" t="str">
            <v>Изделия из мяса и рыбы</v>
          </cell>
          <cell r="C15" t="str">
            <v>562</v>
          </cell>
        </row>
        <row r="16">
          <cell r="A16">
            <v>17</v>
          </cell>
          <cell r="B16" t="str">
            <v>сахар и конд.изделия из сахара</v>
          </cell>
          <cell r="C16" t="str">
            <v>521</v>
          </cell>
        </row>
        <row r="17">
          <cell r="A17">
            <v>18</v>
          </cell>
          <cell r="B17" t="str">
            <v>Какао и изд. из него</v>
          </cell>
          <cell r="C17">
            <v>514</v>
          </cell>
        </row>
        <row r="18">
          <cell r="A18">
            <v>19</v>
          </cell>
          <cell r="B18" t="str">
            <v>Изд. из зерна,муки, хлебобул.</v>
          </cell>
          <cell r="C18" t="str">
            <v>513</v>
          </cell>
        </row>
        <row r="19">
          <cell r="A19">
            <v>20</v>
          </cell>
          <cell r="B19" t="str">
            <v>изделия из овощей плодов и др. растений</v>
          </cell>
          <cell r="C19" t="str">
            <v>581</v>
          </cell>
        </row>
        <row r="20">
          <cell r="A20">
            <v>21</v>
          </cell>
          <cell r="B20" t="str">
            <v>Продукты пищевые прочие</v>
          </cell>
          <cell r="C20" t="str">
            <v>516</v>
          </cell>
        </row>
        <row r="21">
          <cell r="A21">
            <v>22</v>
          </cell>
          <cell r="B21" t="str">
            <v>Напитки,нап.алкогольные и уксус.</v>
          </cell>
          <cell r="C21">
            <v>593</v>
          </cell>
        </row>
        <row r="22">
          <cell r="A22">
            <v>23</v>
          </cell>
          <cell r="B22" t="str">
            <v>Отходы пищ.пром.корма для животных</v>
          </cell>
          <cell r="C22" t="str">
            <v>542</v>
          </cell>
        </row>
        <row r="23">
          <cell r="A23">
            <v>24</v>
          </cell>
          <cell r="B23" t="str">
            <v>Табак,таб.изделия</v>
          </cell>
          <cell r="C23" t="str">
            <v>072</v>
          </cell>
        </row>
        <row r="24">
          <cell r="A24">
            <v>25</v>
          </cell>
          <cell r="B24" t="str">
            <v>Соль,сера,земля и камени, гипс,известь,цемент</v>
          </cell>
          <cell r="C24" t="str">
            <v>531</v>
          </cell>
        </row>
        <row r="25">
          <cell r="A25">
            <v>26</v>
          </cell>
          <cell r="B25" t="str">
            <v>Руды,шлаки,зола</v>
          </cell>
          <cell r="C25" t="str">
            <v>141</v>
          </cell>
        </row>
        <row r="26">
          <cell r="A26">
            <v>27</v>
          </cell>
          <cell r="B26" t="str">
            <v>Топливо мин.уголь, нефтепродукты</v>
          </cell>
          <cell r="C26" t="str">
            <v>211</v>
          </cell>
        </row>
        <row r="27">
          <cell r="A27">
            <v>28</v>
          </cell>
          <cell r="B27" t="str">
            <v>Продукты неорганической химии</v>
          </cell>
          <cell r="C27" t="str">
            <v>487</v>
          </cell>
        </row>
        <row r="28">
          <cell r="A28">
            <v>29</v>
          </cell>
          <cell r="B28" t="str">
            <v>Продукты органической химии</v>
          </cell>
          <cell r="C28" t="str">
            <v>711</v>
          </cell>
        </row>
        <row r="29">
          <cell r="A29">
            <v>30</v>
          </cell>
          <cell r="B29" t="str">
            <v>Изделия фармацевтические</v>
          </cell>
          <cell r="C29" t="str">
            <v>078</v>
          </cell>
        </row>
        <row r="30">
          <cell r="A30">
            <v>31</v>
          </cell>
          <cell r="B30" t="str">
            <v>Удобрения</v>
          </cell>
          <cell r="C30" t="str">
            <v>433</v>
          </cell>
        </row>
        <row r="31">
          <cell r="A31">
            <v>32</v>
          </cell>
          <cell r="B31" t="str">
            <v>Экстраты, красители,краски,лаки, замазки</v>
          </cell>
          <cell r="C31" t="str">
            <v>466</v>
          </cell>
        </row>
        <row r="32">
          <cell r="A32">
            <v>33</v>
          </cell>
          <cell r="B32" t="str">
            <v>Масла эфирные, изделия парфюмерные</v>
          </cell>
          <cell r="C32" t="str">
            <v>442</v>
          </cell>
        </row>
        <row r="33">
          <cell r="A33">
            <v>34</v>
          </cell>
          <cell r="B33" t="str">
            <v>мыло,сред.моющие, чистящие, воски</v>
          </cell>
          <cell r="C33" t="str">
            <v>756</v>
          </cell>
        </row>
        <row r="34">
          <cell r="A34">
            <v>35</v>
          </cell>
          <cell r="B34" t="str">
            <v>Вещества белковые, ферменты</v>
          </cell>
          <cell r="C34" t="str">
            <v>464</v>
          </cell>
        </row>
        <row r="35">
          <cell r="A35">
            <v>36</v>
          </cell>
          <cell r="B35" t="str">
            <v>Порох,вещества взрывчатые и пиротехнич.</v>
          </cell>
          <cell r="C35" t="str">
            <v>693</v>
          </cell>
        </row>
        <row r="36">
          <cell r="A36">
            <v>37</v>
          </cell>
          <cell r="B36" t="str">
            <v>Фото и кинотовары</v>
          </cell>
          <cell r="C36" t="str">
            <v>462</v>
          </cell>
        </row>
        <row r="37">
          <cell r="A37">
            <v>38</v>
          </cell>
          <cell r="B37" t="str">
            <v xml:space="preserve">Изделия хим.пром. различные </v>
          </cell>
          <cell r="C37" t="str">
            <v>475</v>
          </cell>
        </row>
        <row r="38">
          <cell r="A38">
            <v>39</v>
          </cell>
          <cell r="B38" t="str">
            <v>Пластмассы и изделия из них</v>
          </cell>
          <cell r="C38" t="str">
            <v>461</v>
          </cell>
        </row>
        <row r="39">
          <cell r="A39">
            <v>40</v>
          </cell>
          <cell r="B39" t="str">
            <v>Каучук и изделия из них</v>
          </cell>
          <cell r="C39" t="str">
            <v>451</v>
          </cell>
        </row>
        <row r="40">
          <cell r="A40">
            <v>41</v>
          </cell>
          <cell r="B40" t="str">
            <v>Кожи, шкуры (кроме меховых шкур)</v>
          </cell>
          <cell r="C40" t="str">
            <v>077</v>
          </cell>
        </row>
        <row r="41">
          <cell r="A41">
            <v>42</v>
          </cell>
          <cell r="B41" t="str">
            <v>Изделия из кожи, шорно-седельные</v>
          </cell>
          <cell r="C41" t="str">
            <v>653</v>
          </cell>
        </row>
        <row r="42">
          <cell r="A42">
            <v>44</v>
          </cell>
          <cell r="B42" t="str">
            <v>Древесина и изделия из древесины</v>
          </cell>
          <cell r="C42" t="str">
            <v>081</v>
          </cell>
        </row>
        <row r="43">
          <cell r="A43">
            <v>46</v>
          </cell>
          <cell r="B43" t="str">
            <v xml:space="preserve">Изделия из соломы, альфы, </v>
          </cell>
          <cell r="C43" t="str">
            <v>685</v>
          </cell>
        </row>
        <row r="44">
          <cell r="A44">
            <v>47</v>
          </cell>
          <cell r="B44" t="str">
            <v>масса бумажная из древесины, целлюлоза</v>
          </cell>
          <cell r="C44" t="str">
            <v>131</v>
          </cell>
        </row>
        <row r="45">
          <cell r="A45">
            <v>48</v>
          </cell>
          <cell r="B45" t="str">
            <v>Бумага,картон и изделия из них</v>
          </cell>
          <cell r="C45" t="str">
            <v>132</v>
          </cell>
        </row>
        <row r="46">
          <cell r="A46">
            <v>49</v>
          </cell>
          <cell r="B46" t="str">
            <v>Книги,газеты,репрод.и др. полиграф-кой пром.</v>
          </cell>
          <cell r="C46" t="str">
            <v>671</v>
          </cell>
        </row>
        <row r="47">
          <cell r="A47">
            <v>51</v>
          </cell>
          <cell r="B47" t="str">
            <v>Шерсть, волос животных</v>
          </cell>
          <cell r="C47" t="str">
            <v>076</v>
          </cell>
        </row>
        <row r="48">
          <cell r="A48">
            <v>52</v>
          </cell>
          <cell r="B48" t="str">
            <v>Хлопок</v>
          </cell>
          <cell r="C48" t="str">
            <v>611</v>
          </cell>
        </row>
        <row r="49">
          <cell r="A49">
            <v>53</v>
          </cell>
          <cell r="B49" t="str">
            <v>Материалы текстильные и изделия из них</v>
          </cell>
          <cell r="C49" t="str">
            <v>621</v>
          </cell>
        </row>
        <row r="50">
          <cell r="A50">
            <v>54</v>
          </cell>
          <cell r="B50" t="str">
            <v>Волокна синтетическ. или искуственные</v>
          </cell>
          <cell r="C50" t="str">
            <v>622</v>
          </cell>
        </row>
        <row r="51">
          <cell r="A51">
            <v>55</v>
          </cell>
          <cell r="B51" t="str">
            <v>Волокна</v>
          </cell>
          <cell r="C51" t="str">
            <v>631</v>
          </cell>
        </row>
        <row r="52">
          <cell r="A52">
            <v>56</v>
          </cell>
          <cell r="B52" t="str">
            <v>Вата,войлок,ватин</v>
          </cell>
          <cell r="C52" t="str">
            <v>626</v>
          </cell>
        </row>
        <row r="53">
          <cell r="A53">
            <v>57</v>
          </cell>
          <cell r="B53" t="str">
            <v>Ковры,покрытия напольные.</v>
          </cell>
          <cell r="C53" t="str">
            <v>685</v>
          </cell>
        </row>
        <row r="54">
          <cell r="A54">
            <v>58</v>
          </cell>
          <cell r="B54" t="str">
            <v>Ткани специальные, кружева, габелены</v>
          </cell>
          <cell r="C54" t="str">
            <v>631</v>
          </cell>
        </row>
        <row r="55">
          <cell r="A55">
            <v>59</v>
          </cell>
          <cell r="B55" t="str">
            <v>Ткани пропитанные, окрашенные технич.</v>
          </cell>
          <cell r="C55" t="str">
            <v>626</v>
          </cell>
        </row>
        <row r="56">
          <cell r="A56">
            <v>60</v>
          </cell>
          <cell r="B56" t="str">
            <v>Изделия трикотажные и вязаные</v>
          </cell>
          <cell r="C56" t="str">
            <v>633</v>
          </cell>
        </row>
        <row r="57">
          <cell r="A57">
            <v>61</v>
          </cell>
          <cell r="B57" t="str">
            <v xml:space="preserve">Одежда тикотажная </v>
          </cell>
          <cell r="C57" t="str">
            <v>633</v>
          </cell>
        </row>
        <row r="58">
          <cell r="A58">
            <v>62</v>
          </cell>
          <cell r="B58" t="str">
            <v>Одежда кроме трикот.</v>
          </cell>
          <cell r="C58" t="str">
            <v>634</v>
          </cell>
        </row>
        <row r="59">
          <cell r="A59">
            <v>63</v>
          </cell>
          <cell r="B59" t="str">
            <v>Изделия текстильные готовые</v>
          </cell>
          <cell r="C59" t="str">
            <v>632</v>
          </cell>
        </row>
        <row r="60">
          <cell r="A60">
            <v>64</v>
          </cell>
          <cell r="B60" t="str">
            <v>Обувь, гамаши и аналог.</v>
          </cell>
          <cell r="C60" t="str">
            <v>654</v>
          </cell>
        </row>
        <row r="61">
          <cell r="A61">
            <v>68</v>
          </cell>
          <cell r="B61" t="str">
            <v>Изделия из камня, гипса, цемента</v>
          </cell>
          <cell r="C61" t="str">
            <v>264</v>
          </cell>
        </row>
        <row r="62">
          <cell r="A62">
            <v>69</v>
          </cell>
          <cell r="B62" t="str">
            <v>Изделия керамические</v>
          </cell>
          <cell r="C62" t="str">
            <v>268</v>
          </cell>
        </row>
        <row r="63">
          <cell r="A63">
            <v>70</v>
          </cell>
          <cell r="B63" t="str">
            <v>Стекло и изделия из него</v>
          </cell>
          <cell r="C63" t="str">
            <v>267</v>
          </cell>
        </row>
        <row r="64">
          <cell r="A64">
            <v>72</v>
          </cell>
          <cell r="B64" t="str">
            <v>Железо и сталь</v>
          </cell>
          <cell r="C64" t="str">
            <v>411</v>
          </cell>
        </row>
        <row r="65">
          <cell r="A65">
            <v>73</v>
          </cell>
          <cell r="B65" t="str">
            <v>Изделия из железа и стали</v>
          </cell>
          <cell r="C65" t="str">
            <v>323</v>
          </cell>
        </row>
        <row r="66">
          <cell r="A66">
            <v>74</v>
          </cell>
          <cell r="B66" t="str">
            <v>Медь и изделия из нее</v>
          </cell>
          <cell r="C66" t="str">
            <v>333</v>
          </cell>
        </row>
        <row r="67">
          <cell r="A67">
            <v>76</v>
          </cell>
          <cell r="B67" t="str">
            <v>Алюминий и изделия из него</v>
          </cell>
          <cell r="C67" t="str">
            <v>416</v>
          </cell>
        </row>
        <row r="68">
          <cell r="A68">
            <v>78</v>
          </cell>
          <cell r="B68" t="str">
            <v>Свинец и изделия из него</v>
          </cell>
          <cell r="C68" t="str">
            <v>416</v>
          </cell>
        </row>
        <row r="69">
          <cell r="A69">
            <v>79</v>
          </cell>
          <cell r="B69" t="str">
            <v>Цинк и изделия из него</v>
          </cell>
          <cell r="C69" t="str">
            <v>331</v>
          </cell>
        </row>
        <row r="70">
          <cell r="A70">
            <v>81</v>
          </cell>
          <cell r="B70" t="str">
            <v>Металлы цветные прочие</v>
          </cell>
          <cell r="C70" t="str">
            <v>331</v>
          </cell>
        </row>
        <row r="71">
          <cell r="A71">
            <v>82</v>
          </cell>
          <cell r="B71" t="str">
            <v>Инструменты, изделия режущие</v>
          </cell>
          <cell r="C71" t="str">
            <v>411</v>
          </cell>
        </row>
        <row r="72">
          <cell r="A72">
            <v>83</v>
          </cell>
          <cell r="B72" t="str">
            <v>Изделия различные из неблагородных металлов</v>
          </cell>
          <cell r="C72" t="str">
            <v>415</v>
          </cell>
        </row>
        <row r="73">
          <cell r="A73">
            <v>84</v>
          </cell>
          <cell r="B73" t="str">
            <v>Реакторы ядерные, котлы, машины и мех.уст-ва</v>
          </cell>
          <cell r="C73" t="str">
            <v>351</v>
          </cell>
        </row>
        <row r="74">
          <cell r="A74">
            <v>85</v>
          </cell>
          <cell r="B74" t="str">
            <v>Электротехнические  изделия</v>
          </cell>
          <cell r="C74" t="str">
            <v>404</v>
          </cell>
        </row>
        <row r="75">
          <cell r="A75">
            <v>86</v>
          </cell>
          <cell r="B75" t="str">
            <v>Состав подвижной рельсовый и материалы ж.д.</v>
          </cell>
          <cell r="C75" t="str">
            <v>422</v>
          </cell>
        </row>
        <row r="76">
          <cell r="A76">
            <v>87</v>
          </cell>
          <cell r="B76" t="str">
            <v>Тягачи,автомобили и др. тран-ные средства</v>
          </cell>
          <cell r="C76" t="str">
            <v>381</v>
          </cell>
        </row>
        <row r="77">
          <cell r="A77">
            <v>89</v>
          </cell>
          <cell r="B77" t="str">
            <v>Суда,лодки и др. плавучие средства</v>
          </cell>
          <cell r="C77" t="str">
            <v>391</v>
          </cell>
        </row>
        <row r="78">
          <cell r="A78">
            <v>90</v>
          </cell>
          <cell r="B78" t="str">
            <v xml:space="preserve">Аппараты, оборудование и инструменты </v>
          </cell>
          <cell r="C78" t="str">
            <v>401</v>
          </cell>
        </row>
        <row r="79">
          <cell r="A79">
            <v>92</v>
          </cell>
          <cell r="B79" t="str">
            <v>музыкальные инструменты и их части.</v>
          </cell>
          <cell r="C79" t="str">
            <v>681</v>
          </cell>
        </row>
        <row r="80">
          <cell r="A80">
            <v>93</v>
          </cell>
          <cell r="B80" t="str">
            <v>Оружие,боеприпасы их части</v>
          </cell>
          <cell r="C80" t="str">
            <v>682</v>
          </cell>
        </row>
        <row r="81">
          <cell r="A81">
            <v>94</v>
          </cell>
          <cell r="B81" t="str">
            <v>Мебель</v>
          </cell>
          <cell r="C81" t="str">
            <v>127</v>
          </cell>
        </row>
        <row r="82">
          <cell r="A82">
            <v>95</v>
          </cell>
          <cell r="B82" t="str">
            <v>Игрушки,игры и тд.товары для досуга</v>
          </cell>
          <cell r="C82" t="str">
            <v>683</v>
          </cell>
        </row>
        <row r="83">
          <cell r="A83">
            <v>96</v>
          </cell>
          <cell r="B83" t="str">
            <v>Товары различные</v>
          </cell>
          <cell r="C83" t="str">
            <v>641</v>
          </cell>
        </row>
        <row r="84">
          <cell r="A84">
            <v>99</v>
          </cell>
          <cell r="B84" t="str">
            <v>Контейнеры большой грузоподьемности</v>
          </cell>
          <cell r="C84" t="str">
            <v>391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sheetData sheetId="101"/>
      <sheetData sheetId="102"/>
      <sheetData sheetId="103"/>
      <sheetData sheetId="104" refreshError="1"/>
      <sheetData sheetId="105" refreshError="1"/>
      <sheetData sheetId="106" refreshError="1"/>
      <sheetData sheetId="107" refreshError="1"/>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писокТЭП"/>
      <sheetName val="Форма2"/>
      <sheetName val="Пром1"/>
      <sheetName val="СПгнг"/>
      <sheetName val="ОТиТБ"/>
      <sheetName val="2.2 ОтклОТМ"/>
      <sheetName val="1.3.2 ОТМ"/>
      <sheetName val="Предпр"/>
      <sheetName val="ЦентрЗатр"/>
      <sheetName val="ЕдИзм"/>
      <sheetName val="I. Прогноз доходов"/>
      <sheetName val="жд тарифы"/>
      <sheetName val="1NK"/>
      <sheetName val="ОборБалФормОтч"/>
      <sheetName val="МО 0012"/>
      <sheetName val="Статьи ТЭП_старая структура"/>
      <sheetName val="Добыча нефти4"/>
      <sheetName val="поставка сравн13"/>
      <sheetName val="Notes IS"/>
      <sheetName val="Input TD"/>
      <sheetName val="Сверка"/>
      <sheetName val="t0_name"/>
      <sheetName val="ИД"/>
      <sheetName val="Prelim Cost"/>
      <sheetName val="#ССЫЛКА"/>
      <sheetName val="бартер"/>
      <sheetName val="Отпуск продукции"/>
      <sheetName val="1 класс"/>
      <sheetName val="2 класс"/>
      <sheetName val="3 класс"/>
      <sheetName val="4 класс"/>
      <sheetName val="5 класс"/>
      <sheetName val="спецпит,проездн."/>
      <sheetName val="13 NGDO"/>
      <sheetName val="1"/>
      <sheetName val="MS"/>
      <sheetName val="КБ"/>
      <sheetName val="табель"/>
      <sheetName val="FES"/>
      <sheetName val="14.1.2.2.(Услуги связи)"/>
      <sheetName val="Форма1"/>
      <sheetName val="10 БО (kzt)"/>
      <sheetName val="Баланс"/>
      <sheetName val="Сеть"/>
      <sheetName val="общие данные"/>
      <sheetName val="Бюджет"/>
      <sheetName val="Лист1"/>
      <sheetName val="2_2_ОтклОТМ"/>
      <sheetName val="1_3_2_ОТМ"/>
      <sheetName val="1кв. "/>
      <sheetName val="2кв."/>
      <sheetName val="смета"/>
      <sheetName val="Sheet5"/>
      <sheetName val="Штатное 2012-2015"/>
      <sheetName val="Cash flow 2011"/>
      <sheetName val="Loans out"/>
      <sheetName val="МодельППП (Свод)"/>
      <sheetName val="VLOOKUP"/>
      <sheetName val="INPUTMASTER"/>
      <sheetName val="АТиК"/>
      <sheetName val="Способ закупки"/>
      <sheetName val="Datasheet"/>
      <sheetName val="Потребители"/>
      <sheetName val="Блоки"/>
      <sheetName val="Сдача "/>
      <sheetName val="Пр2"/>
      <sheetName val="ввод-вывод ОС авг2004- 2005"/>
      <sheetName val="Форма3.6"/>
      <sheetName val="элементы"/>
      <sheetName val="5NK "/>
      <sheetName val="L-1"/>
      <sheetName val="Нефть"/>
      <sheetName val="флормиро"/>
      <sheetName val="из сем"/>
      <sheetName val="ПРОГНОЗ_1"/>
      <sheetName val="  2.3.2"/>
      <sheetName val="PL12"/>
      <sheetName val="отделы"/>
      <sheetName val="MATRIX_DA_10"/>
      <sheetName val="list"/>
      <sheetName val="План произв-ва (мес.) (бюджет)"/>
      <sheetName val="янв (2)"/>
      <sheetName val="рев дф (1.08.) (3)"/>
      <sheetName val="заявка (2)"/>
      <sheetName val="Материалы для АУП"/>
      <sheetName val="ГТМ"/>
      <sheetName val="тех реж"/>
      <sheetName val="Кап затраты ОМГ 16"/>
      <sheetName val="Сотрудники"/>
      <sheetName val="замер"/>
      <sheetName val="s"/>
      <sheetName val="ЭКРБ"/>
      <sheetName val="1 (2)"/>
      <sheetName val="Об-я св-а"/>
      <sheetName val="2в"/>
      <sheetName val="МОП"/>
      <sheetName val="13_NGDO"/>
      <sheetName val="Добыча_нефти4"/>
      <sheetName val="14_1_2_2_(Услуги_связи)"/>
      <sheetName val="поставка_сравн13"/>
      <sheetName val="жд_тарифы"/>
      <sheetName val="1кв__"/>
      <sheetName val="2кв_"/>
      <sheetName val="янв_(2)"/>
      <sheetName val="рев_дф_(1_08_)_(3)"/>
      <sheetName val="заявка_(2)"/>
      <sheetName val="Материалы_для_АУП"/>
      <sheetName val="МодельППП_(Свод)"/>
      <sheetName val="Input_TD"/>
      <sheetName val="2_2_ОтклОТМ1"/>
      <sheetName val="1_3_2_ОТМ1"/>
      <sheetName val="МО_0012"/>
      <sheetName val="Статьи_ТЭП_старая_структура"/>
      <sheetName val="I__Прогноз_доходов"/>
      <sheetName val="Notes_IS"/>
      <sheetName val="Prelim_Cost"/>
      <sheetName val="Отпуск_продукции"/>
      <sheetName val="1_класс"/>
      <sheetName val="2_класс"/>
      <sheetName val="3_класс"/>
      <sheetName val="4_класс"/>
      <sheetName val="5_класс"/>
      <sheetName val="спецпит,проездн_"/>
      <sheetName val="План_произв-ва_(мес_)_(бюджет)"/>
      <sheetName val="10_БО_(kzt)"/>
      <sheetName val="общие_данные"/>
      <sheetName val="тех_реж"/>
      <sheetName val="Кап_затраты_ОМГ_16"/>
      <sheetName val="1_(2)"/>
      <sheetName val="ввод-вывод_ОС_авг2004-_2005"/>
      <sheetName val="Loans_out"/>
      <sheetName val="Штатное_2012-2015"/>
      <sheetName val="Об-я_св-а"/>
      <sheetName val="Cash_flow_2011"/>
      <sheetName val="5NK_"/>
      <sheetName val="из_сем"/>
      <sheetName val="__2_3_2"/>
      <sheetName val="Форма3_6"/>
      <sheetName val="7НК"/>
      <sheetName val="апрель 09."/>
      <sheetName val="AFS"/>
      <sheetName val="Титул1"/>
      <sheetName val="д.7.001"/>
      <sheetName val="Приложение 7 (ЕНП)"/>
      <sheetName val="Направления обучения"/>
      <sheetName val="Hidden"/>
      <sheetName val="потр"/>
      <sheetName val="СН"/>
      <sheetName val="УУ 9 мес.2014"/>
      <sheetName val="WBS elements RS-v.02A"/>
      <sheetName val="Гр5(о)"/>
      <sheetName val="BS new"/>
      <sheetName val="сортамент"/>
      <sheetName val="Заполните"/>
      <sheetName val="План"/>
      <sheetName val="Факт"/>
      <sheetName val=""/>
      <sheetName val="PP&amp;E mvt for 2003"/>
      <sheetName val="Capex"/>
      <sheetName val="БПО"/>
      <sheetName val="13_NGDO1"/>
      <sheetName val="Добыча_нефти41"/>
      <sheetName val="14_1_2_2_(Услуги_связи)1"/>
      <sheetName val="поставка_сравн131"/>
      <sheetName val="жд_тарифы1"/>
      <sheetName val="1кв__1"/>
      <sheetName val="2кв_1"/>
      <sheetName val="рев_дф_(1_08_)_(3)1"/>
      <sheetName val="заявка_(2)1"/>
      <sheetName val="янв_(2)1"/>
      <sheetName val="Материалы_для_АУП1"/>
      <sheetName val="МодельППП_(Свод)1"/>
      <sheetName val="Input_TD1"/>
      <sheetName val="2_2_ОтклОТМ2"/>
      <sheetName val="1_3_2_ОТМ2"/>
      <sheetName val="МО_00121"/>
      <sheetName val="Статьи_ТЭП_старая_структура1"/>
      <sheetName val="I__Прогноз_доходов1"/>
      <sheetName val="Notes_IS1"/>
      <sheetName val="Prelim_Cost1"/>
      <sheetName val="Отпуск_продукции1"/>
      <sheetName val="1_класс1"/>
      <sheetName val="2_класс1"/>
      <sheetName val="3_класс1"/>
      <sheetName val="4_класс1"/>
      <sheetName val="5_класс1"/>
      <sheetName val="спецпит,проездн_1"/>
      <sheetName val="План_произв-ва_(мес_)_(бюджет)1"/>
      <sheetName val="10_БО_(kzt)1"/>
      <sheetName val="общие_данные1"/>
      <sheetName val="тех_реж1"/>
      <sheetName val="Кап_затраты_ОМГ_161"/>
      <sheetName val="ввод-вывод_ОС_авг2004-_20051"/>
      <sheetName val="Loans_out1"/>
      <sheetName val="1_(2)1"/>
      <sheetName val="Об-я_св-а1"/>
      <sheetName val="Штатное_2012-20151"/>
      <sheetName val="Cash_flow_20111"/>
      <sheetName val="5NK_1"/>
      <sheetName val="из_сем1"/>
      <sheetName val="__2_3_21"/>
      <sheetName val="Форма3_61"/>
      <sheetName val="апрель_09_"/>
      <sheetName val="Макро"/>
      <sheetName val="Balance Sheet"/>
      <sheetName val="Прайс 2005"/>
      <sheetName val="Лист5"/>
      <sheetName val="Лист3"/>
      <sheetName val="точн2"/>
      <sheetName val="БиВи (290)"/>
      <sheetName val="450 (2)"/>
      <sheetName val="Накл"/>
      <sheetName val="шкала"/>
      <sheetName val="Спецификация"/>
      <sheetName val="Преискурант"/>
      <sheetName val="Табельные номера сотрудников"/>
      <sheetName val="Лист2"/>
      <sheetName val="Sep"/>
      <sheetName val="массив ДЗО"/>
      <sheetName val="форма 3 смета затрат"/>
      <sheetName val="новая №5"/>
      <sheetName val="Movements"/>
      <sheetName val="Собственный капитал"/>
      <sheetName val="Пок"/>
      <sheetName val="черновик"/>
      <sheetName val="Sales F"/>
      <sheetName val="ОП_свод"/>
      <sheetName val="глина"/>
      <sheetName val="Лв 1715 (сб)"/>
      <sheetName val="База"/>
      <sheetName val="Ведомость"/>
      <sheetName val="линии"/>
      <sheetName val="нагр.МВт"/>
      <sheetName val="Показатели январь"/>
      <sheetName val="сут.баланс по РДЦ"/>
      <sheetName val="Справочник"/>
      <sheetName val="Итоговая таблица"/>
      <sheetName val="I KEY INFORMATION"/>
      <sheetName val="Осн. пара"/>
      <sheetName val="сброс"/>
      <sheetName val="LME_prices"/>
      <sheetName val="Способ_закупки"/>
      <sheetName val="УУ_9_мес_2014"/>
      <sheetName val="д_7_001"/>
      <sheetName val="Сдача_"/>
      <sheetName val="Приложение_7_(ЕНП)"/>
      <sheetName val="WBS_elements_RS-v_02A"/>
      <sheetName val="Направления_обучения"/>
      <sheetName val="ДД"/>
      <sheetName val="Затраты"/>
      <sheetName val="исп_см_"/>
      <sheetName val="BS_new"/>
      <sheetName val="БиВи_(290)"/>
      <sheetName val="450_(2)"/>
      <sheetName val="2002(v2)"/>
      <sheetName val="Осн"/>
      <sheetName val="Тариф"/>
      <sheetName val="Доход"/>
      <sheetName val="БСП"/>
      <sheetName val="Ф3 2019"/>
      <sheetName val="Ф4 2019"/>
      <sheetName val="ДДС"/>
      <sheetName val="КПН"/>
      <sheetName val="БФП"/>
      <sheetName val="Loan"/>
      <sheetName val="07"/>
      <sheetName val="04.1.2"/>
      <sheetName val="04.1.4-05.1.4"/>
      <sheetName val="04.1.5"/>
      <sheetName val="04.1.8"/>
      <sheetName val="04.1.9"/>
      <sheetName val="04.1.99"/>
      <sheetName val="04.2"/>
      <sheetName val="04.2.5"/>
      <sheetName val="04.3.1"/>
      <sheetName val="04.3.2"/>
      <sheetName val="04.4"/>
      <sheetName val="04.5.2"/>
      <sheetName val="04.5.3"/>
      <sheetName val="04.6.1"/>
      <sheetName val="04.6.2"/>
      <sheetName val="04.6.3"/>
      <sheetName val="04.7.1"/>
      <sheetName val="04.7.3 "/>
      <sheetName val="04.7.7"/>
      <sheetName val="04.7.8"/>
      <sheetName val="04.7.9"/>
      <sheetName val="04.7.10"/>
      <sheetName val="04.7.11"/>
      <sheetName val="04.7.12"/>
      <sheetName val="04.7.15"/>
      <sheetName val="04.7.16"/>
      <sheetName val="04.7.99"/>
      <sheetName val="04.8.1"/>
      <sheetName val="04.8.2"/>
      <sheetName val="04.8.3"/>
      <sheetName val="04.8.4"/>
      <sheetName val="04.8.5"/>
      <sheetName val="04.8.6"/>
      <sheetName val="04.8.7"/>
      <sheetName val="04.8.8"/>
      <sheetName val="04.8.12"/>
      <sheetName val="04.8.13"/>
      <sheetName val="04.8.14"/>
      <sheetName val="04.8.99"/>
      <sheetName val="Сигма"/>
      <sheetName val="Расчет ФОТ"/>
      <sheetName val="график смен 2020"/>
      <sheetName val="05.1.3"/>
      <sheetName val="05.1.7"/>
      <sheetName val="05.2"/>
      <sheetName val="5.2.7"/>
      <sheetName val="05.3.1"/>
      <sheetName val="05.3.2"/>
      <sheetName val="05.4"/>
      <sheetName val="05.5.1"/>
      <sheetName val="05.5.2"/>
      <sheetName val="05.5.6"/>
      <sheetName val="05.5.8"/>
      <sheetName val="05.5.9"/>
      <sheetName val="05.5.10"/>
      <sheetName val="05.5.11"/>
      <sheetName val="05.5.13"/>
      <sheetName val="05.5.14"/>
      <sheetName val="05.5.15"/>
      <sheetName val="05.5.16"/>
      <sheetName val="05.5.18"/>
      <sheetName val="05.5.19"/>
      <sheetName val="05.5.20"/>
      <sheetName val="05.5.21"/>
      <sheetName val="04.8.10-05.5.22"/>
      <sheetName val="05.5.24"/>
      <sheetName val="05.6.1"/>
      <sheetName val="05.6.2"/>
      <sheetName val="05.6.3"/>
      <sheetName val="05.6.6"/>
      <sheetName val="05.6.8"/>
      <sheetName val="05.6.10"/>
      <sheetName val="05.6.13"/>
      <sheetName val="05.6.14"/>
      <sheetName val="05.6.99"/>
      <sheetName val="10.1"/>
      <sheetName val="10.2"/>
      <sheetName val="10.3"/>
      <sheetName val="11.2"/>
      <sheetName val="11.3"/>
      <sheetName val="11.4"/>
      <sheetName val="Depreciation"/>
      <sheetName val="налоговая амортиз ФА"/>
      <sheetName val="TB-300699-Final"/>
      <sheetName val="capex_kzt"/>
      <sheetName val="2_2_ОтклОТМ3"/>
      <sheetName val="1_3_2_ОТМ3"/>
      <sheetName val="жд_тарифы2"/>
      <sheetName val="МО_00122"/>
      <sheetName val="Статьи_ТЭП_старая_структура2"/>
      <sheetName val="Добыча_нефти42"/>
      <sheetName val="поставка_сравн132"/>
      <sheetName val="I__Прогноз_доходов2"/>
      <sheetName val="Notes_IS2"/>
      <sheetName val="Input_TD2"/>
      <sheetName val="Prelim_Cost2"/>
      <sheetName val="1_класс2"/>
      <sheetName val="2_класс2"/>
      <sheetName val="3_класс2"/>
      <sheetName val="4_класс2"/>
      <sheetName val="5_класс2"/>
      <sheetName val="Отпуск_продукции2"/>
      <sheetName val="спецпит,проездн_2"/>
      <sheetName val="13_NGDO2"/>
      <sheetName val="общие_данные2"/>
      <sheetName val="Loans_out2"/>
      <sheetName val="МодельППП_(Свод)2"/>
      <sheetName val="14_1_2_2_(Услуги_связи)2"/>
      <sheetName val="10_БО_(kzt)2"/>
      <sheetName val="1кв__2"/>
      <sheetName val="2кв_2"/>
      <sheetName val="Штатное_2012-20152"/>
      <sheetName val="Cash_flow_20112"/>
      <sheetName val="ввод-вывод_ОС_авг2004-_20052"/>
      <sheetName val="Форма3_62"/>
      <sheetName val="5NK_2"/>
      <sheetName val="из_сем2"/>
      <sheetName val="__2_3_22"/>
      <sheetName val="План_произв-ва_(мес_)_(бюджет)2"/>
      <sheetName val="янв_(2)2"/>
      <sheetName val="рев_дф_(1_08_)_(3)2"/>
      <sheetName val="заявка_(2)2"/>
      <sheetName val="Материалы_для_АУП2"/>
      <sheetName val="тех_реж2"/>
      <sheetName val="Кап_затраты_ОМГ_162"/>
      <sheetName val="1_(2)2"/>
      <sheetName val="Об-я_св-а2"/>
      <sheetName val="апрель_09_1"/>
      <sheetName val="PP&amp;E_mvt_for_2003"/>
      <sheetName val="Прайс_2005"/>
      <sheetName val="Лист4"/>
      <sheetName val="a"/>
      <sheetName val="ЦФО"/>
      <sheetName val="наличие_НДС"/>
      <sheetName val="Тип_учета"/>
      <sheetName val="tob-assump"/>
      <sheetName val="Info"/>
      <sheetName val="книга предпосылок"/>
      <sheetName val="Данные"/>
      <sheetName val="sov tot"/>
      <sheetName val="консалт"/>
      <sheetName val="бензин по авто"/>
      <sheetName val="др адм"/>
      <sheetName val="Осн.ср-ва"/>
      <sheetName val=" По скв"/>
      <sheetName val="8180 (8181,8182)"/>
      <sheetName val="8082"/>
      <sheetName val="8250"/>
      <sheetName val="8140"/>
      <sheetName val="8070"/>
      <sheetName val="8145"/>
      <sheetName val="8200"/>
      <sheetName val="8113"/>
      <sheetName val="XREF"/>
      <sheetName val="8210"/>
      <sheetName val="Проект"/>
      <sheetName val="ati"/>
      <sheetName val="I1"/>
      <sheetName val="I2"/>
      <sheetName val="Dictionaries"/>
      <sheetName val="2003 (215862 тн)"/>
      <sheetName val="NOV"/>
      <sheetName val="конфир"/>
      <sheetName val="IS"/>
      <sheetName val="таблица"/>
      <sheetName val="Астана рус"/>
      <sheetName val="Алматы рус"/>
      <sheetName val="общие"/>
      <sheetName val="январь"/>
      <sheetName val="Data-in"/>
      <sheetName val="по 2007 году план на 2008 год"/>
      <sheetName val="ПО НОВОМУ ШТАТНОМУ"/>
      <sheetName val="100 159 -полигр ус (2)"/>
      <sheetName val="хозтов"/>
      <sheetName val="Статьи"/>
      <sheetName val="Выбор"/>
      <sheetName val="Апрель"/>
      <sheetName val="Сентябрь"/>
      <sheetName val="Ноябрь"/>
      <sheetName val="Квартал"/>
      <sheetName val="Июль"/>
      <sheetName val="Март"/>
      <sheetName val="Июнь"/>
      <sheetName val="Содержание"/>
      <sheetName val="Scenar"/>
      <sheetName val="МТ_CapexDepreciation"/>
      <sheetName val="МУНАЙТАС L-1"/>
      <sheetName val="класс"/>
      <sheetName val="Астана_рус"/>
      <sheetName val="Алматы_рус"/>
      <sheetName val=" 2019 на 24"/>
      <sheetName val="ремонт 25"/>
      <sheetName val="Факт 2017"/>
      <sheetName val="Sheet2"/>
      <sheetName val="Дефл"/>
      <sheetName val="БДР"/>
      <sheetName val="К сущ"/>
      <sheetName val="финпл "/>
      <sheetName val="Cost 99v98"/>
      <sheetName val="Налоги (ФД)2013"/>
      <sheetName val="расчет налогов транс"/>
      <sheetName val="2_2_ОтклОТМ4"/>
      <sheetName val="1_3_2_ОТМ4"/>
      <sheetName val="жд_тарифы3"/>
      <sheetName val="МО_00123"/>
      <sheetName val="Добыча_нефти43"/>
      <sheetName val="поставка_сравн133"/>
      <sheetName val="Статьи_ТЭП_старая_структура3"/>
      <sheetName val="I__Прогноз_доходов3"/>
      <sheetName val="Notes_IS3"/>
      <sheetName val="Input_TD3"/>
      <sheetName val="Prelim_Cost3"/>
      <sheetName val="Отпуск_продукции3"/>
      <sheetName val="1_класс3"/>
      <sheetName val="2_класс3"/>
      <sheetName val="3_класс3"/>
      <sheetName val="4_класс3"/>
      <sheetName val="5_класс3"/>
      <sheetName val="спецпит,проездн_3"/>
      <sheetName val="13_NGDO3"/>
      <sheetName val="10_БО_(kzt)3"/>
      <sheetName val="14_1_2_2_(Услуги_связи)3"/>
      <sheetName val="общие_данные3"/>
      <sheetName val="1кв__3"/>
      <sheetName val="2кв_3"/>
      <sheetName val="Штатное_2012-20153"/>
      <sheetName val="Cash_flow_20113"/>
      <sheetName val="Loans_out3"/>
      <sheetName val="МодельППП_(Свод)3"/>
      <sheetName val="ввод-вывод_ОС_авг2004-_20053"/>
      <sheetName val="Форма3_63"/>
      <sheetName val="5NK_3"/>
      <sheetName val="из_сем3"/>
      <sheetName val="__2_3_23"/>
      <sheetName val="Способ_закупки1"/>
      <sheetName val="Сдача_1"/>
      <sheetName val="рев_дф_(1_08_)_(3)3"/>
      <sheetName val="янв_(2)3"/>
      <sheetName val="заявка_(2)3"/>
      <sheetName val="Материалы_для_АУП3"/>
      <sheetName val="План_произв-ва_(мес_)_(бюджет)3"/>
      <sheetName val="тех_реж3"/>
      <sheetName val="Кап_затраты_ОМГ_163"/>
      <sheetName val="1_(2)3"/>
      <sheetName val="Об-я_св-а3"/>
      <sheetName val="апрель_09_2"/>
      <sheetName val="д_7_0011"/>
      <sheetName val="Приложение_7_(ЕНП)1"/>
      <sheetName val="Направления_обучения1"/>
      <sheetName val="УУ_9_мес_20141"/>
      <sheetName val="PP&amp;E_mvt_for_20031"/>
      <sheetName val="Табельные_номера_сотрудников"/>
      <sheetName val="массив_ДЗО"/>
      <sheetName val="форма_3_смета_затрат"/>
      <sheetName val="BS_new1"/>
      <sheetName val="WBS_elements_RS-v_02A1"/>
      <sheetName val="Прайс_20051"/>
      <sheetName val="новая_№5"/>
      <sheetName val="Собственный_капитал"/>
      <sheetName val="БиВи_(290)1"/>
      <sheetName val="450_(2)1"/>
      <sheetName val="Sales_F"/>
      <sheetName val="нагр_МВт"/>
      <sheetName val="Показатели_январь"/>
      <sheetName val="сут_баланс_по_РДЦ"/>
      <sheetName val="Итоговая_таблица"/>
      <sheetName val="I_KEY_INFORMATION"/>
      <sheetName val="Balance_Sheet"/>
      <sheetName val="Лв_1715_(сб)"/>
      <sheetName val="Осн__пара"/>
      <sheetName val="Ф3_2019"/>
      <sheetName val="Ф4_2019"/>
      <sheetName val="04_1_2"/>
      <sheetName val="04_1_4-05_1_4"/>
      <sheetName val="04_1_5"/>
      <sheetName val="04_1_8"/>
      <sheetName val="04_1_9"/>
      <sheetName val="04_1_99"/>
      <sheetName val="04_2"/>
      <sheetName val="04_2_5"/>
      <sheetName val="04_3_1"/>
      <sheetName val="04_3_2"/>
      <sheetName val="04_4"/>
      <sheetName val="04_5_2"/>
      <sheetName val="04_5_3"/>
      <sheetName val="04_6_1"/>
      <sheetName val="04_6_2"/>
      <sheetName val="04_6_3"/>
      <sheetName val="04_7_1"/>
      <sheetName val="04_7_3_"/>
      <sheetName val="04_7_7"/>
      <sheetName val="04_7_8"/>
      <sheetName val="04_7_9"/>
      <sheetName val="04_7_10"/>
      <sheetName val="04_7_11"/>
      <sheetName val="04_7_12"/>
      <sheetName val="04_7_15"/>
      <sheetName val="04_7_16"/>
      <sheetName val="04_7_99"/>
      <sheetName val="04_8_1"/>
      <sheetName val="04_8_2"/>
      <sheetName val="04_8_3"/>
      <sheetName val="04_8_4"/>
      <sheetName val="04_8_5"/>
      <sheetName val="04_8_6"/>
      <sheetName val="04_8_7"/>
      <sheetName val="04_8_8"/>
      <sheetName val="04_8_12"/>
      <sheetName val="04_8_13"/>
      <sheetName val="04_8_14"/>
      <sheetName val="04_8_99"/>
      <sheetName val="Расчет_ФОТ"/>
      <sheetName val="график_смен_2020"/>
      <sheetName val="05_1_3"/>
      <sheetName val="05_1_7"/>
      <sheetName val="05_2"/>
      <sheetName val="5_2_7"/>
      <sheetName val="05_3_1"/>
      <sheetName val="05_3_2"/>
      <sheetName val="05_4"/>
      <sheetName val="05_5_1"/>
      <sheetName val="05_5_2"/>
      <sheetName val="05_5_6"/>
      <sheetName val="05_5_8"/>
      <sheetName val="05_5_9"/>
      <sheetName val="05_5_10"/>
      <sheetName val="05_5_11"/>
      <sheetName val="05_5_13"/>
      <sheetName val="05_5_14"/>
      <sheetName val="05_5_15"/>
      <sheetName val="05_5_16"/>
      <sheetName val="05_5_18"/>
      <sheetName val="05_5_19"/>
      <sheetName val="05_5_20"/>
      <sheetName val="05_5_21"/>
      <sheetName val="04_8_10-05_5_22"/>
      <sheetName val="05_5_24"/>
      <sheetName val="05_6_1"/>
      <sheetName val="05_6_2"/>
      <sheetName val="05_6_3"/>
      <sheetName val="05_6_6"/>
      <sheetName val="05_6_8"/>
      <sheetName val="05_6_10"/>
      <sheetName val="05_6_13"/>
      <sheetName val="05_6_14"/>
      <sheetName val="05_6_99"/>
      <sheetName val="10_1"/>
      <sheetName val="10_2"/>
      <sheetName val="10_3"/>
      <sheetName val="11_2"/>
      <sheetName val="11_3"/>
      <sheetName val="11_4"/>
      <sheetName val="налоговая_амортиз_ФА"/>
      <sheetName val="книга_предпосылок"/>
      <sheetName val="sov_tot"/>
      <sheetName val="бензин_по_авто"/>
      <sheetName val="др_адм"/>
      <sheetName val="Осн_ср-ва"/>
      <sheetName val="8180_(8181,8182)"/>
      <sheetName val="_По_скв"/>
      <sheetName val="по_2007_году_план_на_2008_год"/>
      <sheetName val="ПО_НОВОМУ_ШТАТНОМУ"/>
      <sheetName val="100_159_-полигр_ус_(2)"/>
      <sheetName val="МУНАЙТАС_L-1"/>
      <sheetName val="К_сущ"/>
      <sheetName val="КВЛ ЦТТ и СТ"/>
      <sheetName val="Ком плат"/>
      <sheetName val="2_2_ОтклОТМ5"/>
      <sheetName val="1_3_2_ОТМ5"/>
      <sheetName val="жд_тарифы4"/>
      <sheetName val="МО_00124"/>
      <sheetName val="Добыча_нефти44"/>
      <sheetName val="поставка_сравн134"/>
      <sheetName val="Статьи_ТЭП_старая_структура4"/>
      <sheetName val="I__Прогноз_доходов4"/>
      <sheetName val="Notes_IS4"/>
      <sheetName val="Input_TD4"/>
      <sheetName val="Prelim_Cost4"/>
      <sheetName val="Отпуск_продукции4"/>
      <sheetName val="1_класс4"/>
      <sheetName val="2_класс4"/>
      <sheetName val="3_класс4"/>
      <sheetName val="4_класс4"/>
      <sheetName val="5_класс4"/>
      <sheetName val="спецпит,проездн_4"/>
      <sheetName val="13_NGDO4"/>
      <sheetName val="14_1_2_2_(Услуги_связи)4"/>
      <sheetName val="10_БО_(kzt)4"/>
      <sheetName val="общие_данные4"/>
      <sheetName val="1кв__4"/>
      <sheetName val="2кв_4"/>
      <sheetName val="Штатное_2012-20154"/>
      <sheetName val="Cash_flow_20114"/>
      <sheetName val="Loans_out4"/>
      <sheetName val="МодельППП_(Свод)4"/>
      <sheetName val="ввод-вывод_ОС_авг2004-_20054"/>
      <sheetName val="Форма3_64"/>
      <sheetName val="5NK_4"/>
      <sheetName val="из_сем4"/>
      <sheetName val="__2_3_24"/>
      <sheetName val="Способ_закупки2"/>
      <sheetName val="Сдача_2"/>
      <sheetName val="рев_дф_(1_08_)_(3)4"/>
      <sheetName val="янв_(2)4"/>
      <sheetName val="заявка_(2)4"/>
      <sheetName val="Материалы_для_АУП4"/>
      <sheetName val="План_произв-ва_(мес_)_(бюджет)4"/>
      <sheetName val="тех_реж4"/>
      <sheetName val="Кап_затраты_ОМГ_164"/>
      <sheetName val="1_(2)4"/>
      <sheetName val="Об-я_св-а4"/>
      <sheetName val="апрель_09_3"/>
      <sheetName val="д_7_0012"/>
      <sheetName val="Приложение_7_(ЕНП)2"/>
      <sheetName val="Направления_обучения2"/>
      <sheetName val="УУ_9_мес_20142"/>
      <sheetName val="PP&amp;E_mvt_for_20032"/>
      <sheetName val="Табельные_номера_сотрудников1"/>
      <sheetName val="массив_ДЗО1"/>
      <sheetName val="форма_3_смета_затрат1"/>
      <sheetName val="BS_new2"/>
      <sheetName val="WBS_elements_RS-v_02A2"/>
      <sheetName val="Прайс_20052"/>
      <sheetName val="новая_№51"/>
      <sheetName val="Собственный_капитал1"/>
      <sheetName val="БиВи_(290)2"/>
      <sheetName val="450_(2)2"/>
      <sheetName val="Sales_F1"/>
      <sheetName val="нагр_МВт1"/>
      <sheetName val="Показатели_январь1"/>
      <sheetName val="сут_баланс_по_РДЦ1"/>
      <sheetName val="Итоговая_таблица1"/>
      <sheetName val="I_KEY_INFORMATION1"/>
      <sheetName val="Balance_Sheet1"/>
      <sheetName val="Лв_1715_(сб)1"/>
      <sheetName val="Осн__пара1"/>
      <sheetName val="Ф3_20191"/>
      <sheetName val="Ф4_20191"/>
      <sheetName val="04_1_21"/>
      <sheetName val="04_1_4-05_1_41"/>
      <sheetName val="04_1_51"/>
      <sheetName val="04_1_81"/>
      <sheetName val="04_1_91"/>
      <sheetName val="04_1_991"/>
      <sheetName val="04_21"/>
      <sheetName val="04_2_51"/>
      <sheetName val="04_3_11"/>
      <sheetName val="04_3_21"/>
      <sheetName val="04_41"/>
      <sheetName val="04_5_21"/>
      <sheetName val="04_5_31"/>
      <sheetName val="04_6_11"/>
      <sheetName val="04_6_21"/>
      <sheetName val="04_6_31"/>
      <sheetName val="04_7_13"/>
      <sheetName val="04_7_3_1"/>
      <sheetName val="04_7_71"/>
      <sheetName val="04_7_81"/>
      <sheetName val="04_7_91"/>
      <sheetName val="04_7_101"/>
      <sheetName val="04_7_111"/>
      <sheetName val="04_7_121"/>
      <sheetName val="04_7_151"/>
      <sheetName val="04_7_161"/>
      <sheetName val="04_7_991"/>
      <sheetName val="04_8_11"/>
      <sheetName val="04_8_21"/>
      <sheetName val="04_8_31"/>
      <sheetName val="04_8_41"/>
      <sheetName val="04_8_51"/>
      <sheetName val="04_8_61"/>
      <sheetName val="04_8_71"/>
      <sheetName val="04_8_81"/>
      <sheetName val="04_8_121"/>
      <sheetName val="04_8_131"/>
      <sheetName val="04_8_141"/>
      <sheetName val="04_8_991"/>
      <sheetName val="Расчет_ФОТ1"/>
      <sheetName val="график_смен_20201"/>
      <sheetName val="05_1_31"/>
      <sheetName val="05_1_71"/>
      <sheetName val="05_21"/>
      <sheetName val="5_2_71"/>
      <sheetName val="05_3_11"/>
      <sheetName val="05_3_21"/>
      <sheetName val="05_41"/>
      <sheetName val="05_5_12"/>
      <sheetName val="05_5_22"/>
      <sheetName val="05_5_61"/>
      <sheetName val="05_5_81"/>
      <sheetName val="05_5_91"/>
      <sheetName val="05_5_101"/>
      <sheetName val="05_5_111"/>
      <sheetName val="05_5_131"/>
      <sheetName val="05_5_141"/>
      <sheetName val="05_5_151"/>
      <sheetName val="05_5_161"/>
      <sheetName val="05_5_181"/>
      <sheetName val="05_5_191"/>
      <sheetName val="05_5_201"/>
      <sheetName val="05_5_211"/>
      <sheetName val="04_8_10-05_5_221"/>
      <sheetName val="05_5_241"/>
      <sheetName val="05_6_11"/>
      <sheetName val="05_6_21"/>
      <sheetName val="05_6_31"/>
      <sheetName val="05_6_61"/>
      <sheetName val="05_6_81"/>
      <sheetName val="05_6_101"/>
      <sheetName val="05_6_131"/>
      <sheetName val="05_6_141"/>
      <sheetName val="05_6_991"/>
      <sheetName val="10_11"/>
      <sheetName val="10_21"/>
      <sheetName val="10_31"/>
      <sheetName val="11_21"/>
      <sheetName val="11_31"/>
      <sheetName val="11_41"/>
      <sheetName val="налоговая_амортиз_ФА1"/>
      <sheetName val="книга_предпосылок1"/>
      <sheetName val="sov_tot1"/>
      <sheetName val="бензин_по_авто1"/>
      <sheetName val="др_адм1"/>
      <sheetName val="Осн_ср-ва1"/>
      <sheetName val="8180_(8181,8182)1"/>
      <sheetName val="_По_скв1"/>
      <sheetName val="Астана_рус1"/>
      <sheetName val="Алматы_рус1"/>
      <sheetName val="по_2007_году_план_на_2008_год1"/>
      <sheetName val="ПО_НОВОМУ_ШТАТНОМУ1"/>
      <sheetName val="100_159_-полигр_ус_(2)1"/>
      <sheetName val="МУНАЙТАС_L-11"/>
      <sheetName val="К_сущ1"/>
    </sheetNames>
    <sheetDataSet>
      <sheetData sheetId="0" refreshError="1">
        <row r="1">
          <cell r="A1" t="str">
            <v>КодПок</v>
          </cell>
          <cell r="B1" t="str">
            <v>НаимПок</v>
          </cell>
          <cell r="C1" t="str">
            <v>КодЕдИзм</v>
          </cell>
        </row>
        <row r="2">
          <cell r="A2" t="str">
            <v>1</v>
          </cell>
          <cell r="B2" t="str">
            <v>Объем добычи нефти и газоконденсата</v>
          </cell>
          <cell r="C2" t="str">
            <v>31</v>
          </cell>
        </row>
        <row r="3">
          <cell r="A3" t="str">
            <v>1.1</v>
          </cell>
          <cell r="B3" t="str">
            <v>Поставка нефти</v>
          </cell>
          <cell r="C3" t="str">
            <v>31</v>
          </cell>
        </row>
        <row r="4">
          <cell r="A4" t="str">
            <v>1.1.1</v>
          </cell>
          <cell r="B4" t="str">
            <v xml:space="preserve">  в т.ч.  Внутренний рынок</v>
          </cell>
          <cell r="C4" t="str">
            <v>31</v>
          </cell>
        </row>
        <row r="5">
          <cell r="A5" t="str">
            <v>1.1.2</v>
          </cell>
          <cell r="B5" t="str">
            <v xml:space="preserve">           Дальнее зарубежье</v>
          </cell>
          <cell r="C5" t="str">
            <v>31</v>
          </cell>
        </row>
        <row r="6">
          <cell r="A6" t="str">
            <v>1.1.3</v>
          </cell>
          <cell r="B6" t="str">
            <v xml:space="preserve">           Ближнее зарубежье</v>
          </cell>
          <cell r="C6" t="str">
            <v>31</v>
          </cell>
        </row>
        <row r="7">
          <cell r="A7" t="str">
            <v>10</v>
          </cell>
          <cell r="B7" t="str">
            <v>Объем реализации природного газа</v>
          </cell>
          <cell r="C7" t="str">
            <v>42</v>
          </cell>
        </row>
        <row r="8">
          <cell r="A8" t="str">
            <v>11</v>
          </cell>
          <cell r="B8" t="str">
            <v>Средняя цена 1 т.  Нефти</v>
          </cell>
          <cell r="C8" t="str">
            <v>10</v>
          </cell>
        </row>
        <row r="9">
          <cell r="A9" t="str">
            <v>12</v>
          </cell>
          <cell r="B9" t="str">
            <v>Себестоимость добычи      1 т. нефти</v>
          </cell>
          <cell r="C9" t="str">
            <v>10</v>
          </cell>
        </row>
        <row r="10">
          <cell r="A10" t="str">
            <v>13</v>
          </cell>
          <cell r="B10" t="str">
            <v>Среднесписочная численность</v>
          </cell>
          <cell r="C10" t="str">
            <v>70</v>
          </cell>
        </row>
        <row r="11">
          <cell r="A11" t="str">
            <v>14</v>
          </cell>
          <cell r="B11" t="str">
            <v>Среднемесячная заработная плата</v>
          </cell>
          <cell r="C11" t="str">
            <v>10</v>
          </cell>
        </row>
        <row r="12">
          <cell r="A12" t="str">
            <v>15</v>
          </cell>
          <cell r="B12" t="str">
            <v>Затраты на 1 т</v>
          </cell>
          <cell r="C12" t="str">
            <v>10</v>
          </cell>
        </row>
        <row r="13">
          <cell r="A13" t="str">
            <v>15.1</v>
          </cell>
          <cell r="B13" t="str">
            <v xml:space="preserve">  в т.ч. производственная себестоимость</v>
          </cell>
          <cell r="C13" t="str">
            <v>10</v>
          </cell>
        </row>
        <row r="14">
          <cell r="A14" t="str">
            <v>2</v>
          </cell>
          <cell r="B14" t="str">
            <v>Доп.задание по добыче нефти</v>
          </cell>
          <cell r="C14" t="str">
            <v>31</v>
          </cell>
        </row>
        <row r="15">
          <cell r="A15" t="str">
            <v>20</v>
          </cell>
          <cell r="B15" t="str">
            <v>Доходы</v>
          </cell>
          <cell r="C15" t="str">
            <v>12</v>
          </cell>
        </row>
        <row r="16">
          <cell r="A16" t="str">
            <v>21</v>
          </cell>
          <cell r="B16" t="str">
            <v>Затраты</v>
          </cell>
          <cell r="C16" t="str">
            <v>12</v>
          </cell>
        </row>
        <row r="17">
          <cell r="A17" t="str">
            <v>21.1</v>
          </cell>
          <cell r="B17" t="str">
            <v xml:space="preserve"> В т.ч производственная себестоимость</v>
          </cell>
          <cell r="C17" t="str">
            <v>12</v>
          </cell>
        </row>
        <row r="18">
          <cell r="A18" t="str">
            <v>21.1.1</v>
          </cell>
          <cell r="B18" t="str">
            <v xml:space="preserve">   Расходы периода</v>
          </cell>
          <cell r="C18" t="str">
            <v>12</v>
          </cell>
        </row>
        <row r="19">
          <cell r="A19" t="str">
            <v>21.1.1.1</v>
          </cell>
          <cell r="B19" t="str">
            <v xml:space="preserve">     в т.ч административные и общехозяйственные расходы</v>
          </cell>
          <cell r="C19" t="str">
            <v>12</v>
          </cell>
        </row>
        <row r="20">
          <cell r="A20" t="str">
            <v>21.1.1.1.1</v>
          </cell>
          <cell r="B20" t="str">
            <v xml:space="preserve">        в т.ч административные расходы</v>
          </cell>
          <cell r="C20" t="str">
            <v>12</v>
          </cell>
        </row>
        <row r="21">
          <cell r="A21" t="str">
            <v>22</v>
          </cell>
          <cell r="B21" t="str">
            <v>Чистый доход</v>
          </cell>
          <cell r="C21" t="str">
            <v>12</v>
          </cell>
        </row>
        <row r="22">
          <cell r="A22" t="str">
            <v>23</v>
          </cell>
          <cell r="B22" t="str">
            <v>Внесено платежей в бюджет и внебюдж. Фонды</v>
          </cell>
          <cell r="C22" t="str">
            <v>12</v>
          </cell>
        </row>
        <row r="23">
          <cell r="A23" t="str">
            <v>24</v>
          </cell>
          <cell r="B23" t="str">
            <v>Дебиторская задолженность</v>
          </cell>
          <cell r="C23" t="str">
            <v>12</v>
          </cell>
        </row>
        <row r="24">
          <cell r="A24" t="str">
            <v>25</v>
          </cell>
          <cell r="B24" t="str">
            <v>Кредиторская задолженность</v>
          </cell>
          <cell r="C24" t="str">
            <v>12</v>
          </cell>
        </row>
        <row r="25">
          <cell r="A25" t="str">
            <v>25.1</v>
          </cell>
          <cell r="B25" t="str">
            <v xml:space="preserve">      в т.ч.     перед   бюджетом</v>
          </cell>
          <cell r="C25" t="str">
            <v>12</v>
          </cell>
        </row>
        <row r="26">
          <cell r="A26" t="str">
            <v>25.2</v>
          </cell>
          <cell r="B26" t="str">
            <v xml:space="preserve">                   по зарплате</v>
          </cell>
          <cell r="C26" t="str">
            <v>12</v>
          </cell>
        </row>
        <row r="27">
          <cell r="A27" t="str">
            <v>26</v>
          </cell>
          <cell r="B27" t="str">
            <v>Капвложения - всего</v>
          </cell>
          <cell r="C27" t="str">
            <v>12</v>
          </cell>
        </row>
        <row r="28">
          <cell r="A28" t="str">
            <v>26.1</v>
          </cell>
          <cell r="B28" t="str">
            <v>Капвложения за счет собственных средств</v>
          </cell>
          <cell r="C28" t="str">
            <v>12</v>
          </cell>
        </row>
        <row r="29">
          <cell r="A29" t="str">
            <v>26.1.1</v>
          </cell>
          <cell r="B29" t="str">
            <v>в т.ч. в производство</v>
          </cell>
          <cell r="C29" t="str">
            <v>12</v>
          </cell>
        </row>
        <row r="30">
          <cell r="A30" t="str">
            <v>26.1.2</v>
          </cell>
          <cell r="B30" t="str">
            <v>в соц.сферу и др.непроизводственные</v>
          </cell>
          <cell r="C30" t="str">
            <v>12</v>
          </cell>
        </row>
        <row r="31">
          <cell r="A31" t="str">
            <v>26.2</v>
          </cell>
          <cell r="B31" t="str">
            <v>Капвложения за счет заемных средств</v>
          </cell>
          <cell r="C31" t="str">
            <v>12</v>
          </cell>
        </row>
        <row r="32">
          <cell r="A32" t="str">
            <v>26.2.1</v>
          </cell>
          <cell r="B32" t="str">
            <v>в т.ч. в производство</v>
          </cell>
          <cell r="C32" t="str">
            <v>12</v>
          </cell>
        </row>
        <row r="33">
          <cell r="A33" t="str">
            <v>26.2.2</v>
          </cell>
          <cell r="B33" t="str">
            <v>в соц.сферу и др.непроизводственные</v>
          </cell>
          <cell r="C33" t="str">
            <v>12</v>
          </cell>
        </row>
        <row r="34">
          <cell r="A34" t="str">
            <v>3</v>
          </cell>
          <cell r="B34" t="str">
            <v>Объем добычи газа</v>
          </cell>
          <cell r="C34" t="str">
            <v>42</v>
          </cell>
        </row>
        <row r="35">
          <cell r="A35" t="str">
            <v>4</v>
          </cell>
          <cell r="B35" t="str">
            <v>Объем  переработки</v>
          </cell>
          <cell r="C35" t="str">
            <v>31</v>
          </cell>
        </row>
        <row r="36">
          <cell r="A36" t="str">
            <v>5</v>
          </cell>
          <cell r="B36" t="str">
            <v>Объем траспортировки нефти</v>
          </cell>
          <cell r="C36" t="str">
            <v>31</v>
          </cell>
        </row>
        <row r="37">
          <cell r="A37" t="str">
            <v>6</v>
          </cell>
          <cell r="B37" t="str">
            <v>Объем грузооборота нефти</v>
          </cell>
          <cell r="C37" t="str">
            <v>31</v>
          </cell>
        </row>
        <row r="38">
          <cell r="A38" t="str">
            <v>7</v>
          </cell>
          <cell r="B38" t="str">
            <v>Поставка воды</v>
          </cell>
          <cell r="C38" t="str">
            <v>41</v>
          </cell>
        </row>
        <row r="39">
          <cell r="A39" t="str">
            <v>8</v>
          </cell>
          <cell r="B39" t="str">
            <v>Объем траспортировки газа</v>
          </cell>
          <cell r="C39" t="str">
            <v>42</v>
          </cell>
        </row>
        <row r="40">
          <cell r="A40" t="str">
            <v>9</v>
          </cell>
          <cell r="B40" t="str">
            <v>Объем траспортировки грузов морем</v>
          </cell>
          <cell r="C40" t="str">
            <v>31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ow r="3">
          <cell r="A3">
            <v>1</v>
          </cell>
        </row>
      </sheetData>
      <sheetData sheetId="230">
        <row r="3">
          <cell r="A3">
            <v>1</v>
          </cell>
        </row>
      </sheetData>
      <sheetData sheetId="231">
        <row r="3">
          <cell r="A3">
            <v>1</v>
          </cell>
        </row>
      </sheetData>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sheetData sheetId="242"/>
      <sheetData sheetId="243"/>
      <sheetData sheetId="244"/>
      <sheetData sheetId="245"/>
      <sheetData sheetId="246">
        <row r="3">
          <cell r="A3">
            <v>1</v>
          </cell>
        </row>
      </sheetData>
      <sheetData sheetId="247"/>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ow r="3">
          <cell r="A3">
            <v>1</v>
          </cell>
        </row>
      </sheetData>
      <sheetData sheetId="352"/>
      <sheetData sheetId="353"/>
      <sheetData sheetId="354"/>
      <sheetData sheetId="355"/>
      <sheetData sheetId="356"/>
      <sheetData sheetId="357"/>
      <sheetData sheetId="358"/>
      <sheetData sheetId="359"/>
      <sheetData sheetId="360"/>
      <sheetData sheetId="361">
        <row r="3">
          <cell r="A3">
            <v>1</v>
          </cell>
        </row>
      </sheetData>
      <sheetData sheetId="362">
        <row r="3">
          <cell r="A3">
            <v>1</v>
          </cell>
        </row>
      </sheetData>
      <sheetData sheetId="363">
        <row r="3">
          <cell r="A3">
            <v>1</v>
          </cell>
        </row>
      </sheetData>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row r="3">
          <cell r="A3">
            <v>1</v>
          </cell>
        </row>
      </sheetData>
      <sheetData sheetId="378"/>
      <sheetData sheetId="379"/>
      <sheetData sheetId="380">
        <row r="3">
          <cell r="A3">
            <v>1</v>
          </cell>
        </row>
      </sheetData>
      <sheetData sheetId="381"/>
      <sheetData sheetId="382"/>
      <sheetData sheetId="383">
        <row r="3">
          <cell r="A3">
            <v>1</v>
          </cell>
        </row>
      </sheetData>
      <sheetData sheetId="384"/>
      <sheetData sheetId="385"/>
      <sheetData sheetId="386"/>
      <sheetData sheetId="387"/>
      <sheetData sheetId="388"/>
      <sheetData sheetId="389">
        <row r="3">
          <cell r="A3">
            <v>1</v>
          </cell>
        </row>
      </sheetData>
      <sheetData sheetId="390"/>
      <sheetData sheetId="391"/>
      <sheetData sheetId="392"/>
      <sheetData sheetId="393"/>
      <sheetData sheetId="394"/>
      <sheetData sheetId="395"/>
      <sheetData sheetId="396" refreshError="1"/>
      <sheetData sheetId="397" refreshError="1"/>
      <sheetData sheetId="398">
        <row r="3">
          <cell r="A3">
            <v>1</v>
          </cell>
        </row>
      </sheetData>
      <sheetData sheetId="399">
        <row r="3">
          <cell r="A3">
            <v>1</v>
          </cell>
        </row>
      </sheetData>
      <sheetData sheetId="400">
        <row r="3">
          <cell r="A3">
            <v>1</v>
          </cell>
        </row>
      </sheetData>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ow r="3">
          <cell r="A3">
            <v>1</v>
          </cell>
        </row>
      </sheetData>
      <sheetData sheetId="438" refreshError="1"/>
      <sheetData sheetId="439"/>
      <sheetData sheetId="440"/>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row r="3">
          <cell r="A3">
            <v>1</v>
          </cell>
        </row>
      </sheetData>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row r="3">
          <cell r="A3">
            <v>1</v>
          </cell>
        </row>
      </sheetData>
      <sheetData sheetId="627"/>
      <sheetData sheetId="628"/>
      <sheetData sheetId="629"/>
      <sheetData sheetId="630"/>
      <sheetData sheetId="631" refreshError="1"/>
      <sheetData sheetId="632" refreshError="1"/>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row r="3">
          <cell r="A3">
            <v>1</v>
          </cell>
        </row>
      </sheetData>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row r="3">
          <cell r="A3">
            <v>1</v>
          </cell>
        </row>
      </sheetData>
      <sheetData sheetId="795"/>
      <sheetData sheetId="796"/>
      <sheetData sheetId="797"/>
      <sheetData sheetId="798"/>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L_CRED_30-06-97"/>
      <sheetName val="\\kzwalmzhashian\Halyk\Document"/>
      <sheetName val="СписокТЭП"/>
      <sheetName val="Ввод"/>
    </sheetNames>
    <definedNames>
      <definedName name="Упорядочить_по_областям"/>
    </definedNames>
    <sheetDataSet>
      <sheetData sheetId="0" refreshError="1"/>
      <sheetData sheetId="1" refreshError="1"/>
      <sheetData sheetId="2" refreshError="1"/>
      <sheetData sheetId="3"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руппа"/>
      <sheetName val="классы"/>
      <sheetName val="1-й кв"/>
      <sheetName val="2-й кв"/>
      <sheetName val="3-й кв"/>
      <sheetName val="4-й кв"/>
      <sheetName val="1 полуг"/>
      <sheetName val="2 полуг"/>
      <sheetName val="год 2001"/>
      <sheetName val="12"/>
      <sheetName val="11"/>
      <sheetName val="10"/>
      <sheetName val="09"/>
      <sheetName val="08"/>
      <sheetName val="07"/>
      <sheetName val="06"/>
      <sheetName val="05"/>
      <sheetName val="04"/>
      <sheetName val="03"/>
      <sheetName val="02"/>
      <sheetName val="01"/>
      <sheetName val="класс"/>
      <sheetName val="Форма2"/>
      <sheetName val="A4.100"/>
      <sheetName val="ЦО-12-01"/>
      <sheetName val="СПгнг"/>
      <sheetName val="LME_prices"/>
      <sheetName val="коэфф"/>
      <sheetName val="Баланс"/>
      <sheetName val="FS-97"/>
      <sheetName val="предприятия"/>
      <sheetName val="рев на 09.06."/>
      <sheetName val="факт 2005 г."/>
      <sheetName val="ИзменяемыеДанные"/>
      <sheetName val="ДДСАБ"/>
      <sheetName val="ДДСККБ"/>
      <sheetName val="ОТиТБ"/>
      <sheetName val="зоны"/>
      <sheetName val="UNITPRICES"/>
      <sheetName val="Добыча нефти4"/>
      <sheetName val="поставка сравн13"/>
      <sheetName val="кап_затраты"/>
      <sheetName val="Test of FA Installation"/>
      <sheetName val="Additions"/>
      <sheetName val="1-й_кв"/>
      <sheetName val="2-й_кв"/>
      <sheetName val="3-й_кв"/>
      <sheetName val="4-й_кв"/>
      <sheetName val="1_полуг"/>
      <sheetName val="2_полуг"/>
      <sheetName val="год_2001"/>
      <sheetName val="A4_100"/>
      <sheetName val="XLR_NoRangeSheet"/>
      <sheetName val="МО 0012"/>
      <sheetName val="Форма1"/>
      <sheetName val="ЦО-12-01.xls"/>
      <sheetName val="СписокТЭП"/>
      <sheetName val="НДПИ"/>
      <sheetName val="definitions"/>
      <sheetName val="рев_на_09_06_"/>
      <sheetName val="факт_2005_г_"/>
      <sheetName val="ввод-вывод ОС авг2004- 2005"/>
      <sheetName val="%D0%A6%D0%9E-12-01.xls"/>
      <sheetName val="ОборБалФормОтч"/>
      <sheetName val="ТитулЛистОтч"/>
      <sheetName val="данные"/>
      <sheetName val="1-й_кв2"/>
      <sheetName val="2-й_кв2"/>
      <sheetName val="3-й_кв2"/>
      <sheetName val="4-й_кв2"/>
      <sheetName val="1_полуг2"/>
      <sheetName val="2_полуг2"/>
      <sheetName val="год_20012"/>
      <sheetName val="A4_1002"/>
      <sheetName val="Test_of_FA_Installation1"/>
      <sheetName val="рев_на_09_06_2"/>
      <sheetName val="факт_2005_г_2"/>
      <sheetName val="Добыча_нефти41"/>
      <sheetName val="поставка_сравн131"/>
      <sheetName val="МО_00121"/>
      <sheetName val="ЦО-12-01_xls1"/>
      <sheetName val="ввод-вывод_ОС_авг2004-_20051"/>
      <sheetName val="%D0%A6%D0%9E-12-01_xls1"/>
      <sheetName val="1-й_кв1"/>
      <sheetName val="2-й_кв1"/>
      <sheetName val="3-й_кв1"/>
      <sheetName val="4-й_кв1"/>
      <sheetName val="1_полуг1"/>
      <sheetName val="2_полуг1"/>
      <sheetName val="год_20011"/>
      <sheetName val="A4_1001"/>
      <sheetName val="Test_of_FA_Installation"/>
      <sheetName val="рев_на_09_06_1"/>
      <sheetName val="факт_2005_г_1"/>
      <sheetName val="Добыча_нефти4"/>
      <sheetName val="поставка_сравн13"/>
      <sheetName val="МО_0012"/>
      <sheetName val="ЦО-12-01_xls"/>
      <sheetName val="ввод-вывод_ОС_авг2004-_2005"/>
      <sheetName val="%D0%A6%D0%9E-12-01_xls"/>
      <sheetName val="ЦЕХА"/>
      <sheetName val="TT"/>
      <sheetName val="Нефть"/>
      <sheetName val="р1 СНГ"/>
      <sheetName val="Районы"/>
      <sheetName val="завод (2)"/>
      <sheetName val="тех реж (2)"/>
      <sheetName val="Лист3"/>
      <sheetName val="сетка"/>
      <sheetName val="д.7.001"/>
      <sheetName val="Лист2"/>
      <sheetName val="xref"/>
      <sheetName val="техн_работы"/>
      <sheetName val="инвест_аморт"/>
      <sheetName val="календ"/>
      <sheetName val="Семена"/>
      <sheetName val="НВ_техн"/>
      <sheetName val="Защита"/>
      <sheetName val="стоим_рес"/>
      <sheetName val="Удобрения"/>
      <sheetName val="райхан"/>
      <sheetName val="тбд"/>
      <sheetName val="HKM RTC Crude costs"/>
      <sheetName val="M-5C"/>
      <sheetName val="企业表一"/>
      <sheetName val="M-5A"/>
      <sheetName val="нов цен 18"/>
      <sheetName val="пробег м расх"/>
      <sheetName val="пробмч по город"/>
      <sheetName val="Расчет объема СУИБ"/>
      <sheetName val="Лист1"/>
    </sheetNames>
    <sheetDataSet>
      <sheetData sheetId="0" refreshError="1">
        <row r="1">
          <cell r="A1" t="str">
            <v>Группа</v>
          </cell>
          <cell r="B1" t="str">
            <v>Наименование</v>
          </cell>
          <cell r="C1" t="str">
            <v>Класс</v>
          </cell>
        </row>
        <row r="2">
          <cell r="A2">
            <v>758</v>
          </cell>
          <cell r="B2" t="str">
            <v>Химикаты прочие</v>
          </cell>
          <cell r="C2">
            <v>3</v>
          </cell>
        </row>
        <row r="3">
          <cell r="A3">
            <v>757</v>
          </cell>
          <cell r="B3" t="str">
            <v>Химикаты прочие</v>
          </cell>
          <cell r="C3">
            <v>3</v>
          </cell>
        </row>
        <row r="4">
          <cell r="A4">
            <v>756</v>
          </cell>
          <cell r="B4" t="str">
            <v>Синтетические моющие средства</v>
          </cell>
          <cell r="C4">
            <v>3</v>
          </cell>
        </row>
        <row r="5">
          <cell r="A5">
            <v>755</v>
          </cell>
          <cell r="B5" t="str">
            <v>Химикаты фотографические</v>
          </cell>
          <cell r="C5">
            <v>3</v>
          </cell>
        </row>
        <row r="6">
          <cell r="A6">
            <v>754</v>
          </cell>
          <cell r="B6" t="str">
            <v>Растворители, флотореагенты</v>
          </cell>
          <cell r="C6">
            <v>3</v>
          </cell>
        </row>
        <row r="7">
          <cell r="A7">
            <v>753</v>
          </cell>
          <cell r="B7" t="str">
            <v>Поверхностно-активные препараты</v>
          </cell>
          <cell r="C7">
            <v>3</v>
          </cell>
        </row>
        <row r="8">
          <cell r="A8">
            <v>752</v>
          </cell>
          <cell r="B8" t="str">
            <v>Пластификаторы и пенообразователи</v>
          </cell>
          <cell r="C8">
            <v>3</v>
          </cell>
        </row>
        <row r="9">
          <cell r="A9">
            <v>751</v>
          </cell>
          <cell r="B9" t="str">
            <v>Пестициды</v>
          </cell>
          <cell r="C9">
            <v>3</v>
          </cell>
        </row>
        <row r="10">
          <cell r="A10">
            <v>742</v>
          </cell>
          <cell r="B10" t="str">
            <v>Прочие органические соединения</v>
          </cell>
          <cell r="C10">
            <v>3</v>
          </cell>
        </row>
        <row r="11">
          <cell r="A11">
            <v>732</v>
          </cell>
          <cell r="B11" t="str">
            <v>Нитросоединения</v>
          </cell>
          <cell r="C11">
            <v>3</v>
          </cell>
        </row>
        <row r="12">
          <cell r="A12">
            <v>731</v>
          </cell>
          <cell r="B12" t="str">
            <v>Амины,амиды и их производные (азотные соед)</v>
          </cell>
          <cell r="C12">
            <v>3</v>
          </cell>
        </row>
        <row r="13">
          <cell r="A13">
            <v>726</v>
          </cell>
          <cell r="B13" t="str">
            <v>Оксиды,пероксиды</v>
          </cell>
          <cell r="C13">
            <v>3</v>
          </cell>
        </row>
        <row r="14">
          <cell r="A14">
            <v>725</v>
          </cell>
          <cell r="B14" t="str">
            <v xml:space="preserve">Эфиры и ацетали </v>
          </cell>
          <cell r="C14">
            <v>3</v>
          </cell>
        </row>
        <row r="15">
          <cell r="A15">
            <v>724</v>
          </cell>
          <cell r="B15" t="str">
            <v>Кислоты органические и их соли</v>
          </cell>
          <cell r="C15">
            <v>3</v>
          </cell>
        </row>
        <row r="16">
          <cell r="A16">
            <v>723</v>
          </cell>
          <cell r="B16" t="str">
            <v>Альдегиды, кетоны и ангидриды</v>
          </cell>
          <cell r="C16">
            <v>3</v>
          </cell>
        </row>
        <row r="17">
          <cell r="A17">
            <v>722</v>
          </cell>
          <cell r="B17" t="str">
            <v>Фенолы,фенолоспирты и их производные</v>
          </cell>
          <cell r="C17">
            <v>3</v>
          </cell>
        </row>
        <row r="18">
          <cell r="A18">
            <v>721</v>
          </cell>
          <cell r="B18" t="str">
            <v>Спирты и их производные (органические)</v>
          </cell>
          <cell r="C18">
            <v>3</v>
          </cell>
        </row>
        <row r="19">
          <cell r="A19">
            <v>713</v>
          </cell>
          <cell r="B19" t="str">
            <v>Производные углеводородов прочие</v>
          </cell>
          <cell r="C19">
            <v>3</v>
          </cell>
        </row>
        <row r="20">
          <cell r="A20">
            <v>712</v>
          </cell>
          <cell r="B20" t="str">
            <v>Галогенопроизводственные углеводороды</v>
          </cell>
          <cell r="C20">
            <v>3</v>
          </cell>
        </row>
        <row r="21">
          <cell r="A21">
            <v>711</v>
          </cell>
          <cell r="B21" t="str">
            <v>Углеводороды</v>
          </cell>
          <cell r="C21">
            <v>3</v>
          </cell>
        </row>
        <row r="22">
          <cell r="A22">
            <v>693</v>
          </cell>
          <cell r="B22" t="str">
            <v>Грузы для которых не установлен отдельный тариф</v>
          </cell>
          <cell r="C22">
            <v>2</v>
          </cell>
        </row>
        <row r="23">
          <cell r="A23">
            <v>692</v>
          </cell>
          <cell r="B23" t="str">
            <v>Утиль сырье</v>
          </cell>
          <cell r="C23">
            <v>3</v>
          </cell>
        </row>
        <row r="24">
          <cell r="A24">
            <v>691</v>
          </cell>
          <cell r="B24" t="str">
            <v>Домашние вещи</v>
          </cell>
          <cell r="C24">
            <v>2</v>
          </cell>
        </row>
        <row r="25">
          <cell r="A25">
            <v>685</v>
          </cell>
          <cell r="B25" t="str">
            <v>Изделия из камыша, лозы, лыка</v>
          </cell>
          <cell r="C25">
            <v>3</v>
          </cell>
        </row>
        <row r="26">
          <cell r="A26">
            <v>684</v>
          </cell>
          <cell r="B26" t="str">
            <v>Принадлежности школьно-писменные и канц</v>
          </cell>
          <cell r="C26">
            <v>2</v>
          </cell>
        </row>
        <row r="27">
          <cell r="A27">
            <v>683</v>
          </cell>
          <cell r="B27" t="str">
            <v>Игры, игрушки</v>
          </cell>
          <cell r="C27">
            <v>3</v>
          </cell>
        </row>
        <row r="28">
          <cell r="A28">
            <v>682</v>
          </cell>
          <cell r="B28" t="str">
            <v>Инвентарь спортивный</v>
          </cell>
          <cell r="C28">
            <v>3</v>
          </cell>
        </row>
        <row r="29">
          <cell r="A29">
            <v>681</v>
          </cell>
          <cell r="B29" t="str">
            <v>Инструменты музыкальные</v>
          </cell>
          <cell r="C29">
            <v>3</v>
          </cell>
        </row>
        <row r="30">
          <cell r="A30">
            <v>671</v>
          </cell>
          <cell r="B30" t="str">
            <v>Книги, брошюры, газеты,журналы и т.д.</v>
          </cell>
          <cell r="C30">
            <v>3</v>
          </cell>
        </row>
        <row r="31">
          <cell r="A31">
            <v>662</v>
          </cell>
          <cell r="B31" t="str">
            <v>Тара стеклянная</v>
          </cell>
          <cell r="C31">
            <v>2</v>
          </cell>
        </row>
        <row r="32">
          <cell r="A32">
            <v>661</v>
          </cell>
          <cell r="B32" t="str">
            <v>Посуда и другие изделия стеклянные</v>
          </cell>
          <cell r="C32">
            <v>3</v>
          </cell>
        </row>
        <row r="33">
          <cell r="A33">
            <v>654</v>
          </cell>
          <cell r="B33" t="str">
            <v>Обувь</v>
          </cell>
          <cell r="C33">
            <v>3</v>
          </cell>
        </row>
        <row r="34">
          <cell r="A34">
            <v>653</v>
          </cell>
          <cell r="B34" t="str">
            <v>Изделия из кожи, волоса, щетины</v>
          </cell>
          <cell r="C34">
            <v>3</v>
          </cell>
        </row>
        <row r="35">
          <cell r="A35">
            <v>652</v>
          </cell>
          <cell r="B35" t="str">
            <v>кожа искуственная</v>
          </cell>
          <cell r="C35">
            <v>3</v>
          </cell>
        </row>
        <row r="36">
          <cell r="A36">
            <v>651</v>
          </cell>
          <cell r="B36" t="str">
            <v>Меха, кожи и шкуры выделанные</v>
          </cell>
          <cell r="C36">
            <v>3</v>
          </cell>
        </row>
        <row r="37">
          <cell r="A37">
            <v>641</v>
          </cell>
          <cell r="B37" t="str">
            <v>Галантирея и изделия ювелирные</v>
          </cell>
          <cell r="C37">
            <v>3</v>
          </cell>
        </row>
        <row r="38">
          <cell r="A38">
            <v>635</v>
          </cell>
          <cell r="B38" t="str">
            <v>Ковры и изделия ковровые</v>
          </cell>
          <cell r="C38">
            <v>3</v>
          </cell>
        </row>
        <row r="39">
          <cell r="A39">
            <v>634</v>
          </cell>
          <cell r="B39" t="str">
            <v>Изделия швейные</v>
          </cell>
          <cell r="C39">
            <v>3</v>
          </cell>
        </row>
        <row r="40">
          <cell r="A40">
            <v>633</v>
          </cell>
          <cell r="B40" t="str">
            <v>Изделия трикотажные</v>
          </cell>
          <cell r="C40">
            <v>3</v>
          </cell>
        </row>
        <row r="41">
          <cell r="A41">
            <v>632</v>
          </cell>
          <cell r="B41" t="str">
            <v>Прочие изделия швейной и текстильн. Пром.</v>
          </cell>
          <cell r="C41">
            <v>3</v>
          </cell>
        </row>
        <row r="42">
          <cell r="A42">
            <v>631</v>
          </cell>
          <cell r="B42" t="str">
            <v>Ткани</v>
          </cell>
          <cell r="C42">
            <v>3</v>
          </cell>
        </row>
        <row r="43">
          <cell r="A43">
            <v>626</v>
          </cell>
          <cell r="B43" t="str">
            <v>Войлок и изделия войлочные</v>
          </cell>
          <cell r="C43">
            <v>3</v>
          </cell>
        </row>
        <row r="44">
          <cell r="A44">
            <v>625</v>
          </cell>
          <cell r="B44" t="str">
            <v>Вата льняная, шерстяная</v>
          </cell>
          <cell r="C44">
            <v>3</v>
          </cell>
        </row>
        <row r="45">
          <cell r="A45">
            <v>624</v>
          </cell>
          <cell r="B45" t="str">
            <v>Вата хлопчато-бумажная</v>
          </cell>
          <cell r="C45">
            <v>3</v>
          </cell>
        </row>
        <row r="46">
          <cell r="A46">
            <v>623</v>
          </cell>
          <cell r="B46" t="str">
            <v>Изделия крученые, кроме ниток</v>
          </cell>
          <cell r="C46">
            <v>3</v>
          </cell>
        </row>
        <row r="47">
          <cell r="A47">
            <v>622</v>
          </cell>
          <cell r="B47" t="str">
            <v>Пряжа инити всякие и шелк-сырец</v>
          </cell>
          <cell r="C47">
            <v>3</v>
          </cell>
        </row>
        <row r="48">
          <cell r="A48">
            <v>621</v>
          </cell>
          <cell r="B48" t="str">
            <v>Волокна всякие</v>
          </cell>
          <cell r="C48">
            <v>3</v>
          </cell>
        </row>
        <row r="49">
          <cell r="A49">
            <v>611</v>
          </cell>
          <cell r="B49" t="str">
            <v>Волокно хлопковое</v>
          </cell>
          <cell r="C49">
            <v>3</v>
          </cell>
        </row>
        <row r="50">
          <cell r="A50">
            <v>602</v>
          </cell>
          <cell r="B50" t="str">
            <v>Вода и лед обыкновенные</v>
          </cell>
          <cell r="C50">
            <v>3</v>
          </cell>
        </row>
        <row r="51">
          <cell r="A51">
            <v>595</v>
          </cell>
          <cell r="B51" t="str">
            <v>Напитки безалкогольные и мин.вода</v>
          </cell>
          <cell r="C51">
            <v>3</v>
          </cell>
        </row>
        <row r="52">
          <cell r="A52">
            <v>594</v>
          </cell>
          <cell r="B52" t="str">
            <v>Спирт</v>
          </cell>
          <cell r="C52">
            <v>3</v>
          </cell>
        </row>
        <row r="53">
          <cell r="A53">
            <v>593</v>
          </cell>
          <cell r="B53" t="str">
            <v>Водка</v>
          </cell>
          <cell r="C53">
            <v>3</v>
          </cell>
        </row>
        <row r="54">
          <cell r="A54">
            <v>592</v>
          </cell>
          <cell r="B54" t="str">
            <v>Пиво</v>
          </cell>
          <cell r="C54">
            <v>3</v>
          </cell>
        </row>
        <row r="55">
          <cell r="A55">
            <v>591</v>
          </cell>
          <cell r="B55" t="str">
            <v>Вино всякое</v>
          </cell>
          <cell r="C55">
            <v>3</v>
          </cell>
        </row>
        <row r="56">
          <cell r="A56">
            <v>584</v>
          </cell>
          <cell r="B56" t="str">
            <v>Соки</v>
          </cell>
          <cell r="C56">
            <v>2</v>
          </cell>
        </row>
        <row r="57">
          <cell r="A57">
            <v>583</v>
          </cell>
          <cell r="B57" t="str">
            <v>Овощи, картофель и грибы сушенные</v>
          </cell>
          <cell r="C57">
            <v>2</v>
          </cell>
        </row>
        <row r="58">
          <cell r="A58">
            <v>582</v>
          </cell>
          <cell r="B58" t="str">
            <v>Фрукты и ягоды сушенные</v>
          </cell>
          <cell r="C58">
            <v>2</v>
          </cell>
        </row>
        <row r="59">
          <cell r="A59">
            <v>581</v>
          </cell>
          <cell r="B59" t="str">
            <v>Консервы всякие фруктово-ягодные и грибы</v>
          </cell>
          <cell r="C59">
            <v>2</v>
          </cell>
        </row>
        <row r="60">
          <cell r="A60">
            <v>574</v>
          </cell>
          <cell r="B60" t="str">
            <v>Гракс (остатки жиротопления)</v>
          </cell>
          <cell r="C60">
            <v>2</v>
          </cell>
        </row>
        <row r="61">
          <cell r="A61">
            <v>572</v>
          </cell>
          <cell r="B61" t="str">
            <v>Морепродукты свежые и охлажденные</v>
          </cell>
          <cell r="C61">
            <v>2</v>
          </cell>
        </row>
        <row r="62">
          <cell r="A62">
            <v>564</v>
          </cell>
          <cell r="B62" t="str">
            <v>Жиры и сало животных и птиц</v>
          </cell>
          <cell r="C62">
            <v>2</v>
          </cell>
        </row>
        <row r="63">
          <cell r="A63">
            <v>563</v>
          </cell>
          <cell r="B63" t="str">
            <v>Жиры и сало животных и птиц</v>
          </cell>
          <cell r="C63">
            <v>2</v>
          </cell>
        </row>
        <row r="64">
          <cell r="A64">
            <v>562</v>
          </cell>
          <cell r="B64" t="str">
            <v>Изделия колбасные и копченности</v>
          </cell>
          <cell r="C64">
            <v>2</v>
          </cell>
        </row>
        <row r="65">
          <cell r="A65">
            <v>561</v>
          </cell>
          <cell r="B65" t="str">
            <v>Мясо и субпродукты</v>
          </cell>
          <cell r="C65">
            <v>2</v>
          </cell>
        </row>
        <row r="66">
          <cell r="A66">
            <v>556</v>
          </cell>
          <cell r="B66" t="str">
            <v>Масло растительное</v>
          </cell>
          <cell r="C66">
            <v>2</v>
          </cell>
        </row>
        <row r="67">
          <cell r="A67">
            <v>555</v>
          </cell>
          <cell r="B67" t="str">
            <v>Яйца</v>
          </cell>
          <cell r="C67">
            <v>2</v>
          </cell>
        </row>
        <row r="68">
          <cell r="A68">
            <v>554</v>
          </cell>
          <cell r="B68" t="str">
            <v>Продукция маргариновая и саломас</v>
          </cell>
          <cell r="C68">
            <v>2</v>
          </cell>
        </row>
        <row r="69">
          <cell r="A69">
            <v>553</v>
          </cell>
          <cell r="B69" t="str">
            <v>Масло животное, сыр</v>
          </cell>
          <cell r="C69">
            <v>2</v>
          </cell>
        </row>
        <row r="70">
          <cell r="A70">
            <v>552</v>
          </cell>
          <cell r="B70" t="str">
            <v>Молочные продукты</v>
          </cell>
          <cell r="C70">
            <v>2</v>
          </cell>
        </row>
        <row r="71">
          <cell r="A71">
            <v>551</v>
          </cell>
          <cell r="B71" t="str">
            <v>Молоко</v>
          </cell>
          <cell r="C71">
            <v>2</v>
          </cell>
        </row>
        <row r="72">
          <cell r="A72">
            <v>542</v>
          </cell>
          <cell r="B72" t="str">
            <v>Жмыхи, шроты, мука кормовая</v>
          </cell>
          <cell r="C72">
            <v>2</v>
          </cell>
        </row>
        <row r="73">
          <cell r="A73">
            <v>541</v>
          </cell>
          <cell r="B73" t="str">
            <v>Комбикорма</v>
          </cell>
          <cell r="C73">
            <v>2</v>
          </cell>
        </row>
        <row r="74">
          <cell r="A74">
            <v>531</v>
          </cell>
          <cell r="B74" t="str">
            <v>Соль поваренная</v>
          </cell>
          <cell r="C74">
            <v>2</v>
          </cell>
        </row>
        <row r="75">
          <cell r="A75">
            <v>521</v>
          </cell>
          <cell r="B75" t="str">
            <v>Сахар</v>
          </cell>
          <cell r="C75">
            <v>2</v>
          </cell>
        </row>
        <row r="76">
          <cell r="A76">
            <v>517</v>
          </cell>
          <cell r="B76" t="str">
            <v>Изделия табачно-махорочные</v>
          </cell>
          <cell r="C76">
            <v>3</v>
          </cell>
        </row>
        <row r="77">
          <cell r="A77">
            <v>516</v>
          </cell>
          <cell r="B77" t="str">
            <v>Концентраты пищевые,пряности</v>
          </cell>
          <cell r="C77">
            <v>2</v>
          </cell>
        </row>
        <row r="78">
          <cell r="A78">
            <v>515</v>
          </cell>
          <cell r="B78" t="str">
            <v>Продукция крахмоло-паточной промышл.</v>
          </cell>
          <cell r="C78">
            <v>3</v>
          </cell>
        </row>
        <row r="79">
          <cell r="A79">
            <v>514</v>
          </cell>
          <cell r="B79" t="str">
            <v>Изделия кондитерские сахаристые, мед</v>
          </cell>
          <cell r="C79">
            <v>2</v>
          </cell>
        </row>
        <row r="80">
          <cell r="A80">
            <v>513</v>
          </cell>
          <cell r="B80" t="str">
            <v>Изделия кондитерские мучные</v>
          </cell>
          <cell r="C80">
            <v>2</v>
          </cell>
        </row>
        <row r="81">
          <cell r="A81">
            <v>512</v>
          </cell>
          <cell r="B81" t="str">
            <v>Изделия макаронные</v>
          </cell>
          <cell r="C81">
            <v>2</v>
          </cell>
        </row>
        <row r="82">
          <cell r="A82">
            <v>511</v>
          </cell>
          <cell r="B82" t="str">
            <v>Хлеб и изделия хлебобулочные</v>
          </cell>
          <cell r="C82">
            <v>2</v>
          </cell>
        </row>
        <row r="83">
          <cell r="A83">
            <v>505</v>
          </cell>
          <cell r="B83" t="str">
            <v>Отруби и отходы мукомольного произв.</v>
          </cell>
          <cell r="C83">
            <v>2</v>
          </cell>
        </row>
        <row r="84">
          <cell r="A84">
            <v>504</v>
          </cell>
          <cell r="B84" t="str">
            <v>Прочие продукты перемола</v>
          </cell>
          <cell r="C84">
            <v>2</v>
          </cell>
        </row>
        <row r="85">
          <cell r="A85">
            <v>503</v>
          </cell>
          <cell r="B85" t="str">
            <v>Крупа</v>
          </cell>
          <cell r="C85">
            <v>2</v>
          </cell>
        </row>
        <row r="86">
          <cell r="A86">
            <v>502</v>
          </cell>
          <cell r="B86" t="str">
            <v>Мука ржаная</v>
          </cell>
          <cell r="C86">
            <v>2</v>
          </cell>
        </row>
        <row r="87">
          <cell r="A87">
            <v>501</v>
          </cell>
          <cell r="B87" t="str">
            <v>Мука пшеничная</v>
          </cell>
          <cell r="C87">
            <v>2</v>
          </cell>
        </row>
        <row r="88">
          <cell r="A88">
            <v>489</v>
          </cell>
          <cell r="B88" t="str">
            <v>Газы, кроме энергетических не поименнов.</v>
          </cell>
          <cell r="C88">
            <v>3</v>
          </cell>
        </row>
        <row r="89">
          <cell r="A89">
            <v>488</v>
          </cell>
          <cell r="B89" t="str">
            <v>Газы, кроме энергетических</v>
          </cell>
          <cell r="C89">
            <v>3</v>
          </cell>
        </row>
        <row r="90">
          <cell r="A90">
            <v>487</v>
          </cell>
          <cell r="B90" t="str">
            <v>Металлы щелочные, щелочноземельные</v>
          </cell>
          <cell r="C90">
            <v>3</v>
          </cell>
        </row>
        <row r="91">
          <cell r="A91">
            <v>486</v>
          </cell>
          <cell r="B91" t="str">
            <v>Сорбенты и катализаторы, коагулянты</v>
          </cell>
          <cell r="C91">
            <v>3</v>
          </cell>
        </row>
        <row r="92">
          <cell r="A92">
            <v>485</v>
          </cell>
          <cell r="B92" t="str">
            <v>Соли безкислородных кислот</v>
          </cell>
          <cell r="C92">
            <v>3</v>
          </cell>
        </row>
        <row r="93">
          <cell r="A93">
            <v>484</v>
          </cell>
          <cell r="B93" t="str">
            <v>Соли кислородных кислот</v>
          </cell>
          <cell r="C93">
            <v>3</v>
          </cell>
        </row>
        <row r="94">
          <cell r="A94">
            <v>483</v>
          </cell>
          <cell r="B94" t="str">
            <v>Соли кислородных кислот</v>
          </cell>
          <cell r="C94">
            <v>3</v>
          </cell>
        </row>
        <row r="95">
          <cell r="A95">
            <v>482</v>
          </cell>
          <cell r="B95" t="str">
            <v>Основания и содопродукты</v>
          </cell>
          <cell r="C95">
            <v>2</v>
          </cell>
        </row>
        <row r="96">
          <cell r="A96">
            <v>481</v>
          </cell>
          <cell r="B96" t="str">
            <v>Кислоты,оксиды,пероксиды и ангедриды</v>
          </cell>
          <cell r="C96">
            <v>3</v>
          </cell>
        </row>
        <row r="97">
          <cell r="A97">
            <v>475</v>
          </cell>
          <cell r="B97" t="str">
            <v>Прочая продукция коксохимич.промышл.</v>
          </cell>
          <cell r="C97">
            <v>3</v>
          </cell>
        </row>
        <row r="98">
          <cell r="A98">
            <v>474</v>
          </cell>
          <cell r="B98" t="str">
            <v>Уголь древестный</v>
          </cell>
          <cell r="C98">
            <v>3</v>
          </cell>
        </row>
        <row r="99">
          <cell r="A99">
            <v>473</v>
          </cell>
          <cell r="B99" t="str">
            <v>Электроды графитированные и угольные</v>
          </cell>
          <cell r="C99">
            <v>3</v>
          </cell>
        </row>
        <row r="100">
          <cell r="A100">
            <v>472</v>
          </cell>
          <cell r="B100" t="str">
            <v>Масла, кроме нефтеных</v>
          </cell>
          <cell r="C100">
            <v>3</v>
          </cell>
        </row>
        <row r="101">
          <cell r="A101">
            <v>471</v>
          </cell>
          <cell r="B101" t="str">
            <v>Смолы, кроме синтетических и природных</v>
          </cell>
          <cell r="C101">
            <v>3</v>
          </cell>
        </row>
        <row r="102">
          <cell r="A102">
            <v>467</v>
          </cell>
          <cell r="B102" t="str">
            <v>Продукты промежуточные для красителей</v>
          </cell>
          <cell r="C102">
            <v>3</v>
          </cell>
        </row>
        <row r="103">
          <cell r="A103">
            <v>466</v>
          </cell>
          <cell r="B103" t="str">
            <v>Материалы лакокрасочные</v>
          </cell>
          <cell r="C103">
            <v>3</v>
          </cell>
        </row>
        <row r="104">
          <cell r="A104">
            <v>465</v>
          </cell>
          <cell r="B104" t="str">
            <v>Смола природные</v>
          </cell>
          <cell r="C104">
            <v>3</v>
          </cell>
        </row>
        <row r="105">
          <cell r="A105">
            <v>464</v>
          </cell>
          <cell r="B105" t="str">
            <v>Клей</v>
          </cell>
          <cell r="C105">
            <v>3</v>
          </cell>
        </row>
        <row r="106">
          <cell r="A106">
            <v>463</v>
          </cell>
          <cell r="B106" t="str">
            <v>Волокна искуственные</v>
          </cell>
          <cell r="C106">
            <v>3</v>
          </cell>
        </row>
        <row r="107">
          <cell r="A107">
            <v>462</v>
          </cell>
          <cell r="B107" t="str">
            <v>Изделия из смолы синтетич. и пластич.</v>
          </cell>
          <cell r="C107">
            <v>3</v>
          </cell>
        </row>
        <row r="108">
          <cell r="A108">
            <v>461</v>
          </cell>
          <cell r="B108" t="str">
            <v>Смолы синтетические и пластические</v>
          </cell>
          <cell r="C108">
            <v>3</v>
          </cell>
        </row>
        <row r="109">
          <cell r="A109">
            <v>454</v>
          </cell>
          <cell r="B109" t="str">
            <v>Углерод технический (сажа)</v>
          </cell>
          <cell r="C109">
            <v>3</v>
          </cell>
        </row>
        <row r="110">
          <cell r="A110">
            <v>453</v>
          </cell>
          <cell r="B110" t="str">
            <v>Изделия резино-техн.восстановленные</v>
          </cell>
          <cell r="C110">
            <v>3</v>
          </cell>
        </row>
        <row r="111">
          <cell r="A111">
            <v>452</v>
          </cell>
          <cell r="B111" t="str">
            <v>Изделия резино-техн. и эбонитовые</v>
          </cell>
          <cell r="C111">
            <v>3</v>
          </cell>
        </row>
        <row r="112">
          <cell r="A112">
            <v>451</v>
          </cell>
          <cell r="B112" t="str">
            <v>Каучуки, резина, сажа</v>
          </cell>
          <cell r="C112">
            <v>2</v>
          </cell>
        </row>
        <row r="113">
          <cell r="A113">
            <v>443</v>
          </cell>
          <cell r="B113" t="str">
            <v>Мыло</v>
          </cell>
          <cell r="C113">
            <v>2</v>
          </cell>
        </row>
        <row r="114">
          <cell r="A114">
            <v>442</v>
          </cell>
          <cell r="B114" t="str">
            <v>Продукция парфюмерная</v>
          </cell>
          <cell r="C114">
            <v>3</v>
          </cell>
        </row>
        <row r="115">
          <cell r="A115">
            <v>441</v>
          </cell>
          <cell r="B115" t="str">
            <v>Медикаменты,фармпроизводства</v>
          </cell>
          <cell r="C115">
            <v>3</v>
          </cell>
        </row>
        <row r="116">
          <cell r="A116">
            <v>436</v>
          </cell>
          <cell r="B116" t="str">
            <v>Удобрения минеральные прочие</v>
          </cell>
          <cell r="C116">
            <v>2</v>
          </cell>
        </row>
        <row r="117">
          <cell r="A117">
            <v>435</v>
          </cell>
          <cell r="B117" t="str">
            <v>Удобрения фосфорные</v>
          </cell>
          <cell r="C117">
            <v>2</v>
          </cell>
        </row>
        <row r="118">
          <cell r="A118">
            <v>434</v>
          </cell>
          <cell r="B118" t="str">
            <v>Удобрения калийные</v>
          </cell>
          <cell r="C118">
            <v>2</v>
          </cell>
        </row>
        <row r="119">
          <cell r="A119">
            <v>433</v>
          </cell>
          <cell r="B119" t="str">
            <v>Удобрения азотные</v>
          </cell>
          <cell r="C119">
            <v>2</v>
          </cell>
        </row>
        <row r="120">
          <cell r="A120">
            <v>432</v>
          </cell>
          <cell r="B120" t="str">
            <v>Аммиак водный</v>
          </cell>
          <cell r="C120">
            <v>2</v>
          </cell>
        </row>
        <row r="121">
          <cell r="A121">
            <v>431</v>
          </cell>
          <cell r="B121" t="str">
            <v>Сырье для произв. Удобрений</v>
          </cell>
          <cell r="C121">
            <v>1</v>
          </cell>
        </row>
        <row r="122">
          <cell r="A122">
            <v>423</v>
          </cell>
          <cell r="B122" t="str">
            <v>Краны на ж.д. ходу</v>
          </cell>
          <cell r="C122">
            <v>2</v>
          </cell>
        </row>
        <row r="123">
          <cell r="A123">
            <v>422</v>
          </cell>
          <cell r="B123" t="str">
            <v>Локомотивы</v>
          </cell>
          <cell r="C123">
            <v>2</v>
          </cell>
        </row>
        <row r="124">
          <cell r="A124">
            <v>421</v>
          </cell>
          <cell r="B124" t="str">
            <v>Вагоны всякие</v>
          </cell>
          <cell r="C124">
            <v>2</v>
          </cell>
        </row>
        <row r="125">
          <cell r="A125">
            <v>418</v>
          </cell>
          <cell r="B125" t="str">
            <v>Посуда алюминивая</v>
          </cell>
          <cell r="C125">
            <v>3</v>
          </cell>
        </row>
        <row r="126">
          <cell r="A126">
            <v>417</v>
          </cell>
          <cell r="B126" t="str">
            <v>Изделия кабельные</v>
          </cell>
          <cell r="C126">
            <v>3</v>
          </cell>
        </row>
        <row r="127">
          <cell r="A127">
            <v>416</v>
          </cell>
          <cell r="B127" t="str">
            <v>Изделия из цветных металлов произ\назн.</v>
          </cell>
          <cell r="C127">
            <v>3</v>
          </cell>
        </row>
        <row r="128">
          <cell r="A128">
            <v>415</v>
          </cell>
          <cell r="B128" t="str">
            <v>Прочие изделия металлический</v>
          </cell>
          <cell r="C128">
            <v>3</v>
          </cell>
        </row>
        <row r="129">
          <cell r="A129">
            <v>414</v>
          </cell>
          <cell r="B129" t="str">
            <v>Части ж.д. подв. Состава и пути</v>
          </cell>
          <cell r="C129">
            <v>3</v>
          </cell>
        </row>
        <row r="130">
          <cell r="A130">
            <v>413</v>
          </cell>
          <cell r="B130" t="str">
            <v>Мебель металлическая</v>
          </cell>
          <cell r="C130">
            <v>3</v>
          </cell>
        </row>
        <row r="131">
          <cell r="A131">
            <v>412</v>
          </cell>
          <cell r="B131" t="str">
            <v>Емкости и тара металлические</v>
          </cell>
          <cell r="C131">
            <v>3</v>
          </cell>
        </row>
        <row r="132">
          <cell r="A132">
            <v>411</v>
          </cell>
          <cell r="B132" t="str">
            <v>Изделия из черных металлов произ\назн.</v>
          </cell>
          <cell r="C132">
            <v>3</v>
          </cell>
        </row>
        <row r="133">
          <cell r="A133">
            <v>405</v>
          </cell>
          <cell r="B133" t="str">
            <v>Весы всякие, кроме аналитических</v>
          </cell>
          <cell r="C133">
            <v>3</v>
          </cell>
        </row>
        <row r="134">
          <cell r="A134">
            <v>404</v>
          </cell>
          <cell r="B134" t="str">
            <v>Машины и приборы электробытовые</v>
          </cell>
          <cell r="C134">
            <v>3</v>
          </cell>
        </row>
        <row r="135">
          <cell r="A135">
            <v>403</v>
          </cell>
          <cell r="B135" t="str">
            <v>Лампы накаливания и фанари</v>
          </cell>
          <cell r="C135">
            <v>3</v>
          </cell>
        </row>
        <row r="136">
          <cell r="A136">
            <v>402</v>
          </cell>
          <cell r="B136" t="str">
            <v>Продукция радиопромышленности</v>
          </cell>
          <cell r="C136">
            <v>3</v>
          </cell>
        </row>
        <row r="137">
          <cell r="A137">
            <v>401</v>
          </cell>
          <cell r="B137" t="str">
            <v>Аппараты и приборы, кроме электробыт.</v>
          </cell>
          <cell r="C137">
            <v>3</v>
          </cell>
        </row>
        <row r="138">
          <cell r="A138">
            <v>391</v>
          </cell>
          <cell r="B138" t="str">
            <v>Средства транспортирования и части</v>
          </cell>
          <cell r="C138">
            <v>3</v>
          </cell>
        </row>
        <row r="139">
          <cell r="A139">
            <v>381</v>
          </cell>
          <cell r="B139" t="str">
            <v>Автомобили и их части</v>
          </cell>
          <cell r="C139">
            <v>3</v>
          </cell>
        </row>
        <row r="140">
          <cell r="A140">
            <v>371</v>
          </cell>
          <cell r="B140" t="str">
            <v>Конструкции металлические</v>
          </cell>
          <cell r="C140">
            <v>3</v>
          </cell>
        </row>
        <row r="141">
          <cell r="A141">
            <v>362</v>
          </cell>
          <cell r="B141" t="str">
            <v>Тракторы и их части</v>
          </cell>
          <cell r="C141">
            <v>2</v>
          </cell>
        </row>
        <row r="142">
          <cell r="A142">
            <v>361</v>
          </cell>
          <cell r="B142" t="str">
            <v>Машины и их части, сельхоз.</v>
          </cell>
          <cell r="C142">
            <v>2</v>
          </cell>
        </row>
        <row r="143">
          <cell r="A143">
            <v>351</v>
          </cell>
          <cell r="B143" t="str">
            <v>Машины и их части, кроме сельхоз.</v>
          </cell>
          <cell r="C143">
            <v>3</v>
          </cell>
        </row>
        <row r="144">
          <cell r="A144">
            <v>341</v>
          </cell>
          <cell r="B144" t="str">
            <v>Шлаки металлургические для переплавки</v>
          </cell>
          <cell r="C144">
            <v>1</v>
          </cell>
        </row>
        <row r="145">
          <cell r="A145">
            <v>341</v>
          </cell>
          <cell r="B145" t="str">
            <v>Шлаки металлургические для переплавки</v>
          </cell>
          <cell r="C145">
            <v>2</v>
          </cell>
        </row>
        <row r="146">
          <cell r="A146">
            <v>333</v>
          </cell>
          <cell r="B146" t="str">
            <v>Лом и отходы цветных металлов</v>
          </cell>
          <cell r="C146">
            <v>3</v>
          </cell>
        </row>
        <row r="147">
          <cell r="A147">
            <v>332</v>
          </cell>
          <cell r="B147" t="str">
            <v>Прокат цветных металлов</v>
          </cell>
          <cell r="C147">
            <v>3</v>
          </cell>
        </row>
        <row r="148">
          <cell r="A148">
            <v>331</v>
          </cell>
          <cell r="B148" t="str">
            <v>Металлы цветные и их сплавы</v>
          </cell>
          <cell r="C148">
            <v>3</v>
          </cell>
        </row>
        <row r="149">
          <cell r="A149">
            <v>324</v>
          </cell>
          <cell r="B149" t="str">
            <v>Прочие виды проката черных металлов</v>
          </cell>
          <cell r="C149">
            <v>3</v>
          </cell>
        </row>
        <row r="150">
          <cell r="A150">
            <v>323</v>
          </cell>
          <cell r="B150" t="str">
            <v>Труды из черных металлов</v>
          </cell>
          <cell r="C150">
            <v>3</v>
          </cell>
        </row>
        <row r="151">
          <cell r="A151">
            <v>322</v>
          </cell>
          <cell r="B151" t="str">
            <v>Балки и швеллеры</v>
          </cell>
          <cell r="C151">
            <v>3</v>
          </cell>
        </row>
        <row r="152">
          <cell r="A152">
            <v>321</v>
          </cell>
          <cell r="B152" t="str">
            <v>Рельсы</v>
          </cell>
          <cell r="C152">
            <v>3</v>
          </cell>
        </row>
        <row r="153">
          <cell r="A153">
            <v>316</v>
          </cell>
          <cell r="B153" t="str">
            <v>Лом черных металлов</v>
          </cell>
          <cell r="C153">
            <v>3</v>
          </cell>
        </row>
        <row r="154">
          <cell r="A154">
            <v>315</v>
          </cell>
          <cell r="B154" t="str">
            <v>Прочие черные металлы</v>
          </cell>
          <cell r="C154">
            <v>3</v>
          </cell>
        </row>
        <row r="155">
          <cell r="A155">
            <v>314</v>
          </cell>
          <cell r="B155" t="str">
            <v>Заготовки стальные</v>
          </cell>
          <cell r="C155">
            <v>3</v>
          </cell>
        </row>
        <row r="156">
          <cell r="A156">
            <v>313</v>
          </cell>
          <cell r="B156" t="str">
            <v>Ферросплавы</v>
          </cell>
          <cell r="C156">
            <v>3</v>
          </cell>
        </row>
        <row r="157">
          <cell r="A157">
            <v>312</v>
          </cell>
          <cell r="B157" t="str">
            <v>Сталь в слитках</v>
          </cell>
          <cell r="C157">
            <v>3</v>
          </cell>
        </row>
        <row r="158">
          <cell r="A158">
            <v>311</v>
          </cell>
          <cell r="B158" t="str">
            <v>Чугун</v>
          </cell>
          <cell r="C158">
            <v>2</v>
          </cell>
        </row>
        <row r="159">
          <cell r="A159">
            <v>304</v>
          </cell>
          <cell r="B159" t="str">
            <v>Асбест и слюда</v>
          </cell>
          <cell r="C159">
            <v>1</v>
          </cell>
        </row>
        <row r="160">
          <cell r="A160">
            <v>303</v>
          </cell>
          <cell r="B160" t="str">
            <v>Материалы огнеупорные</v>
          </cell>
          <cell r="C160">
            <v>2</v>
          </cell>
        </row>
        <row r="161">
          <cell r="A161">
            <v>302</v>
          </cell>
          <cell r="B161" t="str">
            <v>Кирпич огнеупорный</v>
          </cell>
          <cell r="C161">
            <v>2</v>
          </cell>
        </row>
        <row r="162">
          <cell r="A162">
            <v>301</v>
          </cell>
          <cell r="B162" t="str">
            <v>Сырье огнеупорное</v>
          </cell>
          <cell r="C162">
            <v>1</v>
          </cell>
        </row>
        <row r="163">
          <cell r="A163">
            <v>292</v>
          </cell>
          <cell r="B163" t="str">
            <v>Гипс,известь,мел для флюсования</v>
          </cell>
          <cell r="C163">
            <v>1</v>
          </cell>
        </row>
        <row r="164">
          <cell r="A164">
            <v>291</v>
          </cell>
          <cell r="B164" t="str">
            <v>Флюсы, (известняк и доломиты)</v>
          </cell>
          <cell r="C164">
            <v>1</v>
          </cell>
        </row>
        <row r="165">
          <cell r="A165">
            <v>281</v>
          </cell>
          <cell r="B165" t="str">
            <v>Цемент</v>
          </cell>
          <cell r="C165">
            <v>1</v>
          </cell>
        </row>
        <row r="166">
          <cell r="A166">
            <v>271</v>
          </cell>
          <cell r="B166" t="str">
            <v>Шлаки гранулированные</v>
          </cell>
          <cell r="C166">
            <v>1</v>
          </cell>
        </row>
        <row r="167">
          <cell r="A167">
            <v>268</v>
          </cell>
          <cell r="B167" t="str">
            <v>Изделия санитарные керамические</v>
          </cell>
          <cell r="C167">
            <v>3</v>
          </cell>
        </row>
        <row r="168">
          <cell r="A168">
            <v>267</v>
          </cell>
          <cell r="B168" t="str">
            <v>Стекло техническое и строительное</v>
          </cell>
          <cell r="C168">
            <v>3</v>
          </cell>
        </row>
        <row r="169">
          <cell r="A169">
            <v>266</v>
          </cell>
          <cell r="B169" t="str">
            <v>Материалы и инструменты абазивные</v>
          </cell>
          <cell r="C169">
            <v>3</v>
          </cell>
        </row>
        <row r="170">
          <cell r="A170">
            <v>265</v>
          </cell>
          <cell r="B170" t="str">
            <v>Трубы керамические</v>
          </cell>
          <cell r="C170">
            <v>1</v>
          </cell>
        </row>
        <row r="171">
          <cell r="A171">
            <v>264</v>
          </cell>
          <cell r="B171" t="str">
            <v>Прочие материалы минирально-строит.</v>
          </cell>
          <cell r="C171">
            <v>1</v>
          </cell>
        </row>
        <row r="172">
          <cell r="A172">
            <v>263</v>
          </cell>
          <cell r="B172" t="str">
            <v>Материалы асфальтовые строительные</v>
          </cell>
          <cell r="C172">
            <v>3</v>
          </cell>
        </row>
        <row r="173">
          <cell r="A173">
            <v>262</v>
          </cell>
          <cell r="B173" t="str">
            <v>Изделия асбестовые технические</v>
          </cell>
          <cell r="C173">
            <v>3</v>
          </cell>
        </row>
        <row r="174">
          <cell r="A174">
            <v>261</v>
          </cell>
          <cell r="B174" t="str">
            <v>Материалы тепло- и звукоизоляционные</v>
          </cell>
          <cell r="C174">
            <v>3</v>
          </cell>
        </row>
        <row r="175">
          <cell r="A175">
            <v>256</v>
          </cell>
          <cell r="B175" t="str">
            <v>Дома сборно-разборные</v>
          </cell>
          <cell r="C175">
            <v>3</v>
          </cell>
        </row>
        <row r="176">
          <cell r="A176">
            <v>255</v>
          </cell>
          <cell r="B176" t="str">
            <v>Черепича и шифер</v>
          </cell>
          <cell r="C176">
            <v>3</v>
          </cell>
        </row>
        <row r="177">
          <cell r="A177">
            <v>254</v>
          </cell>
          <cell r="B177" t="str">
            <v>Конструкции железобетонные</v>
          </cell>
          <cell r="C177">
            <v>2</v>
          </cell>
        </row>
        <row r="178">
          <cell r="A178">
            <v>253</v>
          </cell>
          <cell r="B178" t="str">
            <v>Кирпич строительный</v>
          </cell>
          <cell r="C178">
            <v>1</v>
          </cell>
        </row>
        <row r="179">
          <cell r="A179">
            <v>252</v>
          </cell>
          <cell r="B179" t="str">
            <v>Материалы отделочные</v>
          </cell>
          <cell r="C179">
            <v>3</v>
          </cell>
        </row>
        <row r="180">
          <cell r="A180">
            <v>251</v>
          </cell>
          <cell r="B180" t="str">
            <v>Материалы стеновые</v>
          </cell>
          <cell r="C180">
            <v>2</v>
          </cell>
        </row>
        <row r="181">
          <cell r="A181">
            <v>246</v>
          </cell>
          <cell r="B181" t="str">
            <v>Силикат натрия</v>
          </cell>
          <cell r="C181">
            <v>1</v>
          </cell>
        </row>
        <row r="182">
          <cell r="A182">
            <v>245</v>
          </cell>
          <cell r="B182" t="str">
            <v>Клинкер цементный</v>
          </cell>
          <cell r="C182">
            <v>1</v>
          </cell>
        </row>
        <row r="183">
          <cell r="A183">
            <v>244</v>
          </cell>
          <cell r="B183" t="str">
            <v>Пемза</v>
          </cell>
          <cell r="C183">
            <v>2</v>
          </cell>
        </row>
        <row r="184">
          <cell r="A184">
            <v>243</v>
          </cell>
          <cell r="B184" t="str">
            <v>Материалы абразивные</v>
          </cell>
          <cell r="C184">
            <v>1</v>
          </cell>
        </row>
        <row r="185">
          <cell r="A185">
            <v>242</v>
          </cell>
          <cell r="B185" t="str">
            <v>Руды неметаллические,кроме серных</v>
          </cell>
          <cell r="C185">
            <v>1</v>
          </cell>
        </row>
        <row r="186">
          <cell r="A186">
            <v>241</v>
          </cell>
          <cell r="B186" t="str">
            <v>Земля, песок, глина сырье промышл.</v>
          </cell>
          <cell r="C186">
            <v>1</v>
          </cell>
        </row>
        <row r="187">
          <cell r="A187">
            <v>236</v>
          </cell>
          <cell r="B187" t="str">
            <v>Балласт для железных дорог</v>
          </cell>
          <cell r="C187">
            <v>1</v>
          </cell>
        </row>
        <row r="188">
          <cell r="A188">
            <v>235</v>
          </cell>
          <cell r="B188" t="str">
            <v>Зола, шлаки негранулированные</v>
          </cell>
          <cell r="C188">
            <v>1</v>
          </cell>
        </row>
        <row r="189">
          <cell r="A189">
            <v>234</v>
          </cell>
          <cell r="B189" t="str">
            <v>Заполнители пористые</v>
          </cell>
          <cell r="C189">
            <v>1</v>
          </cell>
        </row>
        <row r="190">
          <cell r="A190">
            <v>233</v>
          </cell>
          <cell r="B190" t="str">
            <v>Гипс,известь,мел</v>
          </cell>
          <cell r="C190">
            <v>1</v>
          </cell>
        </row>
        <row r="191">
          <cell r="A191">
            <v>232</v>
          </cell>
          <cell r="B191" t="str">
            <v>Камни природные строительные</v>
          </cell>
          <cell r="C191">
            <v>1</v>
          </cell>
        </row>
        <row r="192">
          <cell r="A192">
            <v>231</v>
          </cell>
          <cell r="B192" t="str">
            <v>Земля, песок, глина строительные</v>
          </cell>
          <cell r="C192">
            <v>1</v>
          </cell>
        </row>
        <row r="193">
          <cell r="A193">
            <v>226</v>
          </cell>
          <cell r="B193" t="str">
            <v>Газы энергетические</v>
          </cell>
          <cell r="C193">
            <v>1</v>
          </cell>
        </row>
        <row r="194">
          <cell r="A194">
            <v>225</v>
          </cell>
          <cell r="B194" t="str">
            <v>Прочие нефтепродукты темные</v>
          </cell>
          <cell r="C194">
            <v>3</v>
          </cell>
        </row>
        <row r="195">
          <cell r="A195">
            <v>224</v>
          </cell>
          <cell r="B195" t="str">
            <v>Озокерит и продукция восковая</v>
          </cell>
          <cell r="C195">
            <v>2</v>
          </cell>
        </row>
        <row r="196">
          <cell r="A196">
            <v>223</v>
          </cell>
          <cell r="B196" t="str">
            <v>Асфальт, битум и гудрон природные</v>
          </cell>
          <cell r="C196">
            <v>2</v>
          </cell>
        </row>
        <row r="197">
          <cell r="A197">
            <v>222</v>
          </cell>
          <cell r="B197" t="str">
            <v>Битум и гудрон</v>
          </cell>
          <cell r="C197">
            <v>2</v>
          </cell>
        </row>
        <row r="198">
          <cell r="A198">
            <v>221</v>
          </cell>
          <cell r="B198" t="str">
            <v>Мазут</v>
          </cell>
          <cell r="C198">
            <v>2</v>
          </cell>
        </row>
        <row r="199">
          <cell r="A199">
            <v>215</v>
          </cell>
          <cell r="B199" t="str">
            <v>Прочие нефтепродукты светлые</v>
          </cell>
          <cell r="C199">
            <v>3</v>
          </cell>
        </row>
        <row r="200">
          <cell r="A200">
            <v>214</v>
          </cell>
          <cell r="B200" t="str">
            <v>Топливо дизельное</v>
          </cell>
          <cell r="C200">
            <v>3</v>
          </cell>
        </row>
        <row r="201">
          <cell r="A201">
            <v>213</v>
          </cell>
          <cell r="B201" t="str">
            <v>Масла и смазки (нефтяные)</v>
          </cell>
          <cell r="C201">
            <v>3</v>
          </cell>
        </row>
        <row r="202">
          <cell r="A202">
            <v>212</v>
          </cell>
          <cell r="B202" t="str">
            <v>Керосин</v>
          </cell>
          <cell r="C202">
            <v>3</v>
          </cell>
        </row>
        <row r="203">
          <cell r="A203">
            <v>211</v>
          </cell>
          <cell r="B203" t="str">
            <v>Бензин</v>
          </cell>
          <cell r="C203">
            <v>3</v>
          </cell>
        </row>
        <row r="204">
          <cell r="A204">
            <v>201</v>
          </cell>
          <cell r="B204" t="str">
            <v>Нефть сырая</v>
          </cell>
          <cell r="C204">
            <v>2</v>
          </cell>
        </row>
        <row r="205">
          <cell r="A205">
            <v>191</v>
          </cell>
          <cell r="B205" t="str">
            <v>Сланцы горючие</v>
          </cell>
          <cell r="C205">
            <v>1</v>
          </cell>
        </row>
        <row r="206">
          <cell r="A206">
            <v>182</v>
          </cell>
          <cell r="B206" t="str">
            <v>Торф для сельского хозяйства</v>
          </cell>
          <cell r="C206">
            <v>1</v>
          </cell>
        </row>
        <row r="207">
          <cell r="A207">
            <v>181</v>
          </cell>
          <cell r="B207" t="str">
            <v>Торф топливный</v>
          </cell>
          <cell r="C207">
            <v>1</v>
          </cell>
        </row>
        <row r="208">
          <cell r="A208">
            <v>171</v>
          </cell>
          <cell r="B208" t="str">
            <v>Кокс</v>
          </cell>
          <cell r="C208">
            <v>1</v>
          </cell>
        </row>
        <row r="209">
          <cell r="A209">
            <v>161</v>
          </cell>
          <cell r="B209" t="str">
            <v xml:space="preserve">Уголь каменный </v>
          </cell>
          <cell r="C209">
            <v>1</v>
          </cell>
        </row>
        <row r="210">
          <cell r="A210">
            <v>153</v>
          </cell>
          <cell r="B210" t="str">
            <v>Сырье серное, кроме серного колчедана</v>
          </cell>
          <cell r="C210">
            <v>1</v>
          </cell>
        </row>
        <row r="211">
          <cell r="A211">
            <v>152</v>
          </cell>
          <cell r="B211" t="str">
            <v xml:space="preserve">Колчедан серный </v>
          </cell>
          <cell r="C211">
            <v>1</v>
          </cell>
        </row>
        <row r="212">
          <cell r="A212">
            <v>151</v>
          </cell>
          <cell r="B212" t="str">
            <v>Руды и концентраты цветных металлов</v>
          </cell>
          <cell r="C212">
            <v>1</v>
          </cell>
        </row>
        <row r="213">
          <cell r="A213">
            <v>142</v>
          </cell>
          <cell r="B213" t="str">
            <v>Руды и концентраты марганцевые</v>
          </cell>
          <cell r="C213">
            <v>1</v>
          </cell>
        </row>
        <row r="214">
          <cell r="A214">
            <v>141</v>
          </cell>
          <cell r="B214" t="str">
            <v>Руды и концентраты железные</v>
          </cell>
          <cell r="C214">
            <v>1</v>
          </cell>
        </row>
        <row r="215">
          <cell r="A215">
            <v>133</v>
          </cell>
          <cell r="B215" t="str">
            <v>Изделия из бумаги и картона</v>
          </cell>
          <cell r="C215">
            <v>3</v>
          </cell>
        </row>
        <row r="216">
          <cell r="A216">
            <v>132</v>
          </cell>
          <cell r="B216" t="str">
            <v>Бумага и картон</v>
          </cell>
          <cell r="C216">
            <v>3</v>
          </cell>
        </row>
        <row r="217">
          <cell r="A217">
            <v>131</v>
          </cell>
          <cell r="B217" t="str">
            <v>Целлюлоза и масса древестная</v>
          </cell>
          <cell r="C217">
            <v>3</v>
          </cell>
        </row>
        <row r="218">
          <cell r="A218">
            <v>127</v>
          </cell>
          <cell r="B218" t="str">
            <v>Мебель</v>
          </cell>
          <cell r="C218">
            <v>3</v>
          </cell>
        </row>
        <row r="219">
          <cell r="A219">
            <v>126</v>
          </cell>
          <cell r="B219" t="str">
            <v>Спички</v>
          </cell>
          <cell r="C219">
            <v>2</v>
          </cell>
        </row>
        <row r="220">
          <cell r="A220">
            <v>125</v>
          </cell>
          <cell r="B220" t="str">
            <v>Изделия деревянные, кроме мебели</v>
          </cell>
          <cell r="C220">
            <v>3</v>
          </cell>
        </row>
        <row r="221">
          <cell r="A221">
            <v>124</v>
          </cell>
          <cell r="B221" t="str">
            <v xml:space="preserve">Тара деревянная </v>
          </cell>
          <cell r="C221">
            <v>3</v>
          </cell>
        </row>
        <row r="222">
          <cell r="A222">
            <v>123</v>
          </cell>
          <cell r="B222" t="str">
            <v>Тара деревянная новая</v>
          </cell>
          <cell r="C222">
            <v>3</v>
          </cell>
        </row>
        <row r="223">
          <cell r="A223">
            <v>122</v>
          </cell>
          <cell r="B223" t="str">
            <v>Плиты древесностружечные и волокн.</v>
          </cell>
          <cell r="C223">
            <v>3</v>
          </cell>
        </row>
        <row r="224">
          <cell r="A224">
            <v>121</v>
          </cell>
          <cell r="B224" t="str">
            <v>Изделия и детали из древесины</v>
          </cell>
          <cell r="C224">
            <v>3</v>
          </cell>
        </row>
        <row r="225">
          <cell r="A225">
            <v>112</v>
          </cell>
          <cell r="B225" t="str">
            <v>Саженцы деревьев и кустарников. Деревья срезанные</v>
          </cell>
          <cell r="C225">
            <v>1</v>
          </cell>
        </row>
        <row r="226">
          <cell r="A226">
            <v>111</v>
          </cell>
          <cell r="B226" t="str">
            <v>Прочая продукция лесной промышл.</v>
          </cell>
          <cell r="C226">
            <v>1</v>
          </cell>
        </row>
        <row r="227">
          <cell r="A227">
            <v>103</v>
          </cell>
          <cell r="B227" t="str">
            <v>Древесина измельченная</v>
          </cell>
          <cell r="C227">
            <v>1</v>
          </cell>
        </row>
        <row r="228">
          <cell r="A228">
            <v>102</v>
          </cell>
          <cell r="B228" t="str">
            <v>Древесина топливная</v>
          </cell>
          <cell r="C228">
            <v>1</v>
          </cell>
        </row>
        <row r="229">
          <cell r="A229">
            <v>101</v>
          </cell>
          <cell r="B229" t="str">
            <v>Дрова</v>
          </cell>
          <cell r="C229">
            <v>1</v>
          </cell>
        </row>
        <row r="230">
          <cell r="A230">
            <v>94</v>
          </cell>
          <cell r="B230" t="str">
            <v>Фанера  и шпон</v>
          </cell>
          <cell r="C230">
            <v>3</v>
          </cell>
        </row>
        <row r="231">
          <cell r="A231">
            <v>93</v>
          </cell>
          <cell r="B231" t="str">
            <v>Продукция шпалопиления ( пропит)</v>
          </cell>
          <cell r="C231">
            <v>3</v>
          </cell>
        </row>
        <row r="232">
          <cell r="A232">
            <v>92</v>
          </cell>
          <cell r="B232" t="str">
            <v>Продукция шпалопиления (не пропит)</v>
          </cell>
          <cell r="C232">
            <v>3</v>
          </cell>
        </row>
        <row r="233">
          <cell r="A233">
            <v>91</v>
          </cell>
          <cell r="B233" t="str">
            <v>Пиломатериалы</v>
          </cell>
          <cell r="C233">
            <v>2</v>
          </cell>
        </row>
        <row r="234">
          <cell r="A234">
            <v>82</v>
          </cell>
          <cell r="B234" t="str">
            <v>Лесоматериалы крепежные</v>
          </cell>
          <cell r="C234">
            <v>1</v>
          </cell>
        </row>
        <row r="235">
          <cell r="A235">
            <v>81</v>
          </cell>
          <cell r="B235" t="str">
            <v>Лесоматериалы круглые</v>
          </cell>
          <cell r="C235">
            <v>1</v>
          </cell>
        </row>
        <row r="236">
          <cell r="A236">
            <v>78</v>
          </cell>
          <cell r="B236" t="str">
            <v>Удобрения органические</v>
          </cell>
          <cell r="C236">
            <v>3</v>
          </cell>
        </row>
        <row r="237">
          <cell r="A237">
            <v>77</v>
          </cell>
          <cell r="B237" t="str">
            <v>Кожи, шкуры и пушнина не выделанная</v>
          </cell>
          <cell r="C237">
            <v>3</v>
          </cell>
        </row>
        <row r="238">
          <cell r="A238">
            <v>76</v>
          </cell>
          <cell r="B238" t="str">
            <v>Рассада овощная, цветочная</v>
          </cell>
          <cell r="C238">
            <v>2</v>
          </cell>
        </row>
        <row r="239">
          <cell r="A239">
            <v>76</v>
          </cell>
          <cell r="B239" t="str">
            <v>Шерсть, волос, пух, перо</v>
          </cell>
          <cell r="C239">
            <v>3</v>
          </cell>
        </row>
        <row r="240">
          <cell r="A240">
            <v>74</v>
          </cell>
          <cell r="B240" t="str">
            <v>Сырье лекарственное растительное</v>
          </cell>
          <cell r="C240">
            <v>2</v>
          </cell>
        </row>
        <row r="241">
          <cell r="A241">
            <v>73</v>
          </cell>
          <cell r="B241" t="str">
            <v>Культуры прядильные, кроме хлопчатника</v>
          </cell>
          <cell r="C241">
            <v>2</v>
          </cell>
        </row>
        <row r="242">
          <cell r="A242">
            <v>72</v>
          </cell>
          <cell r="B242" t="str">
            <v>Сырье табака и махорки</v>
          </cell>
          <cell r="C242">
            <v>3</v>
          </cell>
        </row>
        <row r="243">
          <cell r="A243">
            <v>71</v>
          </cell>
          <cell r="B243" t="str">
            <v>Сено,салома и корма</v>
          </cell>
          <cell r="C243">
            <v>2</v>
          </cell>
        </row>
        <row r="244">
          <cell r="A244">
            <v>63</v>
          </cell>
          <cell r="B244" t="str">
            <v>Животные прочие,птицы живые</v>
          </cell>
          <cell r="C244">
            <v>2</v>
          </cell>
        </row>
        <row r="245">
          <cell r="A245">
            <v>62</v>
          </cell>
          <cell r="B245" t="str">
            <v xml:space="preserve">Свиньи и поросята                </v>
          </cell>
          <cell r="C245">
            <v>2</v>
          </cell>
        </row>
        <row r="246">
          <cell r="A246">
            <v>61</v>
          </cell>
          <cell r="B246" t="str">
            <v>Крупный и мелкий рогатый скот</v>
          </cell>
          <cell r="C246">
            <v>2</v>
          </cell>
        </row>
        <row r="247">
          <cell r="A247">
            <v>54</v>
          </cell>
          <cell r="B247" t="str">
            <v>Орехи</v>
          </cell>
          <cell r="C247">
            <v>2</v>
          </cell>
        </row>
        <row r="248">
          <cell r="A248">
            <v>53</v>
          </cell>
          <cell r="B248" t="str">
            <v>Цитрусовые</v>
          </cell>
          <cell r="C248">
            <v>2</v>
          </cell>
        </row>
        <row r="249">
          <cell r="A249">
            <v>52</v>
          </cell>
          <cell r="B249" t="str">
            <v xml:space="preserve">Яблоки  </v>
          </cell>
          <cell r="C249">
            <v>2</v>
          </cell>
        </row>
        <row r="250">
          <cell r="A250">
            <v>51</v>
          </cell>
          <cell r="B250" t="str">
            <v>Фрукты и ягоды свежие</v>
          </cell>
          <cell r="C250">
            <v>2</v>
          </cell>
        </row>
        <row r="251">
          <cell r="A251">
            <v>44</v>
          </cell>
          <cell r="B251" t="str">
            <v>Свекла сахарная</v>
          </cell>
          <cell r="C251">
            <v>2</v>
          </cell>
        </row>
        <row r="252">
          <cell r="A252">
            <v>43</v>
          </cell>
          <cell r="B252" t="str">
            <v xml:space="preserve">Картофель  </v>
          </cell>
          <cell r="C252">
            <v>2</v>
          </cell>
        </row>
        <row r="253">
          <cell r="A253">
            <v>42</v>
          </cell>
          <cell r="B253" t="str">
            <v>Бахчевые культуры</v>
          </cell>
          <cell r="C253">
            <v>2</v>
          </cell>
        </row>
        <row r="254">
          <cell r="A254">
            <v>41</v>
          </cell>
          <cell r="B254" t="str">
            <v>Овощи, картофель, бахчевые культуры свежие</v>
          </cell>
          <cell r="C254">
            <v>2</v>
          </cell>
        </row>
        <row r="255">
          <cell r="A255">
            <v>31</v>
          </cell>
          <cell r="B255" t="str">
            <v>Хлопок-сырец</v>
          </cell>
          <cell r="C255">
            <v>2</v>
          </cell>
        </row>
        <row r="256">
          <cell r="A256">
            <v>24</v>
          </cell>
          <cell r="B256" t="str">
            <v>Семена прочие</v>
          </cell>
          <cell r="C256">
            <v>2</v>
          </cell>
        </row>
        <row r="257">
          <cell r="A257">
            <v>23</v>
          </cell>
          <cell r="B257" t="str">
            <v>Семена свеклы сахарной</v>
          </cell>
          <cell r="C257">
            <v>2</v>
          </cell>
        </row>
        <row r="258">
          <cell r="A258">
            <v>22</v>
          </cell>
          <cell r="B258" t="str">
            <v>Семена хлопчатника</v>
          </cell>
          <cell r="C258">
            <v>2</v>
          </cell>
        </row>
        <row r="259">
          <cell r="A259">
            <v>21</v>
          </cell>
          <cell r="B259" t="str">
            <v>Семена технических культур</v>
          </cell>
          <cell r="C259">
            <v>2</v>
          </cell>
        </row>
        <row r="260">
          <cell r="A260">
            <v>18</v>
          </cell>
          <cell r="B260" t="str">
            <v xml:space="preserve">Прочий зерновые </v>
          </cell>
          <cell r="C260">
            <v>2</v>
          </cell>
        </row>
        <row r="261">
          <cell r="A261">
            <v>17</v>
          </cell>
          <cell r="B261" t="str">
            <v xml:space="preserve">Рис </v>
          </cell>
          <cell r="C261">
            <v>2</v>
          </cell>
        </row>
        <row r="262">
          <cell r="A262">
            <v>16</v>
          </cell>
          <cell r="B262" t="str">
            <v>Початки кукурузы</v>
          </cell>
          <cell r="C262">
            <v>2</v>
          </cell>
        </row>
        <row r="263">
          <cell r="A263">
            <v>15</v>
          </cell>
          <cell r="B263" t="str">
            <v>Зерно кукурузы</v>
          </cell>
          <cell r="C263">
            <v>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refreshError="1"/>
      <sheetData sheetId="62" refreshError="1"/>
      <sheetData sheetId="63" refreshError="1"/>
      <sheetData sheetId="64" refreshError="1"/>
      <sheetData sheetId="65" refreshError="1"/>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H787"/>
  <sheetViews>
    <sheetView showGridLines="0" tabSelected="1" view="pageBreakPreview" zoomScale="85" zoomScaleNormal="100" zoomScaleSheetLayoutView="85" workbookViewId="0">
      <selection activeCell="M30" sqref="M30"/>
    </sheetView>
  </sheetViews>
  <sheetFormatPr defaultColWidth="9.140625" defaultRowHeight="12.75" zeroHeight="1" outlineLevelRow="2" outlineLevelCol="1" x14ac:dyDescent="0.2"/>
  <cols>
    <col min="1" max="1" width="10.140625" style="44" customWidth="1"/>
    <col min="2" max="2" width="51.7109375" style="3" customWidth="1"/>
    <col min="3" max="4" width="21.85546875" style="3" customWidth="1"/>
    <col min="5" max="5" width="17.140625" style="3" hidden="1" customWidth="1" outlineLevel="1"/>
    <col min="6" max="6" width="13.42578125" style="3" hidden="1" customWidth="1" collapsed="1"/>
    <col min="7" max="7" width="17.85546875" style="3" customWidth="1"/>
    <col min="8" max="8" width="11.5703125" style="3" customWidth="1"/>
    <col min="9" max="26" width="9.140625" style="3" customWidth="1"/>
    <col min="27" max="16384" width="9.140625" style="3"/>
  </cols>
  <sheetData>
    <row r="1" spans="1:8" x14ac:dyDescent="0.2"/>
    <row r="2" spans="1:8" x14ac:dyDescent="0.2"/>
    <row r="3" spans="1:8" x14ac:dyDescent="0.2"/>
    <row r="4" spans="1:8" x14ac:dyDescent="0.2">
      <c r="B4" s="1" t="s">
        <v>0</v>
      </c>
    </row>
    <row r="5" spans="1:8" x14ac:dyDescent="0.2">
      <c r="B5" s="45" t="s">
        <v>23</v>
      </c>
    </row>
    <row r="6" spans="1:8" ht="15" x14ac:dyDescent="0.25">
      <c r="B6" s="4" t="s">
        <v>2</v>
      </c>
    </row>
    <row r="7" spans="1:8" x14ac:dyDescent="0.2"/>
    <row r="8" spans="1:8" x14ac:dyDescent="0.2">
      <c r="B8" s="46"/>
      <c r="C8" s="46"/>
      <c r="D8" s="46"/>
    </row>
    <row r="9" spans="1:8" s="51" customFormat="1" ht="26.25" customHeight="1" x14ac:dyDescent="0.2">
      <c r="A9" s="44"/>
      <c r="B9" s="47"/>
      <c r="C9" s="48" t="s">
        <v>121</v>
      </c>
      <c r="D9" s="48" t="s">
        <v>24</v>
      </c>
      <c r="E9" s="49"/>
      <c r="F9" s="49"/>
      <c r="G9" s="49"/>
      <c r="H9" s="50"/>
    </row>
    <row r="10" spans="1:8" x14ac:dyDescent="0.2">
      <c r="B10" s="45" t="s">
        <v>25</v>
      </c>
      <c r="C10" s="52"/>
      <c r="D10" s="52"/>
      <c r="E10" s="53"/>
      <c r="F10" s="53"/>
      <c r="G10" s="53"/>
      <c r="H10" s="54"/>
    </row>
    <row r="11" spans="1:8" x14ac:dyDescent="0.2">
      <c r="B11" s="55" t="s">
        <v>26</v>
      </c>
      <c r="C11" s="56">
        <v>1068709</v>
      </c>
      <c r="D11" s="57">
        <v>1054746</v>
      </c>
      <c r="E11" s="58">
        <f>C11-D11</f>
        <v>13963</v>
      </c>
      <c r="F11" s="59">
        <f>+C11/$C$21</f>
        <v>0.41012859823700298</v>
      </c>
      <c r="G11" s="60"/>
      <c r="H11" s="61"/>
    </row>
    <row r="12" spans="1:8" outlineLevel="1" x14ac:dyDescent="0.2">
      <c r="B12" s="55" t="s">
        <v>27</v>
      </c>
      <c r="C12" s="56">
        <v>1394</v>
      </c>
      <c r="D12" s="57">
        <v>463</v>
      </c>
      <c r="E12" s="58">
        <f>C12-D12</f>
        <v>931</v>
      </c>
      <c r="F12" s="60"/>
      <c r="G12" s="62"/>
      <c r="H12" s="61"/>
    </row>
    <row r="13" spans="1:8" x14ac:dyDescent="0.2">
      <c r="B13" s="55" t="s">
        <v>28</v>
      </c>
      <c r="C13" s="56">
        <v>1141664</v>
      </c>
      <c r="D13" s="57">
        <v>1131304</v>
      </c>
      <c r="E13" s="58">
        <f>C13-D13</f>
        <v>10360</v>
      </c>
      <c r="F13" s="59">
        <f>+C13/$C$21</f>
        <v>0.43812586586025737</v>
      </c>
      <c r="G13" s="62"/>
      <c r="H13" s="61"/>
    </row>
    <row r="14" spans="1:8" ht="25.5" hidden="1" x14ac:dyDescent="0.2">
      <c r="B14" s="55" t="s">
        <v>29</v>
      </c>
      <c r="C14" s="56">
        <v>0</v>
      </c>
      <c r="D14" s="57">
        <v>0</v>
      </c>
      <c r="E14" s="58"/>
      <c r="F14" s="60"/>
      <c r="G14" s="60"/>
      <c r="H14" s="61"/>
    </row>
    <row r="15" spans="1:8" x14ac:dyDescent="0.2">
      <c r="B15" s="63" t="s">
        <v>123</v>
      </c>
      <c r="C15" s="56">
        <v>289038</v>
      </c>
      <c r="D15" s="57">
        <v>170280</v>
      </c>
      <c r="E15" s="58">
        <f>C15-D15</f>
        <v>118758</v>
      </c>
      <c r="F15" s="59">
        <f t="shared" ref="F15:F20" si="0">+C15/$C$21</f>
        <v>0.11092144800617088</v>
      </c>
      <c r="G15" s="60"/>
      <c r="H15" s="64"/>
    </row>
    <row r="16" spans="1:8" s="68" customFormat="1" x14ac:dyDescent="0.2">
      <c r="A16" s="65"/>
      <c r="B16" s="66" t="s">
        <v>30</v>
      </c>
      <c r="C16" s="56">
        <v>2622</v>
      </c>
      <c r="D16" s="57">
        <v>3615</v>
      </c>
      <c r="E16" s="58">
        <f t="shared" ref="E16:E21" si="1">C16-D16</f>
        <v>-993</v>
      </c>
      <c r="F16" s="59">
        <f t="shared" si="0"/>
        <v>1.0062207622256591E-3</v>
      </c>
      <c r="G16" s="60"/>
      <c r="H16" s="67"/>
    </row>
    <row r="17" spans="1:8" ht="12" customHeight="1" outlineLevel="2" x14ac:dyDescent="0.2">
      <c r="B17" s="3" t="s">
        <v>31</v>
      </c>
      <c r="C17" s="56">
        <v>4605</v>
      </c>
      <c r="D17" s="57">
        <v>4605</v>
      </c>
      <c r="E17" s="58">
        <f t="shared" si="1"/>
        <v>0</v>
      </c>
      <c r="F17" s="59">
        <f t="shared" si="0"/>
        <v>1.7672183867464377E-3</v>
      </c>
      <c r="G17" s="60"/>
      <c r="H17" s="61"/>
    </row>
    <row r="18" spans="1:8" x14ac:dyDescent="0.2">
      <c r="B18" s="3" t="s">
        <v>32</v>
      </c>
      <c r="C18" s="56">
        <v>37224</v>
      </c>
      <c r="D18" s="57">
        <v>32497</v>
      </c>
      <c r="E18" s="58">
        <f t="shared" si="1"/>
        <v>4727</v>
      </c>
      <c r="F18" s="59">
        <f t="shared" si="0"/>
        <v>1.4285111233061759E-2</v>
      </c>
      <c r="G18" s="60"/>
      <c r="H18" s="61"/>
    </row>
    <row r="19" spans="1:8" x14ac:dyDescent="0.2">
      <c r="B19" s="69" t="s">
        <v>33</v>
      </c>
      <c r="C19" s="56">
        <v>20938</v>
      </c>
      <c r="D19" s="57">
        <v>18535</v>
      </c>
      <c r="E19" s="58">
        <f t="shared" si="1"/>
        <v>2403</v>
      </c>
      <c r="F19" s="59">
        <f t="shared" si="0"/>
        <v>8.0351831882077996E-3</v>
      </c>
      <c r="G19" s="60"/>
      <c r="H19" s="61"/>
    </row>
    <row r="20" spans="1:8" s="68" customFormat="1" x14ac:dyDescent="0.2">
      <c r="A20" s="44"/>
      <c r="B20" s="70" t="s">
        <v>34</v>
      </c>
      <c r="C20" s="56">
        <v>39596</v>
      </c>
      <c r="D20" s="57">
        <v>26586</v>
      </c>
      <c r="E20" s="58">
        <f t="shared" si="1"/>
        <v>13010</v>
      </c>
      <c r="F20" s="59">
        <f t="shared" si="0"/>
        <v>1.5195391800567198E-2</v>
      </c>
      <c r="G20" s="60"/>
      <c r="H20" s="61"/>
    </row>
    <row r="21" spans="1:8" s="76" customFormat="1" ht="13.5" thickBot="1" x14ac:dyDescent="0.25">
      <c r="A21" s="44"/>
      <c r="B21" s="71" t="s">
        <v>35</v>
      </c>
      <c r="C21" s="72">
        <f>SUM(C11:C20)</f>
        <v>2605790</v>
      </c>
      <c r="D21" s="73">
        <f>SUM(D11:D20)</f>
        <v>2442631</v>
      </c>
      <c r="E21" s="74">
        <f t="shared" si="1"/>
        <v>163159</v>
      </c>
      <c r="F21" s="75">
        <f>C21*10%</f>
        <v>260579</v>
      </c>
      <c r="G21" s="75"/>
      <c r="H21" s="61"/>
    </row>
    <row r="22" spans="1:8" ht="13.5" thickTop="1" x14ac:dyDescent="0.2">
      <c r="B22" s="68"/>
      <c r="C22" s="77">
        <v>0</v>
      </c>
      <c r="D22" s="78"/>
      <c r="E22" s="60"/>
      <c r="F22" s="60"/>
      <c r="G22" s="60"/>
      <c r="H22" s="54"/>
    </row>
    <row r="23" spans="1:8" x14ac:dyDescent="0.2">
      <c r="B23" s="71" t="s">
        <v>36</v>
      </c>
      <c r="C23" s="56"/>
      <c r="D23" s="79"/>
      <c r="E23" s="67"/>
      <c r="F23" s="67"/>
      <c r="G23" s="67"/>
      <c r="H23" s="54"/>
    </row>
    <row r="24" spans="1:8" s="68" customFormat="1" x14ac:dyDescent="0.2">
      <c r="A24" s="44"/>
      <c r="B24" s="55" t="s">
        <v>37</v>
      </c>
      <c r="C24" s="56">
        <v>92504</v>
      </c>
      <c r="D24" s="57">
        <v>89063</v>
      </c>
      <c r="E24" s="58">
        <f t="shared" ref="E24:E31" si="2">C24-D24</f>
        <v>3441</v>
      </c>
      <c r="F24" s="60"/>
      <c r="G24" s="60"/>
      <c r="H24" s="61"/>
    </row>
    <row r="25" spans="1:8" x14ac:dyDescent="0.2">
      <c r="B25" s="3" t="s">
        <v>38</v>
      </c>
      <c r="C25" s="56">
        <v>935894</v>
      </c>
      <c r="D25" s="57">
        <v>892643</v>
      </c>
      <c r="E25" s="58">
        <f t="shared" si="2"/>
        <v>43251</v>
      </c>
      <c r="F25" s="60"/>
      <c r="G25" s="60"/>
      <c r="H25" s="61"/>
    </row>
    <row r="26" spans="1:8" x14ac:dyDescent="0.2">
      <c r="B26" s="3" t="s">
        <v>39</v>
      </c>
      <c r="C26" s="56">
        <v>776103</v>
      </c>
      <c r="D26" s="57">
        <v>658499</v>
      </c>
      <c r="E26" s="58">
        <f t="shared" si="2"/>
        <v>117604</v>
      </c>
      <c r="F26" s="60"/>
      <c r="G26" s="60"/>
      <c r="H26" s="61"/>
    </row>
    <row r="27" spans="1:8" ht="13.5" customHeight="1" x14ac:dyDescent="0.2">
      <c r="B27" s="55" t="s">
        <v>40</v>
      </c>
      <c r="C27" s="56">
        <v>319067</v>
      </c>
      <c r="D27" s="57">
        <v>317270</v>
      </c>
      <c r="E27" s="58">
        <f t="shared" si="2"/>
        <v>1797</v>
      </c>
      <c r="F27" s="60"/>
      <c r="G27" s="60"/>
      <c r="H27" s="61"/>
    </row>
    <row r="28" spans="1:8" ht="13.5" customHeight="1" x14ac:dyDescent="0.2">
      <c r="B28" s="3" t="s">
        <v>41</v>
      </c>
      <c r="C28" s="56">
        <v>248566</v>
      </c>
      <c r="D28" s="57">
        <v>269913</v>
      </c>
      <c r="E28" s="80">
        <f t="shared" si="2"/>
        <v>-21347</v>
      </c>
      <c r="F28" s="60"/>
      <c r="G28" s="60"/>
      <c r="H28" s="61"/>
    </row>
    <row r="29" spans="1:8" ht="12.75" hidden="1" customHeight="1" x14ac:dyDescent="0.2">
      <c r="B29" s="55" t="s">
        <v>42</v>
      </c>
      <c r="C29" s="56">
        <v>0</v>
      </c>
      <c r="D29" s="57">
        <v>0</v>
      </c>
      <c r="E29" s="58">
        <f t="shared" si="2"/>
        <v>0</v>
      </c>
      <c r="F29" s="60"/>
      <c r="G29" s="60"/>
      <c r="H29" s="61"/>
    </row>
    <row r="30" spans="1:8" x14ac:dyDescent="0.2">
      <c r="B30" s="55" t="s">
        <v>43</v>
      </c>
      <c r="C30" s="56">
        <v>35417</v>
      </c>
      <c r="D30" s="57">
        <v>32589</v>
      </c>
      <c r="E30" s="58">
        <f t="shared" si="2"/>
        <v>2828</v>
      </c>
      <c r="F30" s="60"/>
      <c r="G30" s="60"/>
      <c r="H30" s="61"/>
    </row>
    <row r="31" spans="1:8" s="76" customFormat="1" ht="13.5" thickBot="1" x14ac:dyDescent="0.25">
      <c r="A31" s="44"/>
      <c r="B31" s="76" t="s">
        <v>44</v>
      </c>
      <c r="C31" s="72">
        <f>SUM(C24:C30)</f>
        <v>2407551</v>
      </c>
      <c r="D31" s="73">
        <f>SUM(D24:D30)</f>
        <v>2259977</v>
      </c>
      <c r="E31" s="81">
        <f t="shared" si="2"/>
        <v>147574</v>
      </c>
      <c r="F31" s="75"/>
      <c r="G31" s="75"/>
      <c r="H31" s="61"/>
    </row>
    <row r="32" spans="1:8" ht="13.5" thickTop="1" x14ac:dyDescent="0.2">
      <c r="C32" s="82">
        <v>1</v>
      </c>
      <c r="D32" s="83"/>
      <c r="E32" s="84"/>
      <c r="F32" s="84"/>
      <c r="G32" s="84"/>
      <c r="H32" s="54"/>
    </row>
    <row r="33" spans="1:8" x14ac:dyDescent="0.2">
      <c r="B33" s="76" t="s">
        <v>45</v>
      </c>
      <c r="C33" s="56"/>
      <c r="D33" s="57"/>
      <c r="E33" s="60"/>
      <c r="F33" s="60"/>
      <c r="G33" s="60"/>
      <c r="H33" s="54"/>
    </row>
    <row r="34" spans="1:8" x14ac:dyDescent="0.2">
      <c r="B34" s="3" t="s">
        <v>3</v>
      </c>
      <c r="C34" s="56">
        <v>51500.000999999997</v>
      </c>
      <c r="D34" s="57">
        <v>51500</v>
      </c>
      <c r="E34" s="60">
        <f t="shared" ref="E34:E41" si="3">C34-D34</f>
        <v>9.9999999656574801E-4</v>
      </c>
      <c r="F34" s="60"/>
      <c r="G34" s="60"/>
      <c r="H34" s="61"/>
    </row>
    <row r="35" spans="1:8" x14ac:dyDescent="0.2">
      <c r="B35" s="55" t="s">
        <v>46</v>
      </c>
      <c r="C35" s="56">
        <f>SUM(C36:C37)+1</f>
        <v>17523</v>
      </c>
      <c r="D35" s="57">
        <v>27714</v>
      </c>
      <c r="E35" s="60">
        <f t="shared" si="3"/>
        <v>-10191</v>
      </c>
      <c r="F35" s="60"/>
      <c r="G35" s="60"/>
      <c r="H35" s="61"/>
    </row>
    <row r="36" spans="1:8" ht="25.5" hidden="1" customHeight="1" outlineLevel="1" x14ac:dyDescent="0.2">
      <c r="B36" s="55" t="s">
        <v>47</v>
      </c>
      <c r="C36" s="56">
        <v>-6371</v>
      </c>
      <c r="D36" s="57">
        <v>3821</v>
      </c>
      <c r="E36" s="60">
        <f>C36+D36</f>
        <v>-2550</v>
      </c>
      <c r="F36" s="60"/>
      <c r="G36" s="60"/>
      <c r="H36" s="61"/>
    </row>
    <row r="37" spans="1:8" ht="12.75" hidden="1" customHeight="1" outlineLevel="1" x14ac:dyDescent="0.2">
      <c r="B37" s="55" t="s">
        <v>46</v>
      </c>
      <c r="C37" s="56">
        <v>23893</v>
      </c>
      <c r="D37" s="57">
        <v>23893</v>
      </c>
      <c r="E37" s="60">
        <f t="shared" si="3"/>
        <v>0</v>
      </c>
      <c r="F37" s="60"/>
      <c r="G37" s="60"/>
      <c r="H37" s="61"/>
    </row>
    <row r="38" spans="1:8" collapsed="1" x14ac:dyDescent="0.2">
      <c r="B38" s="55" t="s">
        <v>6</v>
      </c>
      <c r="C38" s="56">
        <f>C39+C40</f>
        <v>129216</v>
      </c>
      <c r="D38" s="57">
        <v>103440</v>
      </c>
      <c r="E38" s="60">
        <f t="shared" si="3"/>
        <v>25776</v>
      </c>
      <c r="F38" s="60"/>
      <c r="G38" s="60"/>
      <c r="H38" s="61"/>
    </row>
    <row r="39" spans="1:8" hidden="1" outlineLevel="1" x14ac:dyDescent="0.2">
      <c r="B39" s="55" t="s">
        <v>48</v>
      </c>
      <c r="C39" s="56">
        <v>103440</v>
      </c>
      <c r="D39" s="57"/>
      <c r="E39" s="60"/>
      <c r="F39" s="60"/>
      <c r="G39" s="60"/>
      <c r="H39" s="61"/>
    </row>
    <row r="40" spans="1:8" hidden="1" outlineLevel="1" x14ac:dyDescent="0.2">
      <c r="B40" s="55" t="s">
        <v>49</v>
      </c>
      <c r="C40" s="56">
        <v>25776</v>
      </c>
      <c r="D40" s="57"/>
      <c r="E40" s="60"/>
      <c r="F40" s="60"/>
      <c r="G40" s="60"/>
      <c r="H40" s="61"/>
    </row>
    <row r="41" spans="1:8" s="76" customFormat="1" collapsed="1" x14ac:dyDescent="0.2">
      <c r="A41" s="44"/>
      <c r="B41" s="76" t="s">
        <v>50</v>
      </c>
      <c r="C41" s="85">
        <f>SUM(C34,C38,C35)</f>
        <v>198239.00099999999</v>
      </c>
      <c r="D41" s="86">
        <f>SUM(D34,D38,D35)</f>
        <v>182654</v>
      </c>
      <c r="E41" s="81">
        <f t="shared" si="3"/>
        <v>15585.000999999989</v>
      </c>
      <c r="F41" s="87"/>
      <c r="G41" s="87"/>
      <c r="H41" s="61"/>
    </row>
    <row r="42" spans="1:8" x14ac:dyDescent="0.2">
      <c r="C42" s="88">
        <v>-1</v>
      </c>
      <c r="D42" s="57"/>
      <c r="E42" s="89"/>
      <c r="F42" s="89"/>
      <c r="G42" s="89"/>
      <c r="H42" s="61"/>
    </row>
    <row r="43" spans="1:8" s="76" customFormat="1" ht="13.5" thickBot="1" x14ac:dyDescent="0.25">
      <c r="A43" s="44"/>
      <c r="B43" s="76" t="s">
        <v>51</v>
      </c>
      <c r="C43" s="90">
        <f>C41+C31</f>
        <v>2605790.0010000002</v>
      </c>
      <c r="D43" s="73">
        <f>D41+D31</f>
        <v>2442631</v>
      </c>
      <c r="E43" s="74">
        <f>C43-D43</f>
        <v>163159.00100000016</v>
      </c>
      <c r="F43" s="87"/>
      <c r="G43" s="87"/>
      <c r="H43" s="61"/>
    </row>
    <row r="44" spans="1:8" s="96" customFormat="1" ht="15.75" customHeight="1" thickTop="1" x14ac:dyDescent="0.2">
      <c r="A44" s="91"/>
      <c r="B44" s="10" t="s">
        <v>22</v>
      </c>
      <c r="C44" s="92">
        <f>ROUND(C21-C31-C41,0)</f>
        <v>0</v>
      </c>
      <c r="D44" s="92">
        <f>D43-D21</f>
        <v>0</v>
      </c>
      <c r="E44" s="93">
        <f>E43-E21</f>
        <v>1.0000001639127731E-3</v>
      </c>
      <c r="F44" s="94"/>
      <c r="G44" s="94"/>
      <c r="H44" s="95"/>
    </row>
    <row r="45" spans="1:8" s="5" customFormat="1" ht="15.75" customHeight="1" x14ac:dyDescent="0.2">
      <c r="A45" s="97"/>
      <c r="B45" s="98"/>
      <c r="C45" s="99"/>
      <c r="D45" s="99"/>
      <c r="E45" s="100"/>
      <c r="F45" s="101"/>
      <c r="G45" s="101"/>
      <c r="H45" s="102"/>
    </row>
    <row r="46" spans="1:8" s="5" customFormat="1" x14ac:dyDescent="0.2">
      <c r="A46" s="97"/>
      <c r="C46" s="103"/>
      <c r="D46" s="98"/>
      <c r="E46" s="101"/>
      <c r="F46" s="101"/>
      <c r="G46" s="101"/>
      <c r="H46" s="102"/>
    </row>
    <row r="47" spans="1:8" s="11" customFormat="1" x14ac:dyDescent="0.2">
      <c r="A47" s="104"/>
      <c r="B47" s="5"/>
      <c r="C47" s="103"/>
      <c r="D47" s="103"/>
      <c r="E47" s="101"/>
      <c r="F47" s="101"/>
      <c r="G47" s="101"/>
      <c r="H47" s="105"/>
    </row>
    <row r="48" spans="1:8" x14ac:dyDescent="0.2">
      <c r="A48" s="3"/>
      <c r="B48" s="5"/>
      <c r="C48" s="37"/>
      <c r="D48" s="37"/>
      <c r="E48" s="5"/>
      <c r="F48" s="5"/>
      <c r="G48" s="5"/>
    </row>
    <row r="49" spans="1:4" ht="16.5" customHeight="1" x14ac:dyDescent="0.2">
      <c r="A49" s="3"/>
      <c r="B49" s="42" t="s">
        <v>52</v>
      </c>
      <c r="C49" s="106"/>
      <c r="D49" s="106" t="s">
        <v>53</v>
      </c>
    </row>
    <row r="50" spans="1:4" x14ac:dyDescent="0.2">
      <c r="A50" s="3"/>
      <c r="C50" s="107"/>
      <c r="D50" s="107"/>
    </row>
    <row r="51" spans="1:4" x14ac:dyDescent="0.2">
      <c r="A51" s="3"/>
      <c r="C51" s="68"/>
      <c r="D51" s="68"/>
    </row>
    <row r="52" spans="1:4" x14ac:dyDescent="0.2">
      <c r="A52" s="3"/>
      <c r="B52" s="3" t="s">
        <v>54</v>
      </c>
      <c r="C52" s="106"/>
      <c r="D52" s="68" t="s">
        <v>55</v>
      </c>
    </row>
    <row r="53" spans="1:4" x14ac:dyDescent="0.2">
      <c r="A53" s="3"/>
      <c r="C53" s="68"/>
      <c r="D53" s="68"/>
    </row>
    <row r="54" spans="1:4" x14ac:dyDescent="0.2"/>
    <row r="55" spans="1:4" x14ac:dyDescent="0.2"/>
    <row r="56" spans="1:4" x14ac:dyDescent="0.2"/>
    <row r="57" spans="1:4" x14ac:dyDescent="0.2"/>
    <row r="58" spans="1:4" x14ac:dyDescent="0.2"/>
    <row r="59" spans="1:4" x14ac:dyDescent="0.2"/>
    <row r="60" spans="1:4" x14ac:dyDescent="0.2"/>
    <row r="61" spans="1:4" x14ac:dyDescent="0.2"/>
    <row r="62" spans="1:4" x14ac:dyDescent="0.2"/>
    <row r="63" spans="1:4" x14ac:dyDescent="0.2"/>
    <row r="64" spans="1: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row r="477" x14ac:dyDescent="0.2"/>
    <row r="478" x14ac:dyDescent="0.2"/>
    <row r="479" x14ac:dyDescent="0.2"/>
    <row r="480" x14ac:dyDescent="0.2"/>
    <row r="481" x14ac:dyDescent="0.2"/>
    <row r="482" x14ac:dyDescent="0.2"/>
    <row r="483" x14ac:dyDescent="0.2"/>
    <row r="484" x14ac:dyDescent="0.2"/>
    <row r="485" x14ac:dyDescent="0.2"/>
    <row r="486" x14ac:dyDescent="0.2"/>
    <row r="487" x14ac:dyDescent="0.2"/>
    <row r="488" x14ac:dyDescent="0.2"/>
    <row r="489" x14ac:dyDescent="0.2"/>
    <row r="490" x14ac:dyDescent="0.2"/>
    <row r="491" x14ac:dyDescent="0.2"/>
    <row r="492" x14ac:dyDescent="0.2"/>
    <row r="493" x14ac:dyDescent="0.2"/>
    <row r="494" x14ac:dyDescent="0.2"/>
    <row r="495" x14ac:dyDescent="0.2"/>
    <row r="496" x14ac:dyDescent="0.2"/>
    <row r="497" x14ac:dyDescent="0.2"/>
    <row r="498" x14ac:dyDescent="0.2"/>
    <row r="499" x14ac:dyDescent="0.2"/>
    <row r="500" x14ac:dyDescent="0.2"/>
    <row r="501" x14ac:dyDescent="0.2"/>
    <row r="502" x14ac:dyDescent="0.2"/>
    <row r="503" x14ac:dyDescent="0.2"/>
    <row r="504" x14ac:dyDescent="0.2"/>
    <row r="505" x14ac:dyDescent="0.2"/>
    <row r="506" x14ac:dyDescent="0.2"/>
    <row r="507" x14ac:dyDescent="0.2"/>
    <row r="508" x14ac:dyDescent="0.2"/>
    <row r="509" x14ac:dyDescent="0.2"/>
    <row r="510" x14ac:dyDescent="0.2"/>
    <row r="511" x14ac:dyDescent="0.2"/>
    <row r="512" x14ac:dyDescent="0.2"/>
    <row r="513" x14ac:dyDescent="0.2"/>
    <row r="514" x14ac:dyDescent="0.2"/>
    <row r="515" x14ac:dyDescent="0.2"/>
    <row r="516" x14ac:dyDescent="0.2"/>
    <row r="517" x14ac:dyDescent="0.2"/>
    <row r="518" x14ac:dyDescent="0.2"/>
    <row r="519" x14ac:dyDescent="0.2"/>
    <row r="520" x14ac:dyDescent="0.2"/>
    <row r="521" x14ac:dyDescent="0.2"/>
    <row r="522" x14ac:dyDescent="0.2"/>
    <row r="523" x14ac:dyDescent="0.2"/>
    <row r="524" x14ac:dyDescent="0.2"/>
    <row r="525" x14ac:dyDescent="0.2"/>
    <row r="526" x14ac:dyDescent="0.2"/>
    <row r="527" x14ac:dyDescent="0.2"/>
    <row r="528" x14ac:dyDescent="0.2"/>
    <row r="529" x14ac:dyDescent="0.2"/>
    <row r="530" x14ac:dyDescent="0.2"/>
    <row r="531" x14ac:dyDescent="0.2"/>
    <row r="532" x14ac:dyDescent="0.2"/>
    <row r="533" x14ac:dyDescent="0.2"/>
    <row r="534" x14ac:dyDescent="0.2"/>
    <row r="535" x14ac:dyDescent="0.2"/>
    <row r="536" x14ac:dyDescent="0.2"/>
    <row r="537" x14ac:dyDescent="0.2"/>
    <row r="538" x14ac:dyDescent="0.2"/>
    <row r="539" x14ac:dyDescent="0.2"/>
    <row r="540" x14ac:dyDescent="0.2"/>
    <row r="541" x14ac:dyDescent="0.2"/>
    <row r="542" x14ac:dyDescent="0.2"/>
    <row r="543" x14ac:dyDescent="0.2"/>
    <row r="544" x14ac:dyDescent="0.2"/>
    <row r="545" x14ac:dyDescent="0.2"/>
    <row r="546" x14ac:dyDescent="0.2"/>
    <row r="547" x14ac:dyDescent="0.2"/>
    <row r="548" x14ac:dyDescent="0.2"/>
    <row r="549" x14ac:dyDescent="0.2"/>
    <row r="550" x14ac:dyDescent="0.2"/>
    <row r="551" x14ac:dyDescent="0.2"/>
    <row r="552" x14ac:dyDescent="0.2"/>
    <row r="553" x14ac:dyDescent="0.2"/>
    <row r="554" x14ac:dyDescent="0.2"/>
    <row r="555" x14ac:dyDescent="0.2"/>
    <row r="556" x14ac:dyDescent="0.2"/>
    <row r="557" x14ac:dyDescent="0.2"/>
    <row r="558" x14ac:dyDescent="0.2"/>
    <row r="559" x14ac:dyDescent="0.2"/>
    <row r="560" x14ac:dyDescent="0.2"/>
    <row r="561" x14ac:dyDescent="0.2"/>
    <row r="562" x14ac:dyDescent="0.2"/>
    <row r="563" x14ac:dyDescent="0.2"/>
    <row r="564" x14ac:dyDescent="0.2"/>
    <row r="565" x14ac:dyDescent="0.2"/>
    <row r="566" x14ac:dyDescent="0.2"/>
    <row r="567" x14ac:dyDescent="0.2"/>
    <row r="568" x14ac:dyDescent="0.2"/>
    <row r="569" x14ac:dyDescent="0.2"/>
    <row r="570" x14ac:dyDescent="0.2"/>
    <row r="571" x14ac:dyDescent="0.2"/>
    <row r="572" x14ac:dyDescent="0.2"/>
    <row r="573" x14ac:dyDescent="0.2"/>
    <row r="574" x14ac:dyDescent="0.2"/>
    <row r="575" x14ac:dyDescent="0.2"/>
    <row r="576" x14ac:dyDescent="0.2"/>
    <row r="577" x14ac:dyDescent="0.2"/>
    <row r="578" x14ac:dyDescent="0.2"/>
    <row r="579" x14ac:dyDescent="0.2"/>
    <row r="580" x14ac:dyDescent="0.2"/>
    <row r="581" x14ac:dyDescent="0.2"/>
    <row r="582" x14ac:dyDescent="0.2"/>
    <row r="583" x14ac:dyDescent="0.2"/>
    <row r="584" x14ac:dyDescent="0.2"/>
    <row r="585" x14ac:dyDescent="0.2"/>
    <row r="586" x14ac:dyDescent="0.2"/>
    <row r="587" x14ac:dyDescent="0.2"/>
    <row r="588" x14ac:dyDescent="0.2"/>
    <row r="589" x14ac:dyDescent="0.2"/>
    <row r="590" x14ac:dyDescent="0.2"/>
    <row r="591" x14ac:dyDescent="0.2"/>
    <row r="592" x14ac:dyDescent="0.2"/>
    <row r="593" x14ac:dyDescent="0.2"/>
    <row r="594" x14ac:dyDescent="0.2"/>
    <row r="595" x14ac:dyDescent="0.2"/>
    <row r="596" x14ac:dyDescent="0.2"/>
    <row r="597" x14ac:dyDescent="0.2"/>
    <row r="598" x14ac:dyDescent="0.2"/>
    <row r="599" x14ac:dyDescent="0.2"/>
    <row r="600" x14ac:dyDescent="0.2"/>
    <row r="601" x14ac:dyDescent="0.2"/>
    <row r="602" x14ac:dyDescent="0.2"/>
    <row r="603" x14ac:dyDescent="0.2"/>
    <row r="604" x14ac:dyDescent="0.2"/>
    <row r="605" x14ac:dyDescent="0.2"/>
    <row r="606" x14ac:dyDescent="0.2"/>
    <row r="607" x14ac:dyDescent="0.2"/>
    <row r="608" x14ac:dyDescent="0.2"/>
    <row r="609" x14ac:dyDescent="0.2"/>
    <row r="610" x14ac:dyDescent="0.2"/>
    <row r="611" x14ac:dyDescent="0.2"/>
    <row r="612" x14ac:dyDescent="0.2"/>
    <row r="613" x14ac:dyDescent="0.2"/>
    <row r="614" x14ac:dyDescent="0.2"/>
    <row r="615" x14ac:dyDescent="0.2"/>
    <row r="616" x14ac:dyDescent="0.2"/>
    <row r="617" x14ac:dyDescent="0.2"/>
    <row r="618" x14ac:dyDescent="0.2"/>
    <row r="619" x14ac:dyDescent="0.2"/>
    <row r="620" x14ac:dyDescent="0.2"/>
    <row r="621" x14ac:dyDescent="0.2"/>
    <row r="622" x14ac:dyDescent="0.2"/>
    <row r="623" x14ac:dyDescent="0.2"/>
    <row r="624" x14ac:dyDescent="0.2"/>
    <row r="625" x14ac:dyDescent="0.2"/>
    <row r="626" x14ac:dyDescent="0.2"/>
    <row r="627" x14ac:dyDescent="0.2"/>
    <row r="628" x14ac:dyDescent="0.2"/>
    <row r="629" x14ac:dyDescent="0.2"/>
    <row r="630" x14ac:dyDescent="0.2"/>
    <row r="631" x14ac:dyDescent="0.2"/>
    <row r="632" x14ac:dyDescent="0.2"/>
    <row r="633" x14ac:dyDescent="0.2"/>
    <row r="634" x14ac:dyDescent="0.2"/>
    <row r="635" x14ac:dyDescent="0.2"/>
    <row r="636" x14ac:dyDescent="0.2"/>
    <row r="637" x14ac:dyDescent="0.2"/>
    <row r="638" x14ac:dyDescent="0.2"/>
    <row r="639" x14ac:dyDescent="0.2"/>
    <row r="640" x14ac:dyDescent="0.2"/>
    <row r="641" x14ac:dyDescent="0.2"/>
    <row r="642" x14ac:dyDescent="0.2"/>
    <row r="643" x14ac:dyDescent="0.2"/>
    <row r="644" x14ac:dyDescent="0.2"/>
    <row r="645" x14ac:dyDescent="0.2"/>
    <row r="646" x14ac:dyDescent="0.2"/>
    <row r="647" x14ac:dyDescent="0.2"/>
    <row r="648" x14ac:dyDescent="0.2"/>
    <row r="649" x14ac:dyDescent="0.2"/>
    <row r="650" x14ac:dyDescent="0.2"/>
    <row r="651" x14ac:dyDescent="0.2"/>
    <row r="652" x14ac:dyDescent="0.2"/>
    <row r="653" x14ac:dyDescent="0.2"/>
    <row r="654" x14ac:dyDescent="0.2"/>
    <row r="655" x14ac:dyDescent="0.2"/>
    <row r="656" x14ac:dyDescent="0.2"/>
    <row r="657" x14ac:dyDescent="0.2"/>
    <row r="658" x14ac:dyDescent="0.2"/>
    <row r="659" x14ac:dyDescent="0.2"/>
    <row r="660" x14ac:dyDescent="0.2"/>
    <row r="661" x14ac:dyDescent="0.2"/>
    <row r="662" x14ac:dyDescent="0.2"/>
    <row r="663" x14ac:dyDescent="0.2"/>
    <row r="664" x14ac:dyDescent="0.2"/>
    <row r="665" x14ac:dyDescent="0.2"/>
    <row r="666" x14ac:dyDescent="0.2"/>
    <row r="667" x14ac:dyDescent="0.2"/>
    <row r="668" x14ac:dyDescent="0.2"/>
    <row r="669" x14ac:dyDescent="0.2"/>
    <row r="670" x14ac:dyDescent="0.2"/>
    <row r="671" x14ac:dyDescent="0.2"/>
    <row r="672" x14ac:dyDescent="0.2"/>
    <row r="673" x14ac:dyDescent="0.2"/>
    <row r="674" x14ac:dyDescent="0.2"/>
    <row r="675" x14ac:dyDescent="0.2"/>
    <row r="676" x14ac:dyDescent="0.2"/>
    <row r="677" x14ac:dyDescent="0.2"/>
    <row r="678" x14ac:dyDescent="0.2"/>
    <row r="679" x14ac:dyDescent="0.2"/>
    <row r="680" x14ac:dyDescent="0.2"/>
    <row r="681" x14ac:dyDescent="0.2"/>
    <row r="682" x14ac:dyDescent="0.2"/>
    <row r="683" x14ac:dyDescent="0.2"/>
    <row r="684" x14ac:dyDescent="0.2"/>
    <row r="685" x14ac:dyDescent="0.2"/>
    <row r="686" x14ac:dyDescent="0.2"/>
    <row r="687" x14ac:dyDescent="0.2"/>
    <row r="688" x14ac:dyDescent="0.2"/>
    <row r="689" x14ac:dyDescent="0.2"/>
    <row r="690" x14ac:dyDescent="0.2"/>
    <row r="691" x14ac:dyDescent="0.2"/>
    <row r="692" x14ac:dyDescent="0.2"/>
    <row r="693" x14ac:dyDescent="0.2"/>
    <row r="694" x14ac:dyDescent="0.2"/>
    <row r="695" x14ac:dyDescent="0.2"/>
    <row r="696" x14ac:dyDescent="0.2"/>
    <row r="697" x14ac:dyDescent="0.2"/>
    <row r="698" x14ac:dyDescent="0.2"/>
    <row r="699" x14ac:dyDescent="0.2"/>
    <row r="700" x14ac:dyDescent="0.2"/>
    <row r="701" x14ac:dyDescent="0.2"/>
    <row r="702" x14ac:dyDescent="0.2"/>
    <row r="703" x14ac:dyDescent="0.2"/>
    <row r="704" x14ac:dyDescent="0.2"/>
    <row r="705" x14ac:dyDescent="0.2"/>
    <row r="706" x14ac:dyDescent="0.2"/>
    <row r="707" x14ac:dyDescent="0.2"/>
    <row r="708" x14ac:dyDescent="0.2"/>
    <row r="709" x14ac:dyDescent="0.2"/>
    <row r="710" x14ac:dyDescent="0.2"/>
    <row r="711" x14ac:dyDescent="0.2"/>
    <row r="712" x14ac:dyDescent="0.2"/>
    <row r="713" x14ac:dyDescent="0.2"/>
    <row r="714" x14ac:dyDescent="0.2"/>
    <row r="715" x14ac:dyDescent="0.2"/>
    <row r="716" x14ac:dyDescent="0.2"/>
    <row r="717" x14ac:dyDescent="0.2"/>
    <row r="718" x14ac:dyDescent="0.2"/>
    <row r="719" x14ac:dyDescent="0.2"/>
    <row r="720" x14ac:dyDescent="0.2"/>
    <row r="721" x14ac:dyDescent="0.2"/>
    <row r="722" x14ac:dyDescent="0.2"/>
    <row r="723" x14ac:dyDescent="0.2"/>
    <row r="724" x14ac:dyDescent="0.2"/>
    <row r="725" x14ac:dyDescent="0.2"/>
    <row r="726" x14ac:dyDescent="0.2"/>
    <row r="727" x14ac:dyDescent="0.2"/>
    <row r="728" x14ac:dyDescent="0.2"/>
    <row r="729" x14ac:dyDescent="0.2"/>
    <row r="730" x14ac:dyDescent="0.2"/>
    <row r="731" x14ac:dyDescent="0.2"/>
    <row r="732" x14ac:dyDescent="0.2"/>
    <row r="733" x14ac:dyDescent="0.2"/>
    <row r="734" x14ac:dyDescent="0.2"/>
    <row r="735" x14ac:dyDescent="0.2"/>
    <row r="736" x14ac:dyDescent="0.2"/>
    <row r="737" x14ac:dyDescent="0.2"/>
    <row r="738" x14ac:dyDescent="0.2"/>
    <row r="739" x14ac:dyDescent="0.2"/>
    <row r="740" x14ac:dyDescent="0.2"/>
    <row r="741" x14ac:dyDescent="0.2"/>
    <row r="742" x14ac:dyDescent="0.2"/>
    <row r="743" x14ac:dyDescent="0.2"/>
    <row r="744" x14ac:dyDescent="0.2"/>
    <row r="745" x14ac:dyDescent="0.2"/>
    <row r="746" x14ac:dyDescent="0.2"/>
    <row r="747" x14ac:dyDescent="0.2"/>
    <row r="748" x14ac:dyDescent="0.2"/>
    <row r="749" x14ac:dyDescent="0.2"/>
    <row r="750" x14ac:dyDescent="0.2"/>
    <row r="751" x14ac:dyDescent="0.2"/>
    <row r="752" x14ac:dyDescent="0.2"/>
    <row r="753" x14ac:dyDescent="0.2"/>
    <row r="754" x14ac:dyDescent="0.2"/>
    <row r="755" x14ac:dyDescent="0.2"/>
    <row r="756" x14ac:dyDescent="0.2"/>
    <row r="757" x14ac:dyDescent="0.2"/>
    <row r="758" x14ac:dyDescent="0.2"/>
    <row r="759" x14ac:dyDescent="0.2"/>
    <row r="760" x14ac:dyDescent="0.2"/>
    <row r="761" x14ac:dyDescent="0.2"/>
    <row r="762" x14ac:dyDescent="0.2"/>
    <row r="763" x14ac:dyDescent="0.2"/>
    <row r="764" x14ac:dyDescent="0.2"/>
    <row r="765" x14ac:dyDescent="0.2"/>
    <row r="766" x14ac:dyDescent="0.2"/>
    <row r="767" x14ac:dyDescent="0.2"/>
    <row r="768" x14ac:dyDescent="0.2"/>
    <row r="769" x14ac:dyDescent="0.2"/>
    <row r="770" x14ac:dyDescent="0.2"/>
    <row r="771" x14ac:dyDescent="0.2"/>
    <row r="772" x14ac:dyDescent="0.2"/>
    <row r="773" x14ac:dyDescent="0.2"/>
    <row r="774" x14ac:dyDescent="0.2"/>
    <row r="775" x14ac:dyDescent="0.2"/>
    <row r="776" x14ac:dyDescent="0.2"/>
    <row r="777" x14ac:dyDescent="0.2"/>
    <row r="778" x14ac:dyDescent="0.2"/>
    <row r="779" x14ac:dyDescent="0.2"/>
    <row r="780" x14ac:dyDescent="0.2"/>
    <row r="781" x14ac:dyDescent="0.2"/>
    <row r="782" x14ac:dyDescent="0.2"/>
    <row r="783" x14ac:dyDescent="0.2"/>
    <row r="784" x14ac:dyDescent="0.2"/>
    <row r="785" x14ac:dyDescent="0.2"/>
    <row r="786" x14ac:dyDescent="0.2"/>
    <row r="787" x14ac:dyDescent="0.2"/>
  </sheetData>
  <pageMargins left="0.62992125984251968" right="0.43307086614173229" top="0.94488188976377963" bottom="0.74803149606299213" header="0.31496062992125984" footer="0.31496062992125984"/>
  <pageSetup paperSize="9" scale="88" orientation="portrait" r:id="rId1"/>
  <colBreaks count="1" manualBreakCount="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E503"/>
  <sheetViews>
    <sheetView showGridLines="0" view="pageBreakPreview" topLeftCell="A34" zoomScale="70" zoomScaleSheetLayoutView="70" workbookViewId="0">
      <selection activeCell="M21" sqref="M21"/>
    </sheetView>
  </sheetViews>
  <sheetFormatPr defaultColWidth="9.140625" defaultRowHeight="21" zeroHeight="1" outlineLevelRow="1" x14ac:dyDescent="0.35"/>
  <cols>
    <col min="1" max="1" width="9.42578125" style="108" customWidth="1"/>
    <col min="2" max="2" width="86" style="109" customWidth="1"/>
    <col min="3" max="3" width="23.140625" style="114" customWidth="1"/>
    <col min="4" max="4" width="23.140625" style="115" customWidth="1"/>
    <col min="5" max="5" width="20.85546875" style="112" hidden="1" customWidth="1"/>
    <col min="6" max="16384" width="9.140625" style="113"/>
  </cols>
  <sheetData>
    <row r="1" spans="1:5" x14ac:dyDescent="0.35">
      <c r="C1" s="110"/>
      <c r="D1" s="111"/>
    </row>
    <row r="2" spans="1:5" x14ac:dyDescent="0.35"/>
    <row r="3" spans="1:5" x14ac:dyDescent="0.35">
      <c r="B3" s="116" t="s">
        <v>0</v>
      </c>
    </row>
    <row r="4" spans="1:5" ht="42" x14ac:dyDescent="0.35">
      <c r="B4" s="117" t="s">
        <v>56</v>
      </c>
    </row>
    <row r="5" spans="1:5" x14ac:dyDescent="0.35">
      <c r="B5" s="118" t="s">
        <v>57</v>
      </c>
    </row>
    <row r="6" spans="1:5" ht="28.5" customHeight="1" x14ac:dyDescent="0.35">
      <c r="C6" s="119"/>
    </row>
    <row r="7" spans="1:5" x14ac:dyDescent="0.35">
      <c r="C7" s="119"/>
    </row>
    <row r="8" spans="1:5" s="122" customFormat="1" ht="40.5" customHeight="1" outlineLevel="1" x14ac:dyDescent="0.35">
      <c r="A8" s="120"/>
      <c r="B8" s="121"/>
      <c r="C8" s="238" t="s">
        <v>122</v>
      </c>
      <c r="D8" s="238"/>
      <c r="E8" s="237" t="s">
        <v>58</v>
      </c>
    </row>
    <row r="9" spans="1:5" s="122" customFormat="1" ht="41.25" customHeight="1" x14ac:dyDescent="0.35">
      <c r="A9" s="123"/>
      <c r="B9" s="124"/>
      <c r="C9" s="125" t="s">
        <v>59</v>
      </c>
      <c r="D9" s="125" t="s">
        <v>60</v>
      </c>
      <c r="E9" s="125" t="s">
        <v>61</v>
      </c>
    </row>
    <row r="10" spans="1:5" ht="18.75" customHeight="1" x14ac:dyDescent="0.35">
      <c r="B10" s="109" t="s">
        <v>62</v>
      </c>
      <c r="C10" s="127">
        <v>208839.16099999999</v>
      </c>
      <c r="D10" s="127">
        <v>167629</v>
      </c>
      <c r="E10" s="128">
        <v>51488643</v>
      </c>
    </row>
    <row r="11" spans="1:5" s="131" customFormat="1" ht="18.75" customHeight="1" x14ac:dyDescent="0.35">
      <c r="A11" s="108"/>
      <c r="B11" s="109" t="s">
        <v>63</v>
      </c>
      <c r="C11" s="130">
        <v>-124457.22</v>
      </c>
      <c r="D11" s="130">
        <v>-104311</v>
      </c>
      <c r="E11" s="128">
        <v>-7652292</v>
      </c>
    </row>
    <row r="12" spans="1:5" s="131" customFormat="1" x14ac:dyDescent="0.35">
      <c r="A12" s="108"/>
      <c r="B12" s="132" t="s">
        <v>64</v>
      </c>
      <c r="C12" s="128">
        <f>C10+C11</f>
        <v>84381.940999999992</v>
      </c>
      <c r="D12" s="129">
        <f>D10+D11</f>
        <v>63318</v>
      </c>
      <c r="E12" s="128">
        <v>43836351</v>
      </c>
    </row>
    <row r="13" spans="1:5" ht="22.5" customHeight="1" x14ac:dyDescent="0.35">
      <c r="C13" s="129"/>
      <c r="D13" s="129"/>
      <c r="E13" s="128"/>
    </row>
    <row r="14" spans="1:5" ht="42" x14ac:dyDescent="0.35">
      <c r="B14" s="109" t="s">
        <v>65</v>
      </c>
      <c r="C14" s="130">
        <v>-27912</v>
      </c>
      <c r="D14" s="130">
        <v>-24919</v>
      </c>
      <c r="E14" s="128">
        <v>8379047</v>
      </c>
    </row>
    <row r="15" spans="1:5" s="131" customFormat="1" ht="43.5" customHeight="1" x14ac:dyDescent="0.35">
      <c r="A15" s="108"/>
      <c r="B15" s="132" t="s">
        <v>66</v>
      </c>
      <c r="C15" s="133">
        <f>C12+C14</f>
        <v>56469.940999999992</v>
      </c>
      <c r="D15" s="130">
        <f>D12+D14</f>
        <v>38399</v>
      </c>
      <c r="E15" s="128">
        <v>52215398</v>
      </c>
    </row>
    <row r="16" spans="1:5" ht="9" customHeight="1" x14ac:dyDescent="0.35">
      <c r="C16" s="129"/>
      <c r="D16" s="129"/>
      <c r="E16" s="128"/>
    </row>
    <row r="17" spans="1:5" ht="22.5" customHeight="1" x14ac:dyDescent="0.35">
      <c r="B17" s="109" t="s">
        <v>67</v>
      </c>
      <c r="C17" s="129">
        <v>11367</v>
      </c>
      <c r="D17" s="129">
        <v>9320</v>
      </c>
      <c r="E17" s="128">
        <v>4147040</v>
      </c>
    </row>
    <row r="18" spans="1:5" s="126" customFormat="1" ht="22.5" customHeight="1" x14ac:dyDescent="0.35">
      <c r="A18" s="108"/>
      <c r="B18" s="134" t="s">
        <v>68</v>
      </c>
      <c r="C18" s="129">
        <v>-8134</v>
      </c>
      <c r="D18" s="129">
        <v>-7331</v>
      </c>
      <c r="E18" s="128">
        <v>-477570</v>
      </c>
    </row>
    <row r="19" spans="1:5" s="126" customFormat="1" ht="42" x14ac:dyDescent="0.35">
      <c r="A19" s="108"/>
      <c r="B19" s="135" t="s">
        <v>69</v>
      </c>
      <c r="C19" s="129">
        <v>0</v>
      </c>
      <c r="D19" s="129">
        <v>54</v>
      </c>
      <c r="E19" s="128">
        <v>-11520401</v>
      </c>
    </row>
    <row r="20" spans="1:5" s="126" customFormat="1" x14ac:dyDescent="0.35">
      <c r="A20" s="108"/>
      <c r="B20" s="134" t="s">
        <v>70</v>
      </c>
      <c r="C20" s="129"/>
      <c r="D20" s="129"/>
      <c r="E20" s="128"/>
    </row>
    <row r="21" spans="1:5" s="126" customFormat="1" x14ac:dyDescent="0.35">
      <c r="A21" s="108"/>
      <c r="B21" s="136" t="s">
        <v>71</v>
      </c>
      <c r="C21" s="129">
        <v>12499</v>
      </c>
      <c r="D21" s="129">
        <v>8839</v>
      </c>
      <c r="E21" s="128">
        <v>-49277586</v>
      </c>
    </row>
    <row r="22" spans="1:5" s="126" customFormat="1" x14ac:dyDescent="0.35">
      <c r="A22" s="108"/>
      <c r="B22" s="136" t="s">
        <v>72</v>
      </c>
      <c r="C22" s="129">
        <v>-408</v>
      </c>
      <c r="D22" s="129">
        <v>-566</v>
      </c>
      <c r="E22" s="128">
        <v>-427236407</v>
      </c>
    </row>
    <row r="23" spans="1:5" s="126" customFormat="1" ht="23.25" customHeight="1" x14ac:dyDescent="0.35">
      <c r="A23" s="108"/>
      <c r="B23" s="136" t="s">
        <v>73</v>
      </c>
      <c r="C23" s="129">
        <v>-450</v>
      </c>
      <c r="D23" s="129">
        <v>716</v>
      </c>
      <c r="E23" s="128">
        <v>33356539</v>
      </c>
    </row>
    <row r="24" spans="1:5" s="126" customFormat="1" ht="22.5" customHeight="1" x14ac:dyDescent="0.35">
      <c r="A24" s="108"/>
      <c r="B24" s="134" t="s">
        <v>74</v>
      </c>
      <c r="C24" s="130">
        <v>1956</v>
      </c>
      <c r="D24" s="130">
        <v>4331</v>
      </c>
      <c r="E24" s="128">
        <v>1144383</v>
      </c>
    </row>
    <row r="25" spans="1:5" s="131" customFormat="1" x14ac:dyDescent="0.35">
      <c r="A25" s="108"/>
      <c r="B25" s="137" t="s">
        <v>75</v>
      </c>
      <c r="C25" s="138">
        <f>SUM(C15:C24)</f>
        <v>73299.940999999992</v>
      </c>
      <c r="D25" s="139">
        <f>SUM(D15:D24)</f>
        <v>53762</v>
      </c>
      <c r="E25" s="128">
        <v>-397648604</v>
      </c>
    </row>
    <row r="26" spans="1:5" ht="22.5" customHeight="1" x14ac:dyDescent="0.35">
      <c r="B26" s="140"/>
      <c r="C26" s="129"/>
      <c r="D26" s="129"/>
      <c r="E26" s="128"/>
    </row>
    <row r="27" spans="1:5" x14ac:dyDescent="0.35">
      <c r="B27" s="140" t="s">
        <v>76</v>
      </c>
      <c r="C27" s="129">
        <v>-46770</v>
      </c>
      <c r="D27" s="129">
        <v>-44166</v>
      </c>
      <c r="E27" s="128">
        <v>-12721299</v>
      </c>
    </row>
    <row r="28" spans="1:5" ht="23.25" customHeight="1" x14ac:dyDescent="0.35">
      <c r="B28" s="140" t="s">
        <v>77</v>
      </c>
      <c r="C28" s="130">
        <v>-754</v>
      </c>
      <c r="D28" s="130">
        <v>215</v>
      </c>
      <c r="E28" s="128">
        <v>-3818443</v>
      </c>
    </row>
    <row r="29" spans="1:5" s="131" customFormat="1" ht="42" x14ac:dyDescent="0.35">
      <c r="A29" s="108"/>
      <c r="B29" s="137" t="s">
        <v>78</v>
      </c>
      <c r="C29" s="138">
        <f>SUM(C27:C28,C25)</f>
        <v>25775.940999999992</v>
      </c>
      <c r="D29" s="139">
        <f>SUM(D27:D28,D25)</f>
        <v>9811</v>
      </c>
      <c r="E29" s="128">
        <v>-414188346</v>
      </c>
    </row>
    <row r="30" spans="1:5" ht="29.25" customHeight="1" x14ac:dyDescent="0.35">
      <c r="B30" s="140" t="s">
        <v>79</v>
      </c>
      <c r="C30" s="141">
        <v>0</v>
      </c>
      <c r="D30" s="141">
        <v>6708</v>
      </c>
      <c r="E30" s="128">
        <v>-479960</v>
      </c>
    </row>
    <row r="31" spans="1:5" x14ac:dyDescent="0.35">
      <c r="B31" s="137" t="s">
        <v>80</v>
      </c>
      <c r="C31" s="142">
        <f>C29+C30</f>
        <v>25775.940999999992</v>
      </c>
      <c r="D31" s="141">
        <f>D29+D30</f>
        <v>16519</v>
      </c>
      <c r="E31" s="128">
        <v>-414668306</v>
      </c>
    </row>
    <row r="32" spans="1:5" x14ac:dyDescent="0.35">
      <c r="B32" s="143"/>
      <c r="C32" s="144">
        <f>ROUND(C31-ОиК!I20,0)</f>
        <v>0</v>
      </c>
      <c r="D32" s="129"/>
      <c r="E32" s="145"/>
    </row>
    <row r="33" spans="1:5" x14ac:dyDescent="0.35">
      <c r="B33" s="146" t="s">
        <v>81</v>
      </c>
      <c r="C33" s="129"/>
      <c r="D33" s="129"/>
      <c r="E33" s="147"/>
    </row>
    <row r="34" spans="1:5" s="151" customFormat="1" ht="25.5" customHeight="1" x14ac:dyDescent="0.35">
      <c r="A34" s="148"/>
      <c r="B34" s="149" t="s">
        <v>82</v>
      </c>
      <c r="C34" s="144">
        <v>-0.69400000000678119</v>
      </c>
      <c r="D34" s="129"/>
      <c r="E34" s="150"/>
    </row>
    <row r="35" spans="1:5" s="155" customFormat="1" ht="42" x14ac:dyDescent="0.35">
      <c r="A35" s="152"/>
      <c r="B35" s="153" t="s">
        <v>83</v>
      </c>
      <c r="C35" s="129">
        <v>-10495</v>
      </c>
      <c r="D35" s="129">
        <v>-1187</v>
      </c>
      <c r="E35" s="154"/>
    </row>
    <row r="36" spans="1:5" s="155" customFormat="1" ht="42" x14ac:dyDescent="0.35">
      <c r="A36" s="152"/>
      <c r="B36" s="153" t="s">
        <v>84</v>
      </c>
      <c r="C36" s="129">
        <v>304</v>
      </c>
      <c r="D36" s="129">
        <v>2</v>
      </c>
      <c r="E36" s="156"/>
    </row>
    <row r="37" spans="1:5" s="155" customFormat="1" x14ac:dyDescent="0.35">
      <c r="A37" s="152"/>
      <c r="B37" s="153" t="s">
        <v>85</v>
      </c>
      <c r="C37" s="142">
        <f>SUM(C35:C36)</f>
        <v>-10191</v>
      </c>
      <c r="D37" s="141">
        <f>SUM(D35:D36)</f>
        <v>-1185</v>
      </c>
      <c r="E37" s="156"/>
    </row>
    <row r="38" spans="1:5" s="155" customFormat="1" ht="21.75" thickBot="1" x14ac:dyDescent="0.4">
      <c r="A38" s="152"/>
      <c r="B38" s="157" t="s">
        <v>86</v>
      </c>
      <c r="C38" s="158">
        <f>C37+C31</f>
        <v>15584.940999999992</v>
      </c>
      <c r="D38" s="159">
        <f>D37+D31</f>
        <v>15334</v>
      </c>
      <c r="E38" s="156"/>
    </row>
    <row r="39" spans="1:5" s="155" customFormat="1" ht="21.75" thickTop="1" x14ac:dyDescent="0.35">
      <c r="A39" s="152"/>
      <c r="B39" s="157"/>
      <c r="C39" s="160">
        <f>ROUND(C38-ОиК!J22,0)</f>
        <v>0</v>
      </c>
      <c r="D39" s="128"/>
      <c r="E39" s="156"/>
    </row>
    <row r="40" spans="1:5" x14ac:dyDescent="0.35">
      <c r="B40" s="161"/>
      <c r="C40" s="162"/>
      <c r="D40" s="163"/>
      <c r="E40" s="156"/>
    </row>
    <row r="41" spans="1:5" ht="27.75" customHeight="1" x14ac:dyDescent="0.35">
      <c r="B41" s="164" t="s">
        <v>87</v>
      </c>
      <c r="C41" s="239" t="s">
        <v>53</v>
      </c>
      <c r="D41" s="240"/>
    </row>
    <row r="42" spans="1:5" ht="16.5" customHeight="1" x14ac:dyDescent="0.35">
      <c r="B42" s="164"/>
      <c r="C42" s="165"/>
      <c r="D42" s="166"/>
    </row>
    <row r="43" spans="1:5" x14ac:dyDescent="0.35">
      <c r="C43" s="167"/>
      <c r="D43" s="166"/>
    </row>
    <row r="44" spans="1:5" ht="18.75" customHeight="1" x14ac:dyDescent="0.35">
      <c r="B44" s="164" t="s">
        <v>88</v>
      </c>
      <c r="C44" s="239" t="s">
        <v>55</v>
      </c>
      <c r="D44" s="240"/>
    </row>
    <row r="45" spans="1:5" ht="13.5" customHeight="1" x14ac:dyDescent="0.35"/>
    <row r="46" spans="1:5" s="108" customFormat="1" x14ac:dyDescent="0.35">
      <c r="B46" s="109"/>
      <c r="C46" s="114"/>
      <c r="D46" s="115"/>
      <c r="E46" s="112"/>
    </row>
    <row r="47" spans="1:5" s="108" customFormat="1" x14ac:dyDescent="0.35">
      <c r="B47" s="109"/>
      <c r="C47" s="114"/>
      <c r="D47" s="115"/>
      <c r="E47" s="112"/>
    </row>
    <row r="48" spans="1:5" s="108" customFormat="1" x14ac:dyDescent="0.35">
      <c r="B48" s="109"/>
      <c r="C48" s="114"/>
      <c r="D48" s="115"/>
      <c r="E48" s="112"/>
    </row>
    <row r="49" spans="2:5" s="108" customFormat="1" x14ac:dyDescent="0.35">
      <c r="B49" s="109"/>
      <c r="C49" s="114"/>
      <c r="D49" s="115"/>
      <c r="E49" s="112"/>
    </row>
    <row r="50" spans="2:5" s="108" customFormat="1" x14ac:dyDescent="0.35">
      <c r="B50" s="109"/>
      <c r="C50" s="114"/>
      <c r="D50" s="115"/>
      <c r="E50" s="112"/>
    </row>
    <row r="51" spans="2:5" s="108" customFormat="1" x14ac:dyDescent="0.35">
      <c r="B51" s="109"/>
      <c r="C51" s="114"/>
      <c r="D51" s="115"/>
      <c r="E51" s="112"/>
    </row>
    <row r="52" spans="2:5" s="108" customFormat="1" x14ac:dyDescent="0.35">
      <c r="B52" s="109"/>
      <c r="C52" s="114"/>
      <c r="D52" s="115"/>
      <c r="E52" s="112"/>
    </row>
    <row r="53" spans="2:5" s="108" customFormat="1" x14ac:dyDescent="0.35">
      <c r="B53" s="109"/>
      <c r="C53" s="114"/>
      <c r="D53" s="115"/>
      <c r="E53" s="112"/>
    </row>
    <row r="54" spans="2:5" s="108" customFormat="1" x14ac:dyDescent="0.35">
      <c r="B54" s="109"/>
      <c r="C54" s="114"/>
      <c r="D54" s="115"/>
      <c r="E54" s="112"/>
    </row>
    <row r="55" spans="2:5" s="108" customFormat="1" x14ac:dyDescent="0.35">
      <c r="B55" s="109"/>
      <c r="C55" s="114"/>
      <c r="D55" s="115"/>
      <c r="E55" s="112"/>
    </row>
    <row r="56" spans="2:5" s="108" customFormat="1" x14ac:dyDescent="0.35">
      <c r="B56" s="109"/>
      <c r="C56" s="114"/>
      <c r="D56" s="115"/>
      <c r="E56" s="112"/>
    </row>
    <row r="57" spans="2:5" s="108" customFormat="1" x14ac:dyDescent="0.35">
      <c r="B57" s="109"/>
      <c r="C57" s="114"/>
      <c r="D57" s="115"/>
      <c r="E57" s="112"/>
    </row>
    <row r="58" spans="2:5" s="108" customFormat="1" x14ac:dyDescent="0.35">
      <c r="B58" s="109"/>
      <c r="C58" s="114"/>
      <c r="D58" s="115"/>
      <c r="E58" s="112"/>
    </row>
    <row r="59" spans="2:5" s="108" customFormat="1" x14ac:dyDescent="0.35">
      <c r="B59" s="109"/>
      <c r="C59" s="114"/>
      <c r="D59" s="115"/>
      <c r="E59" s="112"/>
    </row>
    <row r="60" spans="2:5" s="108" customFormat="1" x14ac:dyDescent="0.35">
      <c r="B60" s="109"/>
      <c r="C60" s="114"/>
      <c r="D60" s="115"/>
      <c r="E60" s="112"/>
    </row>
    <row r="61" spans="2:5" s="108" customFormat="1" x14ac:dyDescent="0.35">
      <c r="B61" s="109"/>
      <c r="C61" s="114"/>
      <c r="D61" s="115"/>
      <c r="E61" s="112"/>
    </row>
    <row r="62" spans="2:5" s="108" customFormat="1" x14ac:dyDescent="0.35">
      <c r="B62" s="109"/>
      <c r="C62" s="114"/>
      <c r="D62" s="115"/>
      <c r="E62" s="112"/>
    </row>
    <row r="63" spans="2:5" s="108" customFormat="1" x14ac:dyDescent="0.35">
      <c r="B63" s="109"/>
      <c r="C63" s="114"/>
      <c r="D63" s="115"/>
      <c r="E63" s="112"/>
    </row>
    <row r="64" spans="2:5" s="108" customFormat="1" x14ac:dyDescent="0.35">
      <c r="B64" s="109"/>
      <c r="C64" s="114"/>
      <c r="D64" s="115"/>
      <c r="E64" s="112"/>
    </row>
    <row r="65" spans="2:5" s="108" customFormat="1" x14ac:dyDescent="0.35">
      <c r="B65" s="109"/>
      <c r="C65" s="114"/>
      <c r="D65" s="115"/>
      <c r="E65" s="112"/>
    </row>
    <row r="66" spans="2:5" s="108" customFormat="1" x14ac:dyDescent="0.35">
      <c r="B66" s="109"/>
      <c r="C66" s="114"/>
      <c r="D66" s="115"/>
      <c r="E66" s="112"/>
    </row>
    <row r="67" spans="2:5" s="108" customFormat="1" x14ac:dyDescent="0.35">
      <c r="B67" s="109"/>
      <c r="C67" s="114"/>
      <c r="D67" s="115"/>
      <c r="E67" s="112"/>
    </row>
    <row r="68" spans="2:5" s="108" customFormat="1" x14ac:dyDescent="0.35">
      <c r="B68" s="109"/>
      <c r="C68" s="114"/>
      <c r="D68" s="115"/>
      <c r="E68" s="112"/>
    </row>
    <row r="69" spans="2:5" s="108" customFormat="1" x14ac:dyDescent="0.35">
      <c r="B69" s="109"/>
      <c r="C69" s="114"/>
      <c r="D69" s="115"/>
      <c r="E69" s="112"/>
    </row>
    <row r="70" spans="2:5" s="108" customFormat="1" x14ac:dyDescent="0.35">
      <c r="B70" s="109"/>
      <c r="C70" s="114"/>
      <c r="D70" s="115"/>
      <c r="E70" s="112"/>
    </row>
    <row r="71" spans="2:5" s="108" customFormat="1" x14ac:dyDescent="0.35">
      <c r="B71" s="109"/>
      <c r="C71" s="114"/>
      <c r="D71" s="115"/>
      <c r="E71" s="112"/>
    </row>
    <row r="72" spans="2:5" s="108" customFormat="1" x14ac:dyDescent="0.35">
      <c r="B72" s="109"/>
      <c r="C72" s="114"/>
      <c r="D72" s="115"/>
      <c r="E72" s="112"/>
    </row>
    <row r="73" spans="2:5" s="108" customFormat="1" x14ac:dyDescent="0.35">
      <c r="B73" s="109"/>
      <c r="C73" s="114"/>
      <c r="D73" s="115"/>
      <c r="E73" s="112"/>
    </row>
    <row r="74" spans="2:5" s="108" customFormat="1" x14ac:dyDescent="0.35">
      <c r="B74" s="109"/>
      <c r="C74" s="114"/>
      <c r="D74" s="115"/>
      <c r="E74" s="112"/>
    </row>
    <row r="75" spans="2:5" s="108" customFormat="1" x14ac:dyDescent="0.35">
      <c r="B75" s="109"/>
      <c r="C75" s="114"/>
      <c r="D75" s="115"/>
      <c r="E75" s="112"/>
    </row>
    <row r="76" spans="2:5" s="108" customFormat="1" x14ac:dyDescent="0.35">
      <c r="B76" s="109"/>
      <c r="C76" s="114"/>
      <c r="D76" s="115"/>
      <c r="E76" s="112"/>
    </row>
    <row r="77" spans="2:5" s="108" customFormat="1" x14ac:dyDescent="0.35">
      <c r="B77" s="109"/>
      <c r="C77" s="114"/>
      <c r="D77" s="115"/>
      <c r="E77" s="112"/>
    </row>
    <row r="78" spans="2:5" s="108" customFormat="1" x14ac:dyDescent="0.35">
      <c r="B78" s="109"/>
      <c r="C78" s="114"/>
      <c r="D78" s="115"/>
      <c r="E78" s="112"/>
    </row>
    <row r="79" spans="2:5" s="108" customFormat="1" x14ac:dyDescent="0.35">
      <c r="B79" s="109"/>
      <c r="C79" s="114"/>
      <c r="D79" s="115"/>
      <c r="E79" s="112"/>
    </row>
    <row r="80" spans="2:5" s="108" customFormat="1" x14ac:dyDescent="0.35">
      <c r="B80" s="109"/>
      <c r="C80" s="114"/>
      <c r="D80" s="115"/>
      <c r="E80" s="112"/>
    </row>
    <row r="81" spans="2:5" s="108" customFormat="1" x14ac:dyDescent="0.35">
      <c r="B81" s="109"/>
      <c r="C81" s="114"/>
      <c r="D81" s="115"/>
      <c r="E81" s="112"/>
    </row>
    <row r="82" spans="2:5" s="108" customFormat="1" x14ac:dyDescent="0.35">
      <c r="B82" s="109"/>
      <c r="C82" s="114"/>
      <c r="D82" s="115"/>
      <c r="E82" s="112"/>
    </row>
    <row r="83" spans="2:5" s="108" customFormat="1" x14ac:dyDescent="0.35">
      <c r="B83" s="109"/>
      <c r="C83" s="114"/>
      <c r="D83" s="115"/>
      <c r="E83" s="112"/>
    </row>
    <row r="84" spans="2:5" s="108" customFormat="1" x14ac:dyDescent="0.35">
      <c r="B84" s="109"/>
      <c r="C84" s="114"/>
      <c r="D84" s="115"/>
      <c r="E84" s="112"/>
    </row>
    <row r="85" spans="2:5" s="108" customFormat="1" x14ac:dyDescent="0.35">
      <c r="B85" s="109"/>
      <c r="C85" s="114"/>
      <c r="D85" s="115"/>
      <c r="E85" s="112"/>
    </row>
    <row r="86" spans="2:5" s="108" customFormat="1" x14ac:dyDescent="0.35">
      <c r="B86" s="109"/>
      <c r="C86" s="114"/>
      <c r="D86" s="115"/>
      <c r="E86" s="112"/>
    </row>
    <row r="87" spans="2:5" s="108" customFormat="1" x14ac:dyDescent="0.35">
      <c r="B87" s="109"/>
      <c r="C87" s="114"/>
      <c r="D87" s="115"/>
      <c r="E87" s="112"/>
    </row>
    <row r="88" spans="2:5" s="108" customFormat="1" x14ac:dyDescent="0.35">
      <c r="B88" s="109"/>
      <c r="C88" s="114"/>
      <c r="D88" s="115"/>
      <c r="E88" s="112"/>
    </row>
    <row r="89" spans="2:5" s="108" customFormat="1" x14ac:dyDescent="0.35">
      <c r="B89" s="109"/>
      <c r="C89" s="114"/>
      <c r="D89" s="115"/>
      <c r="E89" s="112"/>
    </row>
    <row r="90" spans="2:5" s="108" customFormat="1" x14ac:dyDescent="0.35">
      <c r="B90" s="109"/>
      <c r="C90" s="114"/>
      <c r="D90" s="115"/>
      <c r="E90" s="112"/>
    </row>
    <row r="91" spans="2:5" s="108" customFormat="1" x14ac:dyDescent="0.35">
      <c r="B91" s="109"/>
      <c r="C91" s="114"/>
      <c r="D91" s="115"/>
      <c r="E91" s="112"/>
    </row>
    <row r="92" spans="2:5" s="108" customFormat="1" x14ac:dyDescent="0.35">
      <c r="B92" s="109"/>
      <c r="C92" s="114"/>
      <c r="D92" s="115"/>
      <c r="E92" s="112"/>
    </row>
    <row r="93" spans="2:5" s="108" customFormat="1" x14ac:dyDescent="0.35">
      <c r="B93" s="109"/>
      <c r="C93" s="114"/>
      <c r="D93" s="115"/>
      <c r="E93" s="112"/>
    </row>
    <row r="94" spans="2:5" s="108" customFormat="1" x14ac:dyDescent="0.35">
      <c r="B94" s="109"/>
      <c r="C94" s="114"/>
      <c r="D94" s="115"/>
      <c r="E94" s="112"/>
    </row>
    <row r="95" spans="2:5" s="108" customFormat="1" x14ac:dyDescent="0.35">
      <c r="B95" s="109"/>
      <c r="C95" s="114"/>
      <c r="D95" s="115"/>
      <c r="E95" s="112"/>
    </row>
    <row r="96" spans="2:5" s="108" customFormat="1" x14ac:dyDescent="0.35">
      <c r="B96" s="109"/>
      <c r="C96" s="114"/>
      <c r="D96" s="115"/>
      <c r="E96" s="112"/>
    </row>
    <row r="97" spans="2:5" s="108" customFormat="1" x14ac:dyDescent="0.35">
      <c r="B97" s="109"/>
      <c r="C97" s="114"/>
      <c r="D97" s="115"/>
      <c r="E97" s="112"/>
    </row>
    <row r="98" spans="2:5" s="108" customFormat="1" x14ac:dyDescent="0.35">
      <c r="B98" s="109"/>
      <c r="C98" s="114"/>
      <c r="D98" s="115"/>
      <c r="E98" s="112"/>
    </row>
    <row r="99" spans="2:5" s="108" customFormat="1" x14ac:dyDescent="0.35">
      <c r="B99" s="109"/>
      <c r="C99" s="114"/>
      <c r="D99" s="115"/>
      <c r="E99" s="112"/>
    </row>
    <row r="100" spans="2:5" s="108" customFormat="1" x14ac:dyDescent="0.35">
      <c r="B100" s="109"/>
      <c r="C100" s="114"/>
      <c r="D100" s="115"/>
      <c r="E100" s="112"/>
    </row>
    <row r="101" spans="2:5" s="108" customFormat="1" x14ac:dyDescent="0.35">
      <c r="B101" s="109"/>
      <c r="C101" s="114"/>
      <c r="D101" s="115"/>
      <c r="E101" s="112"/>
    </row>
    <row r="102" spans="2:5" s="108" customFormat="1" x14ac:dyDescent="0.35">
      <c r="B102" s="109"/>
      <c r="C102" s="114"/>
      <c r="D102" s="115"/>
      <c r="E102" s="112"/>
    </row>
    <row r="103" spans="2:5" s="108" customFormat="1" x14ac:dyDescent="0.35">
      <c r="B103" s="109"/>
      <c r="C103" s="114"/>
      <c r="D103" s="115"/>
      <c r="E103" s="112"/>
    </row>
    <row r="104" spans="2:5" s="108" customFormat="1" x14ac:dyDescent="0.35">
      <c r="B104" s="109"/>
      <c r="C104" s="114"/>
      <c r="D104" s="115"/>
      <c r="E104" s="112"/>
    </row>
    <row r="105" spans="2:5" s="108" customFormat="1" x14ac:dyDescent="0.35">
      <c r="B105" s="109"/>
      <c r="C105" s="114"/>
      <c r="D105" s="115"/>
      <c r="E105" s="112"/>
    </row>
    <row r="106" spans="2:5" s="108" customFormat="1" x14ac:dyDescent="0.35">
      <c r="B106" s="109"/>
      <c r="C106" s="114"/>
      <c r="D106" s="115"/>
      <c r="E106" s="112"/>
    </row>
    <row r="107" spans="2:5" s="108" customFormat="1" x14ac:dyDescent="0.35">
      <c r="B107" s="109"/>
      <c r="C107" s="114"/>
      <c r="D107" s="115"/>
      <c r="E107" s="112"/>
    </row>
    <row r="108" spans="2:5" s="108" customFormat="1" x14ac:dyDescent="0.35">
      <c r="B108" s="109"/>
      <c r="C108" s="114"/>
      <c r="D108" s="115"/>
      <c r="E108" s="112"/>
    </row>
    <row r="109" spans="2:5" s="108" customFormat="1" x14ac:dyDescent="0.35">
      <c r="B109" s="109"/>
      <c r="C109" s="114"/>
      <c r="D109" s="115"/>
      <c r="E109" s="112"/>
    </row>
    <row r="110" spans="2:5" s="108" customFormat="1" x14ac:dyDescent="0.35">
      <c r="B110" s="109"/>
      <c r="C110" s="114"/>
      <c r="D110" s="115"/>
      <c r="E110" s="112"/>
    </row>
    <row r="111" spans="2:5" s="108" customFormat="1" x14ac:dyDescent="0.35">
      <c r="B111" s="109"/>
      <c r="C111" s="114"/>
      <c r="D111" s="115"/>
      <c r="E111" s="112"/>
    </row>
    <row r="112" spans="2:5" s="108" customFormat="1" x14ac:dyDescent="0.35">
      <c r="B112" s="109"/>
      <c r="C112" s="114"/>
      <c r="D112" s="115"/>
      <c r="E112" s="112"/>
    </row>
    <row r="113" spans="2:5" s="108" customFormat="1" x14ac:dyDescent="0.35">
      <c r="B113" s="109"/>
      <c r="C113" s="114"/>
      <c r="D113" s="115"/>
      <c r="E113" s="112"/>
    </row>
    <row r="114" spans="2:5" s="108" customFormat="1" x14ac:dyDescent="0.35">
      <c r="B114" s="109"/>
      <c r="C114" s="114"/>
      <c r="D114" s="115"/>
      <c r="E114" s="112"/>
    </row>
    <row r="115" spans="2:5" s="108" customFormat="1" x14ac:dyDescent="0.35">
      <c r="B115" s="109"/>
      <c r="C115" s="114"/>
      <c r="D115" s="115"/>
      <c r="E115" s="112"/>
    </row>
    <row r="116" spans="2:5" s="108" customFormat="1" x14ac:dyDescent="0.35">
      <c r="B116" s="109"/>
      <c r="C116" s="114"/>
      <c r="D116" s="115"/>
      <c r="E116" s="112"/>
    </row>
    <row r="117" spans="2:5" s="108" customFormat="1" x14ac:dyDescent="0.35">
      <c r="B117" s="109"/>
      <c r="C117" s="114"/>
      <c r="D117" s="115"/>
      <c r="E117" s="112"/>
    </row>
    <row r="118" spans="2:5" s="108" customFormat="1" x14ac:dyDescent="0.35">
      <c r="B118" s="109"/>
      <c r="C118" s="114"/>
      <c r="D118" s="115"/>
      <c r="E118" s="112"/>
    </row>
    <row r="119" spans="2:5" s="108" customFormat="1" x14ac:dyDescent="0.35">
      <c r="B119" s="109"/>
      <c r="C119" s="114"/>
      <c r="D119" s="115"/>
      <c r="E119" s="112"/>
    </row>
    <row r="120" spans="2:5" s="108" customFormat="1" x14ac:dyDescent="0.35">
      <c r="B120" s="109"/>
      <c r="C120" s="114"/>
      <c r="D120" s="115"/>
      <c r="E120" s="112"/>
    </row>
    <row r="121" spans="2:5" s="108" customFormat="1" x14ac:dyDescent="0.35">
      <c r="B121" s="109"/>
      <c r="C121" s="114"/>
      <c r="D121" s="115"/>
      <c r="E121" s="112"/>
    </row>
    <row r="122" spans="2:5" s="108" customFormat="1" x14ac:dyDescent="0.35">
      <c r="B122" s="109"/>
      <c r="C122" s="114"/>
      <c r="D122" s="115"/>
      <c r="E122" s="112"/>
    </row>
    <row r="123" spans="2:5" s="108" customFormat="1" x14ac:dyDescent="0.35">
      <c r="B123" s="109"/>
      <c r="C123" s="114"/>
      <c r="D123" s="115"/>
      <c r="E123" s="112"/>
    </row>
    <row r="124" spans="2:5" s="108" customFormat="1" x14ac:dyDescent="0.35">
      <c r="B124" s="109"/>
      <c r="C124" s="114"/>
      <c r="D124" s="115"/>
      <c r="E124" s="112"/>
    </row>
    <row r="125" spans="2:5" s="108" customFormat="1" x14ac:dyDescent="0.35">
      <c r="B125" s="109"/>
      <c r="C125" s="114"/>
      <c r="D125" s="115"/>
      <c r="E125" s="112"/>
    </row>
    <row r="126" spans="2:5" s="108" customFormat="1" x14ac:dyDescent="0.35">
      <c r="B126" s="109"/>
      <c r="C126" s="114"/>
      <c r="D126" s="115"/>
      <c r="E126" s="112"/>
    </row>
    <row r="127" spans="2:5" s="108" customFormat="1" x14ac:dyDescent="0.35">
      <c r="B127" s="109"/>
      <c r="C127" s="114"/>
      <c r="D127" s="115"/>
      <c r="E127" s="112"/>
    </row>
    <row r="128" spans="2:5" s="108" customFormat="1" x14ac:dyDescent="0.35">
      <c r="B128" s="109"/>
      <c r="C128" s="114"/>
      <c r="D128" s="115"/>
      <c r="E128" s="112"/>
    </row>
    <row r="129" spans="2:5" s="108" customFormat="1" x14ac:dyDescent="0.35">
      <c r="B129" s="109"/>
      <c r="C129" s="114"/>
      <c r="D129" s="115"/>
      <c r="E129" s="112"/>
    </row>
    <row r="130" spans="2:5" s="108" customFormat="1" x14ac:dyDescent="0.35">
      <c r="B130" s="109"/>
      <c r="C130" s="114"/>
      <c r="D130" s="115"/>
      <c r="E130" s="112"/>
    </row>
    <row r="131" spans="2:5" s="108" customFormat="1" x14ac:dyDescent="0.35">
      <c r="B131" s="109"/>
      <c r="C131" s="114"/>
      <c r="D131" s="115"/>
      <c r="E131" s="112"/>
    </row>
    <row r="132" spans="2:5" s="108" customFormat="1" x14ac:dyDescent="0.35">
      <c r="B132" s="109"/>
      <c r="C132" s="114"/>
      <c r="D132" s="115"/>
      <c r="E132" s="112"/>
    </row>
    <row r="133" spans="2:5" s="108" customFormat="1" x14ac:dyDescent="0.35">
      <c r="B133" s="109"/>
      <c r="C133" s="114"/>
      <c r="D133" s="115"/>
      <c r="E133" s="112"/>
    </row>
    <row r="134" spans="2:5" s="108" customFormat="1" x14ac:dyDescent="0.35">
      <c r="B134" s="109"/>
      <c r="C134" s="114"/>
      <c r="D134" s="115"/>
      <c r="E134" s="112"/>
    </row>
    <row r="135" spans="2:5" s="108" customFormat="1" x14ac:dyDescent="0.35">
      <c r="B135" s="109"/>
      <c r="C135" s="114"/>
      <c r="D135" s="115"/>
      <c r="E135" s="112"/>
    </row>
    <row r="136" spans="2:5" s="108" customFormat="1" x14ac:dyDescent="0.35">
      <c r="B136" s="109"/>
      <c r="C136" s="114"/>
      <c r="D136" s="115"/>
      <c r="E136" s="112"/>
    </row>
    <row r="137" spans="2:5" s="108" customFormat="1" x14ac:dyDescent="0.35">
      <c r="B137" s="109"/>
      <c r="C137" s="114"/>
      <c r="D137" s="115"/>
      <c r="E137" s="112"/>
    </row>
    <row r="138" spans="2:5" s="108" customFormat="1" x14ac:dyDescent="0.35">
      <c r="B138" s="109"/>
      <c r="C138" s="114"/>
      <c r="D138" s="115"/>
      <c r="E138" s="112"/>
    </row>
    <row r="139" spans="2:5" s="108" customFormat="1" x14ac:dyDescent="0.35">
      <c r="B139" s="109"/>
      <c r="C139" s="114"/>
      <c r="D139" s="115"/>
      <c r="E139" s="112"/>
    </row>
    <row r="140" spans="2:5" s="108" customFormat="1" x14ac:dyDescent="0.35">
      <c r="B140" s="109"/>
      <c r="C140" s="114"/>
      <c r="D140" s="115"/>
      <c r="E140" s="112"/>
    </row>
    <row r="141" spans="2:5" s="108" customFormat="1" x14ac:dyDescent="0.35">
      <c r="B141" s="109"/>
      <c r="C141" s="114"/>
      <c r="D141" s="115"/>
      <c r="E141" s="112"/>
    </row>
    <row r="142" spans="2:5" s="108" customFormat="1" x14ac:dyDescent="0.35">
      <c r="B142" s="109"/>
      <c r="C142" s="114"/>
      <c r="D142" s="115"/>
      <c r="E142" s="112"/>
    </row>
    <row r="143" spans="2:5" s="108" customFormat="1" x14ac:dyDescent="0.35">
      <c r="B143" s="109"/>
      <c r="C143" s="114"/>
      <c r="D143" s="115"/>
      <c r="E143" s="112"/>
    </row>
    <row r="144" spans="2:5" s="108" customFormat="1" x14ac:dyDescent="0.35">
      <c r="B144" s="109"/>
      <c r="C144" s="114"/>
      <c r="D144" s="115"/>
      <c r="E144" s="112"/>
    </row>
    <row r="145" spans="2:5" s="108" customFormat="1" x14ac:dyDescent="0.35">
      <c r="B145" s="109"/>
      <c r="C145" s="114"/>
      <c r="D145" s="115"/>
      <c r="E145" s="112"/>
    </row>
    <row r="146" spans="2:5" s="108" customFormat="1" x14ac:dyDescent="0.35">
      <c r="B146" s="109"/>
      <c r="C146" s="114"/>
      <c r="D146" s="115"/>
      <c r="E146" s="112"/>
    </row>
    <row r="147" spans="2:5" s="108" customFormat="1" x14ac:dyDescent="0.35">
      <c r="B147" s="109"/>
      <c r="C147" s="114"/>
      <c r="D147" s="115"/>
      <c r="E147" s="112"/>
    </row>
    <row r="148" spans="2:5" s="108" customFormat="1" x14ac:dyDescent="0.35">
      <c r="B148" s="109"/>
      <c r="C148" s="114"/>
      <c r="D148" s="115"/>
      <c r="E148" s="112"/>
    </row>
    <row r="149" spans="2:5" s="108" customFormat="1" x14ac:dyDescent="0.35">
      <c r="B149" s="109"/>
      <c r="C149" s="114"/>
      <c r="D149" s="115"/>
      <c r="E149" s="112"/>
    </row>
    <row r="150" spans="2:5" s="108" customFormat="1" x14ac:dyDescent="0.35">
      <c r="B150" s="109"/>
      <c r="C150" s="114"/>
      <c r="D150" s="115"/>
      <c r="E150" s="112"/>
    </row>
    <row r="151" spans="2:5" s="108" customFormat="1" x14ac:dyDescent="0.35">
      <c r="B151" s="109"/>
      <c r="C151" s="114"/>
      <c r="D151" s="115"/>
      <c r="E151" s="112"/>
    </row>
    <row r="152" spans="2:5" s="108" customFormat="1" x14ac:dyDescent="0.35">
      <c r="B152" s="109"/>
      <c r="C152" s="114"/>
      <c r="D152" s="115"/>
      <c r="E152" s="112"/>
    </row>
    <row r="153" spans="2:5" s="108" customFormat="1" x14ac:dyDescent="0.35">
      <c r="B153" s="109"/>
      <c r="C153" s="114"/>
      <c r="D153" s="115"/>
      <c r="E153" s="112"/>
    </row>
    <row r="154" spans="2:5" s="108" customFormat="1" x14ac:dyDescent="0.35">
      <c r="B154" s="109"/>
      <c r="C154" s="114"/>
      <c r="D154" s="115"/>
      <c r="E154" s="112"/>
    </row>
    <row r="155" spans="2:5" s="108" customFormat="1" x14ac:dyDescent="0.35">
      <c r="B155" s="109"/>
      <c r="C155" s="114"/>
      <c r="D155" s="115"/>
      <c r="E155" s="112"/>
    </row>
    <row r="156" spans="2:5" s="108" customFormat="1" x14ac:dyDescent="0.35">
      <c r="B156" s="109"/>
      <c r="C156" s="114"/>
      <c r="D156" s="115"/>
      <c r="E156" s="112"/>
    </row>
    <row r="157" spans="2:5" s="108" customFormat="1" x14ac:dyDescent="0.35">
      <c r="B157" s="109"/>
      <c r="C157" s="114"/>
      <c r="D157" s="115"/>
      <c r="E157" s="112"/>
    </row>
    <row r="158" spans="2:5" s="108" customFormat="1" x14ac:dyDescent="0.35">
      <c r="B158" s="109"/>
      <c r="C158" s="114"/>
      <c r="D158" s="115"/>
      <c r="E158" s="112"/>
    </row>
    <row r="159" spans="2:5" s="108" customFormat="1" x14ac:dyDescent="0.35">
      <c r="B159" s="109"/>
      <c r="C159" s="114"/>
      <c r="D159" s="115"/>
      <c r="E159" s="112"/>
    </row>
    <row r="160" spans="2:5" s="108" customFormat="1" x14ac:dyDescent="0.35">
      <c r="B160" s="109"/>
      <c r="C160" s="114"/>
      <c r="D160" s="115"/>
      <c r="E160" s="112"/>
    </row>
    <row r="161" spans="2:5" s="108" customFormat="1" x14ac:dyDescent="0.35">
      <c r="B161" s="109"/>
      <c r="C161" s="114"/>
      <c r="D161" s="115"/>
      <c r="E161" s="112"/>
    </row>
    <row r="162" spans="2:5" s="108" customFormat="1" x14ac:dyDescent="0.35">
      <c r="B162" s="109"/>
      <c r="C162" s="114"/>
      <c r="D162" s="115"/>
      <c r="E162" s="112"/>
    </row>
    <row r="163" spans="2:5" s="108" customFormat="1" x14ac:dyDescent="0.35">
      <c r="B163" s="109"/>
      <c r="C163" s="114"/>
      <c r="D163" s="115"/>
      <c r="E163" s="112"/>
    </row>
    <row r="164" spans="2:5" s="108" customFormat="1" x14ac:dyDescent="0.35">
      <c r="B164" s="109"/>
      <c r="C164" s="114"/>
      <c r="D164" s="115"/>
      <c r="E164" s="112"/>
    </row>
    <row r="165" spans="2:5" s="108" customFormat="1" x14ac:dyDescent="0.35">
      <c r="B165" s="109"/>
      <c r="C165" s="114"/>
      <c r="D165" s="115"/>
      <c r="E165" s="112"/>
    </row>
    <row r="166" spans="2:5" s="108" customFormat="1" x14ac:dyDescent="0.35">
      <c r="B166" s="109"/>
      <c r="C166" s="114"/>
      <c r="D166" s="115"/>
      <c r="E166" s="112"/>
    </row>
    <row r="167" spans="2:5" s="108" customFormat="1" x14ac:dyDescent="0.35">
      <c r="B167" s="109"/>
      <c r="C167" s="114"/>
      <c r="D167" s="115"/>
      <c r="E167" s="112"/>
    </row>
    <row r="168" spans="2:5" s="108" customFormat="1" x14ac:dyDescent="0.35">
      <c r="B168" s="109"/>
      <c r="C168" s="114"/>
      <c r="D168" s="115"/>
      <c r="E168" s="112"/>
    </row>
    <row r="169" spans="2:5" s="108" customFormat="1" x14ac:dyDescent="0.35">
      <c r="B169" s="109"/>
      <c r="C169" s="114"/>
      <c r="D169" s="115"/>
      <c r="E169" s="112"/>
    </row>
    <row r="170" spans="2:5" s="108" customFormat="1" x14ac:dyDescent="0.35">
      <c r="B170" s="109"/>
      <c r="C170" s="114"/>
      <c r="D170" s="115"/>
      <c r="E170" s="112"/>
    </row>
    <row r="171" spans="2:5" s="108" customFormat="1" x14ac:dyDescent="0.35">
      <c r="B171" s="109"/>
      <c r="C171" s="114"/>
      <c r="D171" s="115"/>
      <c r="E171" s="112"/>
    </row>
    <row r="172" spans="2:5" s="108" customFormat="1" x14ac:dyDescent="0.35">
      <c r="B172" s="109"/>
      <c r="C172" s="114"/>
      <c r="D172" s="115"/>
      <c r="E172" s="112"/>
    </row>
    <row r="173" spans="2:5" s="108" customFormat="1" x14ac:dyDescent="0.35">
      <c r="B173" s="109"/>
      <c r="C173" s="114"/>
      <c r="D173" s="115"/>
      <c r="E173" s="112"/>
    </row>
    <row r="174" spans="2:5" s="108" customFormat="1" x14ac:dyDescent="0.35">
      <c r="B174" s="109"/>
      <c r="C174" s="114"/>
      <c r="D174" s="115"/>
      <c r="E174" s="112"/>
    </row>
    <row r="175" spans="2:5" s="108" customFormat="1" x14ac:dyDescent="0.35">
      <c r="B175" s="109"/>
      <c r="C175" s="114"/>
      <c r="D175" s="115"/>
      <c r="E175" s="112"/>
    </row>
    <row r="176" spans="2:5" s="108" customFormat="1" x14ac:dyDescent="0.35">
      <c r="B176" s="109"/>
      <c r="C176" s="114"/>
      <c r="D176" s="115"/>
      <c r="E176" s="112"/>
    </row>
    <row r="177" spans="2:5" s="108" customFormat="1" x14ac:dyDescent="0.35">
      <c r="B177" s="109"/>
      <c r="C177" s="114"/>
      <c r="D177" s="115"/>
      <c r="E177" s="112"/>
    </row>
    <row r="178" spans="2:5" s="108" customFormat="1" x14ac:dyDescent="0.35">
      <c r="B178" s="109"/>
      <c r="C178" s="114"/>
      <c r="D178" s="115"/>
      <c r="E178" s="112"/>
    </row>
    <row r="179" spans="2:5" s="108" customFormat="1" x14ac:dyDescent="0.35">
      <c r="B179" s="109"/>
      <c r="C179" s="114"/>
      <c r="D179" s="115"/>
      <c r="E179" s="112"/>
    </row>
    <row r="180" spans="2:5" s="108" customFormat="1" x14ac:dyDescent="0.35">
      <c r="B180" s="109"/>
      <c r="C180" s="114"/>
      <c r="D180" s="115"/>
      <c r="E180" s="112"/>
    </row>
    <row r="181" spans="2:5" s="108" customFormat="1" x14ac:dyDescent="0.35">
      <c r="B181" s="109"/>
      <c r="C181" s="114"/>
      <c r="D181" s="115"/>
      <c r="E181" s="112"/>
    </row>
    <row r="182" spans="2:5" s="108" customFormat="1" x14ac:dyDescent="0.35">
      <c r="B182" s="109"/>
      <c r="C182" s="114"/>
      <c r="D182" s="115"/>
      <c r="E182" s="112"/>
    </row>
    <row r="183" spans="2:5" s="108" customFormat="1" x14ac:dyDescent="0.35">
      <c r="B183" s="109"/>
      <c r="C183" s="114"/>
      <c r="D183" s="115"/>
      <c r="E183" s="112"/>
    </row>
    <row r="184" spans="2:5" s="108" customFormat="1" x14ac:dyDescent="0.35">
      <c r="B184" s="109"/>
      <c r="C184" s="114"/>
      <c r="D184" s="115"/>
      <c r="E184" s="112"/>
    </row>
    <row r="185" spans="2:5" s="108" customFormat="1" x14ac:dyDescent="0.35">
      <c r="B185" s="109"/>
      <c r="C185" s="114"/>
      <c r="D185" s="115"/>
      <c r="E185" s="112"/>
    </row>
    <row r="186" spans="2:5" s="108" customFormat="1" x14ac:dyDescent="0.35">
      <c r="B186" s="109"/>
      <c r="C186" s="114"/>
      <c r="D186" s="115"/>
      <c r="E186" s="112"/>
    </row>
    <row r="187" spans="2:5" s="108" customFormat="1" x14ac:dyDescent="0.35">
      <c r="B187" s="109"/>
      <c r="C187" s="114"/>
      <c r="D187" s="115"/>
      <c r="E187" s="112"/>
    </row>
    <row r="188" spans="2:5" s="108" customFormat="1" x14ac:dyDescent="0.35">
      <c r="B188" s="109"/>
      <c r="C188" s="114"/>
      <c r="D188" s="115"/>
      <c r="E188" s="112"/>
    </row>
    <row r="189" spans="2:5" s="108" customFormat="1" x14ac:dyDescent="0.35">
      <c r="B189" s="109"/>
      <c r="C189" s="114"/>
      <c r="D189" s="115"/>
      <c r="E189" s="112"/>
    </row>
    <row r="190" spans="2:5" s="108" customFormat="1" x14ac:dyDescent="0.35">
      <c r="B190" s="109"/>
      <c r="C190" s="114"/>
      <c r="D190" s="115"/>
      <c r="E190" s="112"/>
    </row>
    <row r="191" spans="2:5" s="108" customFormat="1" x14ac:dyDescent="0.35">
      <c r="B191" s="109"/>
      <c r="C191" s="114"/>
      <c r="D191" s="115"/>
      <c r="E191" s="112"/>
    </row>
    <row r="192" spans="2:5" s="108" customFormat="1" x14ac:dyDescent="0.35">
      <c r="B192" s="109"/>
      <c r="C192" s="114"/>
      <c r="D192" s="115"/>
      <c r="E192" s="112"/>
    </row>
    <row r="193" spans="2:5" s="108" customFormat="1" x14ac:dyDescent="0.35">
      <c r="B193" s="109"/>
      <c r="C193" s="114"/>
      <c r="D193" s="115"/>
      <c r="E193" s="112"/>
    </row>
    <row r="194" spans="2:5" s="108" customFormat="1" x14ac:dyDescent="0.35">
      <c r="B194" s="109"/>
      <c r="C194" s="114"/>
      <c r="D194" s="115"/>
      <c r="E194" s="112"/>
    </row>
    <row r="195" spans="2:5" s="108" customFormat="1" x14ac:dyDescent="0.35">
      <c r="B195" s="109"/>
      <c r="C195" s="114"/>
      <c r="D195" s="115"/>
      <c r="E195" s="112"/>
    </row>
    <row r="196" spans="2:5" s="108" customFormat="1" x14ac:dyDescent="0.35">
      <c r="B196" s="109"/>
      <c r="C196" s="114"/>
      <c r="D196" s="115"/>
      <c r="E196" s="112"/>
    </row>
    <row r="197" spans="2:5" s="108" customFormat="1" x14ac:dyDescent="0.35">
      <c r="B197" s="109"/>
      <c r="C197" s="114"/>
      <c r="D197" s="115"/>
      <c r="E197" s="112"/>
    </row>
    <row r="198" spans="2:5" s="108" customFormat="1" x14ac:dyDescent="0.35">
      <c r="B198" s="109"/>
      <c r="C198" s="114"/>
      <c r="D198" s="115"/>
      <c r="E198" s="112"/>
    </row>
    <row r="199" spans="2:5" s="108" customFormat="1" x14ac:dyDescent="0.35">
      <c r="B199" s="109"/>
      <c r="C199" s="114"/>
      <c r="D199" s="115"/>
      <c r="E199" s="112"/>
    </row>
    <row r="200" spans="2:5" s="108" customFormat="1" x14ac:dyDescent="0.35">
      <c r="B200" s="109"/>
      <c r="C200" s="114"/>
      <c r="D200" s="115"/>
      <c r="E200" s="112"/>
    </row>
    <row r="201" spans="2:5" s="108" customFormat="1" x14ac:dyDescent="0.35">
      <c r="B201" s="109"/>
      <c r="C201" s="114"/>
      <c r="D201" s="115"/>
      <c r="E201" s="112"/>
    </row>
    <row r="202" spans="2:5" s="108" customFormat="1" x14ac:dyDescent="0.35">
      <c r="B202" s="109"/>
      <c r="C202" s="114"/>
      <c r="D202" s="115"/>
      <c r="E202" s="112"/>
    </row>
    <row r="203" spans="2:5" s="108" customFormat="1" x14ac:dyDescent="0.35">
      <c r="B203" s="109"/>
      <c r="C203" s="114"/>
      <c r="D203" s="115"/>
      <c r="E203" s="112"/>
    </row>
    <row r="204" spans="2:5" s="108" customFormat="1" x14ac:dyDescent="0.35">
      <c r="B204" s="109"/>
      <c r="C204" s="114"/>
      <c r="D204" s="115"/>
      <c r="E204" s="112"/>
    </row>
    <row r="205" spans="2:5" s="108" customFormat="1" x14ac:dyDescent="0.35">
      <c r="B205" s="109"/>
      <c r="C205" s="114"/>
      <c r="D205" s="115"/>
      <c r="E205" s="112"/>
    </row>
    <row r="206" spans="2:5" s="108" customFormat="1" x14ac:dyDescent="0.35">
      <c r="B206" s="109"/>
      <c r="C206" s="114"/>
      <c r="D206" s="115"/>
      <c r="E206" s="112"/>
    </row>
    <row r="207" spans="2:5" s="108" customFormat="1" x14ac:dyDescent="0.35">
      <c r="B207" s="109"/>
      <c r="C207" s="114"/>
      <c r="D207" s="115"/>
      <c r="E207" s="112"/>
    </row>
    <row r="208" spans="2:5" s="108" customFormat="1" x14ac:dyDescent="0.35">
      <c r="B208" s="109"/>
      <c r="C208" s="114"/>
      <c r="D208" s="115"/>
      <c r="E208" s="112"/>
    </row>
    <row r="209" spans="2:5" s="108" customFormat="1" x14ac:dyDescent="0.35">
      <c r="B209" s="109"/>
      <c r="C209" s="114"/>
      <c r="D209" s="115"/>
      <c r="E209" s="112"/>
    </row>
    <row r="210" spans="2:5" s="108" customFormat="1" x14ac:dyDescent="0.35">
      <c r="B210" s="109"/>
      <c r="C210" s="114"/>
      <c r="D210" s="115"/>
      <c r="E210" s="112"/>
    </row>
    <row r="211" spans="2:5" s="108" customFormat="1" x14ac:dyDescent="0.35">
      <c r="B211" s="109"/>
      <c r="C211" s="114"/>
      <c r="D211" s="115"/>
      <c r="E211" s="112"/>
    </row>
    <row r="212" spans="2:5" s="108" customFormat="1" x14ac:dyDescent="0.35">
      <c r="B212" s="109"/>
      <c r="C212" s="114"/>
      <c r="D212" s="115"/>
      <c r="E212" s="112"/>
    </row>
    <row r="213" spans="2:5" s="108" customFormat="1" x14ac:dyDescent="0.35">
      <c r="B213" s="109"/>
      <c r="C213" s="114"/>
      <c r="D213" s="115"/>
      <c r="E213" s="112"/>
    </row>
    <row r="214" spans="2:5" s="108" customFormat="1" x14ac:dyDescent="0.35">
      <c r="B214" s="109"/>
      <c r="C214" s="114"/>
      <c r="D214" s="115"/>
      <c r="E214" s="112"/>
    </row>
    <row r="215" spans="2:5" s="108" customFormat="1" x14ac:dyDescent="0.35">
      <c r="B215" s="109"/>
      <c r="C215" s="114"/>
      <c r="D215" s="115"/>
      <c r="E215" s="112"/>
    </row>
    <row r="216" spans="2:5" s="108" customFormat="1" x14ac:dyDescent="0.35">
      <c r="B216" s="109"/>
      <c r="C216" s="114"/>
      <c r="D216" s="115"/>
      <c r="E216" s="112"/>
    </row>
    <row r="217" spans="2:5" s="108" customFormat="1" x14ac:dyDescent="0.35">
      <c r="B217" s="109"/>
      <c r="C217" s="114"/>
      <c r="D217" s="115"/>
      <c r="E217" s="112"/>
    </row>
    <row r="218" spans="2:5" s="108" customFormat="1" x14ac:dyDescent="0.35">
      <c r="B218" s="109"/>
      <c r="C218" s="114"/>
      <c r="D218" s="115"/>
      <c r="E218" s="112"/>
    </row>
    <row r="219" spans="2:5" s="108" customFormat="1" x14ac:dyDescent="0.35">
      <c r="B219" s="109"/>
      <c r="C219" s="114"/>
      <c r="D219" s="115"/>
      <c r="E219" s="112"/>
    </row>
    <row r="220" spans="2:5" s="108" customFormat="1" x14ac:dyDescent="0.35">
      <c r="B220" s="109"/>
      <c r="C220" s="114"/>
      <c r="D220" s="115"/>
      <c r="E220" s="112"/>
    </row>
    <row r="221" spans="2:5" s="108" customFormat="1" x14ac:dyDescent="0.35">
      <c r="B221" s="109"/>
      <c r="C221" s="114"/>
      <c r="D221" s="115"/>
      <c r="E221" s="112"/>
    </row>
    <row r="222" spans="2:5" s="108" customFormat="1" x14ac:dyDescent="0.35">
      <c r="B222" s="109"/>
      <c r="C222" s="114"/>
      <c r="D222" s="115"/>
      <c r="E222" s="112"/>
    </row>
    <row r="223" spans="2:5" s="108" customFormat="1" x14ac:dyDescent="0.35">
      <c r="B223" s="109"/>
      <c r="C223" s="114"/>
      <c r="D223" s="115"/>
      <c r="E223" s="112"/>
    </row>
    <row r="224" spans="2:5" s="108" customFormat="1" x14ac:dyDescent="0.35">
      <c r="B224" s="109"/>
      <c r="C224" s="114"/>
      <c r="D224" s="115"/>
      <c r="E224" s="112"/>
    </row>
    <row r="225" spans="2:5" s="108" customFormat="1" x14ac:dyDescent="0.35">
      <c r="B225" s="109"/>
      <c r="C225" s="114"/>
      <c r="D225" s="115"/>
      <c r="E225" s="112"/>
    </row>
    <row r="226" spans="2:5" s="108" customFormat="1" x14ac:dyDescent="0.35">
      <c r="B226" s="109"/>
      <c r="C226" s="114"/>
      <c r="D226" s="115"/>
      <c r="E226" s="112"/>
    </row>
    <row r="227" spans="2:5" s="108" customFormat="1" x14ac:dyDescent="0.35">
      <c r="B227" s="109"/>
      <c r="C227" s="114"/>
      <c r="D227" s="115"/>
      <c r="E227" s="112"/>
    </row>
    <row r="228" spans="2:5" s="108" customFormat="1" x14ac:dyDescent="0.35">
      <c r="B228" s="109"/>
      <c r="C228" s="114"/>
      <c r="D228" s="115"/>
      <c r="E228" s="112"/>
    </row>
    <row r="229" spans="2:5" s="108" customFormat="1" x14ac:dyDescent="0.35">
      <c r="B229" s="109"/>
      <c r="C229" s="114"/>
      <c r="D229" s="115"/>
      <c r="E229" s="112"/>
    </row>
    <row r="230" spans="2:5" s="108" customFormat="1" x14ac:dyDescent="0.35">
      <c r="B230" s="109"/>
      <c r="C230" s="114"/>
      <c r="D230" s="115"/>
      <c r="E230" s="112"/>
    </row>
    <row r="231" spans="2:5" s="108" customFormat="1" x14ac:dyDescent="0.35">
      <c r="B231" s="109"/>
      <c r="C231" s="114"/>
      <c r="D231" s="115"/>
      <c r="E231" s="112"/>
    </row>
    <row r="232" spans="2:5" s="108" customFormat="1" x14ac:dyDescent="0.35">
      <c r="B232" s="109"/>
      <c r="C232" s="114"/>
      <c r="D232" s="115"/>
      <c r="E232" s="112"/>
    </row>
    <row r="233" spans="2:5" s="108" customFormat="1" x14ac:dyDescent="0.35">
      <c r="B233" s="109"/>
      <c r="C233" s="114"/>
      <c r="D233" s="115"/>
      <c r="E233" s="112"/>
    </row>
    <row r="234" spans="2:5" s="108" customFormat="1" x14ac:dyDescent="0.35">
      <c r="B234" s="109"/>
      <c r="C234" s="114"/>
      <c r="D234" s="115"/>
      <c r="E234" s="112"/>
    </row>
    <row r="235" spans="2:5" s="108" customFormat="1" x14ac:dyDescent="0.35">
      <c r="B235" s="109"/>
      <c r="C235" s="114"/>
      <c r="D235" s="115"/>
      <c r="E235" s="112"/>
    </row>
    <row r="236" spans="2:5" s="108" customFormat="1" x14ac:dyDescent="0.35">
      <c r="B236" s="109"/>
      <c r="C236" s="114"/>
      <c r="D236" s="115"/>
      <c r="E236" s="112"/>
    </row>
    <row r="237" spans="2:5" s="108" customFormat="1" x14ac:dyDescent="0.35">
      <c r="B237" s="109"/>
      <c r="C237" s="114"/>
      <c r="D237" s="115"/>
      <c r="E237" s="112"/>
    </row>
    <row r="238" spans="2:5" s="108" customFormat="1" x14ac:dyDescent="0.35">
      <c r="B238" s="109"/>
      <c r="C238" s="114"/>
      <c r="D238" s="115"/>
      <c r="E238" s="112"/>
    </row>
    <row r="239" spans="2:5" s="108" customFormat="1" x14ac:dyDescent="0.35">
      <c r="B239" s="109"/>
      <c r="C239" s="114"/>
      <c r="D239" s="115"/>
      <c r="E239" s="112"/>
    </row>
    <row r="240" spans="2:5" s="108" customFormat="1" x14ac:dyDescent="0.35">
      <c r="B240" s="109"/>
      <c r="C240" s="114"/>
      <c r="D240" s="115"/>
      <c r="E240" s="112"/>
    </row>
    <row r="241" spans="2:5" s="108" customFormat="1" x14ac:dyDescent="0.35">
      <c r="B241" s="109"/>
      <c r="C241" s="114"/>
      <c r="D241" s="115"/>
      <c r="E241" s="112"/>
    </row>
    <row r="242" spans="2:5" s="108" customFormat="1" x14ac:dyDescent="0.35">
      <c r="B242" s="109"/>
      <c r="C242" s="114"/>
      <c r="D242" s="115"/>
      <c r="E242" s="112"/>
    </row>
    <row r="243" spans="2:5" s="108" customFormat="1" x14ac:dyDescent="0.35">
      <c r="B243" s="109"/>
      <c r="C243" s="114"/>
      <c r="D243" s="115"/>
      <c r="E243" s="112"/>
    </row>
    <row r="244" spans="2:5" s="108" customFormat="1" x14ac:dyDescent="0.35">
      <c r="B244" s="109"/>
      <c r="C244" s="114"/>
      <c r="D244" s="115"/>
      <c r="E244" s="112"/>
    </row>
    <row r="245" spans="2:5" s="108" customFormat="1" x14ac:dyDescent="0.35">
      <c r="B245" s="109"/>
      <c r="C245" s="114"/>
      <c r="D245" s="115"/>
      <c r="E245" s="112"/>
    </row>
    <row r="246" spans="2:5" s="108" customFormat="1" x14ac:dyDescent="0.35">
      <c r="B246" s="109"/>
      <c r="C246" s="114"/>
      <c r="D246" s="115"/>
      <c r="E246" s="112"/>
    </row>
    <row r="247" spans="2:5" s="108" customFormat="1" x14ac:dyDescent="0.35">
      <c r="B247" s="109"/>
      <c r="C247" s="114"/>
      <c r="D247" s="115"/>
      <c r="E247" s="112"/>
    </row>
    <row r="248" spans="2:5" s="108" customFormat="1" x14ac:dyDescent="0.35">
      <c r="B248" s="109"/>
      <c r="C248" s="114"/>
      <c r="D248" s="115"/>
      <c r="E248" s="112"/>
    </row>
    <row r="249" spans="2:5" s="108" customFormat="1" x14ac:dyDescent="0.35">
      <c r="B249" s="109"/>
      <c r="C249" s="114"/>
      <c r="D249" s="115"/>
      <c r="E249" s="112"/>
    </row>
    <row r="250" spans="2:5" s="108" customFormat="1" x14ac:dyDescent="0.35">
      <c r="B250" s="109"/>
      <c r="C250" s="114"/>
      <c r="D250" s="115"/>
      <c r="E250" s="112"/>
    </row>
    <row r="251" spans="2:5" s="108" customFormat="1" x14ac:dyDescent="0.35">
      <c r="B251" s="109"/>
      <c r="C251" s="114"/>
      <c r="D251" s="115"/>
      <c r="E251" s="112"/>
    </row>
    <row r="252" spans="2:5" s="108" customFormat="1" x14ac:dyDescent="0.35">
      <c r="B252" s="109"/>
      <c r="C252" s="114"/>
      <c r="D252" s="115"/>
      <c r="E252" s="112"/>
    </row>
    <row r="253" spans="2:5" s="108" customFormat="1" x14ac:dyDescent="0.35">
      <c r="B253" s="109"/>
      <c r="C253" s="114"/>
      <c r="D253" s="115"/>
      <c r="E253" s="112"/>
    </row>
    <row r="254" spans="2:5" s="108" customFormat="1" x14ac:dyDescent="0.35">
      <c r="B254" s="109"/>
      <c r="C254" s="114"/>
      <c r="D254" s="115"/>
      <c r="E254" s="112"/>
    </row>
    <row r="255" spans="2:5" s="108" customFormat="1" x14ac:dyDescent="0.35">
      <c r="B255" s="109"/>
      <c r="C255" s="114"/>
      <c r="D255" s="115"/>
      <c r="E255" s="112"/>
    </row>
    <row r="256" spans="2:5" s="108" customFormat="1" x14ac:dyDescent="0.35">
      <c r="B256" s="109"/>
      <c r="C256" s="114"/>
      <c r="D256" s="115"/>
      <c r="E256" s="112"/>
    </row>
    <row r="257" spans="2:5" s="108" customFormat="1" x14ac:dyDescent="0.35">
      <c r="B257" s="109"/>
      <c r="C257" s="114"/>
      <c r="D257" s="115"/>
      <c r="E257" s="112"/>
    </row>
    <row r="258" spans="2:5" s="108" customFormat="1" x14ac:dyDescent="0.35">
      <c r="B258" s="109"/>
      <c r="C258" s="114"/>
      <c r="D258" s="115"/>
      <c r="E258" s="112"/>
    </row>
    <row r="259" spans="2:5" s="108" customFormat="1" x14ac:dyDescent="0.35">
      <c r="B259" s="109"/>
      <c r="C259" s="114"/>
      <c r="D259" s="115"/>
      <c r="E259" s="112"/>
    </row>
    <row r="260" spans="2:5" s="108" customFormat="1" x14ac:dyDescent="0.35">
      <c r="B260" s="109"/>
      <c r="C260" s="114"/>
      <c r="D260" s="115"/>
      <c r="E260" s="112"/>
    </row>
    <row r="261" spans="2:5" s="108" customFormat="1" x14ac:dyDescent="0.35">
      <c r="B261" s="109"/>
      <c r="C261" s="114"/>
      <c r="D261" s="115"/>
      <c r="E261" s="112"/>
    </row>
    <row r="262" spans="2:5" s="108" customFormat="1" x14ac:dyDescent="0.35">
      <c r="B262" s="109"/>
      <c r="C262" s="114"/>
      <c r="D262" s="115"/>
      <c r="E262" s="112"/>
    </row>
    <row r="263" spans="2:5" s="108" customFormat="1" x14ac:dyDescent="0.35">
      <c r="B263" s="109"/>
      <c r="C263" s="114"/>
      <c r="D263" s="115"/>
      <c r="E263" s="112"/>
    </row>
    <row r="264" spans="2:5" s="108" customFormat="1" x14ac:dyDescent="0.35">
      <c r="B264" s="109"/>
      <c r="C264" s="114"/>
      <c r="D264" s="115"/>
      <c r="E264" s="112"/>
    </row>
    <row r="265" spans="2:5" s="108" customFormat="1" x14ac:dyDescent="0.35">
      <c r="B265" s="109"/>
      <c r="C265" s="114"/>
      <c r="D265" s="115"/>
      <c r="E265" s="112"/>
    </row>
    <row r="266" spans="2:5" s="108" customFormat="1" x14ac:dyDescent="0.35">
      <c r="B266" s="109"/>
      <c r="C266" s="114"/>
      <c r="D266" s="115"/>
      <c r="E266" s="112"/>
    </row>
    <row r="267" spans="2:5" s="108" customFormat="1" x14ac:dyDescent="0.35">
      <c r="B267" s="109"/>
      <c r="C267" s="114"/>
      <c r="D267" s="115"/>
      <c r="E267" s="112"/>
    </row>
    <row r="268" spans="2:5" s="108" customFormat="1" x14ac:dyDescent="0.35">
      <c r="B268" s="109"/>
      <c r="C268" s="114"/>
      <c r="D268" s="115"/>
      <c r="E268" s="112"/>
    </row>
    <row r="269" spans="2:5" s="108" customFormat="1" x14ac:dyDescent="0.35">
      <c r="B269" s="109"/>
      <c r="C269" s="114"/>
      <c r="D269" s="115"/>
      <c r="E269" s="112"/>
    </row>
    <row r="270" spans="2:5" s="108" customFormat="1" x14ac:dyDescent="0.35">
      <c r="B270" s="109"/>
      <c r="C270" s="114"/>
      <c r="D270" s="115"/>
      <c r="E270" s="112"/>
    </row>
    <row r="271" spans="2:5" s="108" customFormat="1" x14ac:dyDescent="0.35">
      <c r="B271" s="109"/>
      <c r="C271" s="114"/>
      <c r="D271" s="115"/>
      <c r="E271" s="112"/>
    </row>
    <row r="272" spans="2:5" s="108" customFormat="1" x14ac:dyDescent="0.35">
      <c r="B272" s="109"/>
      <c r="C272" s="114"/>
      <c r="D272" s="115"/>
      <c r="E272" s="112"/>
    </row>
    <row r="273" spans="2:5" s="108" customFormat="1" x14ac:dyDescent="0.35">
      <c r="B273" s="109"/>
      <c r="C273" s="114"/>
      <c r="D273" s="115"/>
      <c r="E273" s="112"/>
    </row>
    <row r="274" spans="2:5" s="108" customFormat="1" x14ac:dyDescent="0.35">
      <c r="B274" s="109"/>
      <c r="C274" s="114"/>
      <c r="D274" s="115"/>
      <c r="E274" s="112"/>
    </row>
    <row r="275" spans="2:5" s="108" customFormat="1" x14ac:dyDescent="0.35">
      <c r="B275" s="109"/>
      <c r="C275" s="114"/>
      <c r="D275" s="115"/>
      <c r="E275" s="112"/>
    </row>
    <row r="276" spans="2:5" s="108" customFormat="1" x14ac:dyDescent="0.35">
      <c r="B276" s="109"/>
      <c r="C276" s="114"/>
      <c r="D276" s="115"/>
      <c r="E276" s="112"/>
    </row>
    <row r="277" spans="2:5" s="108" customFormat="1" x14ac:dyDescent="0.35">
      <c r="B277" s="109"/>
      <c r="C277" s="114"/>
      <c r="D277" s="115"/>
      <c r="E277" s="112"/>
    </row>
    <row r="278" spans="2:5" s="108" customFormat="1" x14ac:dyDescent="0.35">
      <c r="B278" s="109"/>
      <c r="C278" s="114"/>
      <c r="D278" s="115"/>
      <c r="E278" s="112"/>
    </row>
    <row r="279" spans="2:5" s="108" customFormat="1" x14ac:dyDescent="0.35">
      <c r="B279" s="109"/>
      <c r="C279" s="114"/>
      <c r="D279" s="115"/>
      <c r="E279" s="112"/>
    </row>
    <row r="280" spans="2:5" s="108" customFormat="1" x14ac:dyDescent="0.35">
      <c r="B280" s="109"/>
      <c r="C280" s="114"/>
      <c r="D280" s="115"/>
      <c r="E280" s="112"/>
    </row>
    <row r="281" spans="2:5" s="108" customFormat="1" x14ac:dyDescent="0.35">
      <c r="B281" s="109"/>
      <c r="C281" s="114"/>
      <c r="D281" s="115"/>
      <c r="E281" s="112"/>
    </row>
    <row r="282" spans="2:5" s="108" customFormat="1" x14ac:dyDescent="0.35">
      <c r="B282" s="109"/>
      <c r="C282" s="114"/>
      <c r="D282" s="115"/>
      <c r="E282" s="112"/>
    </row>
    <row r="283" spans="2:5" s="108" customFormat="1" x14ac:dyDescent="0.35">
      <c r="B283" s="109"/>
      <c r="C283" s="114"/>
      <c r="D283" s="115"/>
      <c r="E283" s="112"/>
    </row>
    <row r="284" spans="2:5" s="108" customFormat="1" x14ac:dyDescent="0.35">
      <c r="B284" s="109"/>
      <c r="C284" s="114"/>
      <c r="D284" s="115"/>
      <c r="E284" s="112"/>
    </row>
    <row r="285" spans="2:5" s="108" customFormat="1" x14ac:dyDescent="0.35">
      <c r="B285" s="109"/>
      <c r="C285" s="114"/>
      <c r="D285" s="115"/>
      <c r="E285" s="112"/>
    </row>
    <row r="286" spans="2:5" s="108" customFormat="1" x14ac:dyDescent="0.35">
      <c r="B286" s="109"/>
      <c r="C286" s="114"/>
      <c r="D286" s="115"/>
      <c r="E286" s="112"/>
    </row>
    <row r="287" spans="2:5" s="108" customFormat="1" x14ac:dyDescent="0.35">
      <c r="B287" s="109"/>
      <c r="C287" s="114"/>
      <c r="D287" s="115"/>
      <c r="E287" s="112"/>
    </row>
    <row r="288" spans="2:5" s="108" customFormat="1" x14ac:dyDescent="0.35">
      <c r="B288" s="109"/>
      <c r="C288" s="114"/>
      <c r="D288" s="115"/>
      <c r="E288" s="112"/>
    </row>
    <row r="289" spans="2:5" s="108" customFormat="1" x14ac:dyDescent="0.35">
      <c r="B289" s="109"/>
      <c r="C289" s="114"/>
      <c r="D289" s="115"/>
      <c r="E289" s="112"/>
    </row>
    <row r="290" spans="2:5" s="108" customFormat="1" x14ac:dyDescent="0.35">
      <c r="B290" s="109"/>
      <c r="C290" s="114"/>
      <c r="D290" s="115"/>
      <c r="E290" s="112"/>
    </row>
    <row r="291" spans="2:5" s="108" customFormat="1" x14ac:dyDescent="0.35">
      <c r="B291" s="109"/>
      <c r="C291" s="114"/>
      <c r="D291" s="115"/>
      <c r="E291" s="112"/>
    </row>
    <row r="292" spans="2:5" s="108" customFormat="1" x14ac:dyDescent="0.35">
      <c r="B292" s="109"/>
      <c r="C292" s="114"/>
      <c r="D292" s="115"/>
      <c r="E292" s="112"/>
    </row>
    <row r="293" spans="2:5" s="108" customFormat="1" x14ac:dyDescent="0.35">
      <c r="B293" s="109"/>
      <c r="C293" s="114"/>
      <c r="D293" s="115"/>
      <c r="E293" s="112"/>
    </row>
    <row r="294" spans="2:5" s="108" customFormat="1" x14ac:dyDescent="0.35">
      <c r="B294" s="109"/>
      <c r="C294" s="114"/>
      <c r="D294" s="115"/>
      <c r="E294" s="112"/>
    </row>
    <row r="295" spans="2:5" s="108" customFormat="1" x14ac:dyDescent="0.35">
      <c r="B295" s="109"/>
      <c r="C295" s="114"/>
      <c r="D295" s="115"/>
      <c r="E295" s="112"/>
    </row>
    <row r="296" spans="2:5" s="108" customFormat="1" x14ac:dyDescent="0.35">
      <c r="B296" s="109"/>
      <c r="C296" s="114"/>
      <c r="D296" s="115"/>
      <c r="E296" s="112"/>
    </row>
    <row r="297" spans="2:5" s="108" customFormat="1" x14ac:dyDescent="0.35">
      <c r="B297" s="109"/>
      <c r="C297" s="114"/>
      <c r="D297" s="115"/>
      <c r="E297" s="112"/>
    </row>
    <row r="298" spans="2:5" s="108" customFormat="1" x14ac:dyDescent="0.35">
      <c r="B298" s="109"/>
      <c r="C298" s="114"/>
      <c r="D298" s="115"/>
      <c r="E298" s="112"/>
    </row>
    <row r="299" spans="2:5" s="108" customFormat="1" x14ac:dyDescent="0.35">
      <c r="B299" s="109"/>
      <c r="C299" s="114"/>
      <c r="D299" s="115"/>
      <c r="E299" s="112"/>
    </row>
    <row r="300" spans="2:5" s="108" customFormat="1" x14ac:dyDescent="0.35">
      <c r="B300" s="109"/>
      <c r="C300" s="114"/>
      <c r="D300" s="115"/>
      <c r="E300" s="112"/>
    </row>
    <row r="301" spans="2:5" s="108" customFormat="1" x14ac:dyDescent="0.35">
      <c r="B301" s="109"/>
      <c r="C301" s="114"/>
      <c r="D301" s="115"/>
      <c r="E301" s="112"/>
    </row>
    <row r="302" spans="2:5" s="108" customFormat="1" x14ac:dyDescent="0.35">
      <c r="B302" s="109"/>
      <c r="C302" s="114"/>
      <c r="D302" s="115"/>
      <c r="E302" s="112"/>
    </row>
    <row r="303" spans="2:5" s="108" customFormat="1" x14ac:dyDescent="0.35">
      <c r="B303" s="109"/>
      <c r="C303" s="114"/>
      <c r="D303" s="115"/>
      <c r="E303" s="112"/>
    </row>
    <row r="304" spans="2:5" s="108" customFormat="1" x14ac:dyDescent="0.35">
      <c r="B304" s="109"/>
      <c r="C304" s="114"/>
      <c r="D304" s="115"/>
      <c r="E304" s="112"/>
    </row>
    <row r="305" spans="2:5" s="108" customFormat="1" x14ac:dyDescent="0.35">
      <c r="B305" s="109"/>
      <c r="C305" s="114"/>
      <c r="D305" s="115"/>
      <c r="E305" s="112"/>
    </row>
    <row r="306" spans="2:5" s="108" customFormat="1" x14ac:dyDescent="0.35">
      <c r="B306" s="109"/>
      <c r="C306" s="114"/>
      <c r="D306" s="115"/>
      <c r="E306" s="112"/>
    </row>
    <row r="307" spans="2:5" s="108" customFormat="1" x14ac:dyDescent="0.35">
      <c r="B307" s="109"/>
      <c r="C307" s="114"/>
      <c r="D307" s="115"/>
      <c r="E307" s="112"/>
    </row>
    <row r="308" spans="2:5" s="108" customFormat="1" x14ac:dyDescent="0.35">
      <c r="B308" s="109"/>
      <c r="C308" s="114"/>
      <c r="D308" s="115"/>
      <c r="E308" s="112"/>
    </row>
    <row r="309" spans="2:5" s="108" customFormat="1" x14ac:dyDescent="0.35">
      <c r="B309" s="109"/>
      <c r="C309" s="114"/>
      <c r="D309" s="115"/>
      <c r="E309" s="112"/>
    </row>
    <row r="310" spans="2:5" s="108" customFormat="1" x14ac:dyDescent="0.35">
      <c r="B310" s="109"/>
      <c r="C310" s="114"/>
      <c r="D310" s="115"/>
      <c r="E310" s="112"/>
    </row>
    <row r="311" spans="2:5" s="108" customFormat="1" x14ac:dyDescent="0.35">
      <c r="B311" s="109"/>
      <c r="C311" s="114"/>
      <c r="D311" s="115"/>
      <c r="E311" s="112"/>
    </row>
    <row r="312" spans="2:5" s="108" customFormat="1" x14ac:dyDescent="0.35">
      <c r="B312" s="109"/>
      <c r="C312" s="114"/>
      <c r="D312" s="115"/>
      <c r="E312" s="112"/>
    </row>
    <row r="313" spans="2:5" s="108" customFormat="1" x14ac:dyDescent="0.35">
      <c r="B313" s="109"/>
      <c r="C313" s="114"/>
      <c r="D313" s="115"/>
      <c r="E313" s="112"/>
    </row>
    <row r="314" spans="2:5" s="108" customFormat="1" x14ac:dyDescent="0.35">
      <c r="B314" s="109"/>
      <c r="C314" s="114"/>
      <c r="D314" s="115"/>
      <c r="E314" s="112"/>
    </row>
    <row r="315" spans="2:5" s="108" customFormat="1" x14ac:dyDescent="0.35">
      <c r="B315" s="109"/>
      <c r="C315" s="114"/>
      <c r="D315" s="115"/>
      <c r="E315" s="112"/>
    </row>
    <row r="316" spans="2:5" s="108" customFormat="1" x14ac:dyDescent="0.35">
      <c r="B316" s="109"/>
      <c r="C316" s="114"/>
      <c r="D316" s="115"/>
      <c r="E316" s="112"/>
    </row>
    <row r="317" spans="2:5" s="108" customFormat="1" x14ac:dyDescent="0.35">
      <c r="B317" s="109"/>
      <c r="C317" s="114"/>
      <c r="D317" s="115"/>
      <c r="E317" s="112"/>
    </row>
    <row r="318" spans="2:5" s="108" customFormat="1" x14ac:dyDescent="0.35">
      <c r="B318" s="109"/>
      <c r="C318" s="114"/>
      <c r="D318" s="115"/>
      <c r="E318" s="112"/>
    </row>
    <row r="319" spans="2:5" s="108" customFormat="1" x14ac:dyDescent="0.35">
      <c r="B319" s="109"/>
      <c r="C319" s="114"/>
      <c r="D319" s="115"/>
      <c r="E319" s="112"/>
    </row>
    <row r="320" spans="2:5" s="108" customFormat="1" x14ac:dyDescent="0.35">
      <c r="B320" s="109"/>
      <c r="C320" s="114"/>
      <c r="D320" s="115"/>
      <c r="E320" s="112"/>
    </row>
    <row r="321" spans="2:5" s="108" customFormat="1" x14ac:dyDescent="0.35">
      <c r="B321" s="109"/>
      <c r="C321" s="114"/>
      <c r="D321" s="115"/>
      <c r="E321" s="112"/>
    </row>
    <row r="322" spans="2:5" s="108" customFormat="1" x14ac:dyDescent="0.35">
      <c r="B322" s="109"/>
      <c r="C322" s="114"/>
      <c r="D322" s="115"/>
      <c r="E322" s="112"/>
    </row>
    <row r="323" spans="2:5" s="108" customFormat="1" x14ac:dyDescent="0.35">
      <c r="B323" s="109"/>
      <c r="C323" s="114"/>
      <c r="D323" s="115"/>
      <c r="E323" s="112"/>
    </row>
    <row r="324" spans="2:5" s="108" customFormat="1" x14ac:dyDescent="0.35">
      <c r="B324" s="109"/>
      <c r="C324" s="114"/>
      <c r="D324" s="115"/>
      <c r="E324" s="112"/>
    </row>
    <row r="325" spans="2:5" s="108" customFormat="1" x14ac:dyDescent="0.35">
      <c r="B325" s="109"/>
      <c r="C325" s="114"/>
      <c r="D325" s="115"/>
      <c r="E325" s="112"/>
    </row>
    <row r="326" spans="2:5" s="108" customFormat="1" x14ac:dyDescent="0.35">
      <c r="B326" s="109"/>
      <c r="C326" s="114"/>
      <c r="D326" s="115"/>
      <c r="E326" s="112"/>
    </row>
    <row r="327" spans="2:5" s="108" customFormat="1" x14ac:dyDescent="0.35">
      <c r="B327" s="109"/>
      <c r="C327" s="114"/>
      <c r="D327" s="115"/>
      <c r="E327" s="112"/>
    </row>
    <row r="328" spans="2:5" s="108" customFormat="1" x14ac:dyDescent="0.35">
      <c r="B328" s="109"/>
      <c r="C328" s="114"/>
      <c r="D328" s="115"/>
      <c r="E328" s="112"/>
    </row>
    <row r="329" spans="2:5" s="108" customFormat="1" x14ac:dyDescent="0.35">
      <c r="B329" s="109"/>
      <c r="C329" s="114"/>
      <c r="D329" s="115"/>
      <c r="E329" s="112"/>
    </row>
    <row r="330" spans="2:5" s="108" customFormat="1" x14ac:dyDescent="0.35">
      <c r="B330" s="109"/>
      <c r="C330" s="114"/>
      <c r="D330" s="115"/>
      <c r="E330" s="112"/>
    </row>
    <row r="331" spans="2:5" s="108" customFormat="1" x14ac:dyDescent="0.35">
      <c r="B331" s="109"/>
      <c r="C331" s="114"/>
      <c r="D331" s="115"/>
      <c r="E331" s="112"/>
    </row>
    <row r="332" spans="2:5" s="108" customFormat="1" x14ac:dyDescent="0.35">
      <c r="B332" s="109"/>
      <c r="C332" s="114"/>
      <c r="D332" s="115"/>
      <c r="E332" s="112"/>
    </row>
    <row r="333" spans="2:5" s="108" customFormat="1" x14ac:dyDescent="0.35">
      <c r="B333" s="109"/>
      <c r="C333" s="114"/>
      <c r="D333" s="115"/>
      <c r="E333" s="112"/>
    </row>
    <row r="334" spans="2:5" s="108" customFormat="1" x14ac:dyDescent="0.35">
      <c r="B334" s="109"/>
      <c r="C334" s="114"/>
      <c r="D334" s="115"/>
      <c r="E334" s="112"/>
    </row>
    <row r="335" spans="2:5" s="108" customFormat="1" x14ac:dyDescent="0.35">
      <c r="B335" s="109"/>
      <c r="C335" s="114"/>
      <c r="D335" s="115"/>
      <c r="E335" s="112"/>
    </row>
    <row r="336" spans="2:5" s="108" customFormat="1" x14ac:dyDescent="0.35">
      <c r="B336" s="109"/>
      <c r="C336" s="114"/>
      <c r="D336" s="115"/>
      <c r="E336" s="112"/>
    </row>
    <row r="337" spans="2:5" s="108" customFormat="1" x14ac:dyDescent="0.35">
      <c r="B337" s="109"/>
      <c r="C337" s="114"/>
      <c r="D337" s="115"/>
      <c r="E337" s="112"/>
    </row>
    <row r="338" spans="2:5" s="108" customFormat="1" x14ac:dyDescent="0.35">
      <c r="B338" s="109"/>
      <c r="C338" s="114"/>
      <c r="D338" s="115"/>
      <c r="E338" s="112"/>
    </row>
    <row r="339" spans="2:5" s="108" customFormat="1" x14ac:dyDescent="0.35">
      <c r="B339" s="109"/>
      <c r="C339" s="114"/>
      <c r="D339" s="115"/>
      <c r="E339" s="112"/>
    </row>
    <row r="340" spans="2:5" s="108" customFormat="1" x14ac:dyDescent="0.35">
      <c r="B340" s="109"/>
      <c r="C340" s="114"/>
      <c r="D340" s="115"/>
      <c r="E340" s="112"/>
    </row>
    <row r="341" spans="2:5" s="108" customFormat="1" x14ac:dyDescent="0.35">
      <c r="B341" s="109"/>
      <c r="C341" s="114"/>
      <c r="D341" s="115"/>
      <c r="E341" s="112"/>
    </row>
    <row r="342" spans="2:5" s="108" customFormat="1" x14ac:dyDescent="0.35">
      <c r="B342" s="109"/>
      <c r="C342" s="114"/>
      <c r="D342" s="115"/>
      <c r="E342" s="112"/>
    </row>
    <row r="343" spans="2:5" s="108" customFormat="1" x14ac:dyDescent="0.35">
      <c r="B343" s="109"/>
      <c r="C343" s="114"/>
      <c r="D343" s="115"/>
      <c r="E343" s="112"/>
    </row>
    <row r="344" spans="2:5" s="108" customFormat="1" x14ac:dyDescent="0.35">
      <c r="B344" s="109"/>
      <c r="C344" s="114"/>
      <c r="D344" s="115"/>
      <c r="E344" s="112"/>
    </row>
    <row r="345" spans="2:5" s="108" customFormat="1" x14ac:dyDescent="0.35">
      <c r="B345" s="109"/>
      <c r="C345" s="114"/>
      <c r="D345" s="115"/>
      <c r="E345" s="112"/>
    </row>
    <row r="346" spans="2:5" s="108" customFormat="1" x14ac:dyDescent="0.35">
      <c r="B346" s="109"/>
      <c r="C346" s="114"/>
      <c r="D346" s="115"/>
      <c r="E346" s="112"/>
    </row>
    <row r="347" spans="2:5" s="108" customFormat="1" x14ac:dyDescent="0.35">
      <c r="B347" s="109"/>
      <c r="C347" s="114"/>
      <c r="D347" s="115"/>
      <c r="E347" s="112"/>
    </row>
    <row r="348" spans="2:5" s="108" customFormat="1" x14ac:dyDescent="0.35">
      <c r="B348" s="109"/>
      <c r="C348" s="114"/>
      <c r="D348" s="115"/>
      <c r="E348" s="112"/>
    </row>
    <row r="349" spans="2:5" s="108" customFormat="1" x14ac:dyDescent="0.35">
      <c r="B349" s="109"/>
      <c r="C349" s="114"/>
      <c r="D349" s="115"/>
      <c r="E349" s="112"/>
    </row>
    <row r="350" spans="2:5" s="108" customFormat="1" x14ac:dyDescent="0.35">
      <c r="B350" s="109"/>
      <c r="C350" s="114"/>
      <c r="D350" s="115"/>
      <c r="E350" s="112"/>
    </row>
    <row r="351" spans="2:5" s="108" customFormat="1" x14ac:dyDescent="0.35">
      <c r="B351" s="109"/>
      <c r="C351" s="114"/>
      <c r="D351" s="115"/>
      <c r="E351" s="112"/>
    </row>
    <row r="352" spans="2:5" s="108" customFormat="1" x14ac:dyDescent="0.35">
      <c r="B352" s="109"/>
      <c r="C352" s="114"/>
      <c r="D352" s="115"/>
      <c r="E352" s="112"/>
    </row>
    <row r="353" spans="2:5" s="108" customFormat="1" x14ac:dyDescent="0.35">
      <c r="B353" s="109"/>
      <c r="C353" s="114"/>
      <c r="D353" s="115"/>
      <c r="E353" s="112"/>
    </row>
    <row r="354" spans="2:5" s="108" customFormat="1" x14ac:dyDescent="0.35">
      <c r="B354" s="109"/>
      <c r="C354" s="114"/>
      <c r="D354" s="115"/>
      <c r="E354" s="112"/>
    </row>
    <row r="355" spans="2:5" s="108" customFormat="1" x14ac:dyDescent="0.35">
      <c r="B355" s="109"/>
      <c r="C355" s="114"/>
      <c r="D355" s="115"/>
      <c r="E355" s="112"/>
    </row>
    <row r="356" spans="2:5" s="108" customFormat="1" x14ac:dyDescent="0.35">
      <c r="B356" s="109"/>
      <c r="C356" s="114"/>
      <c r="D356" s="115"/>
      <c r="E356" s="112"/>
    </row>
    <row r="357" spans="2:5" s="108" customFormat="1" x14ac:dyDescent="0.35">
      <c r="B357" s="109"/>
      <c r="C357" s="114"/>
      <c r="D357" s="115"/>
      <c r="E357" s="112"/>
    </row>
    <row r="358" spans="2:5" s="108" customFormat="1" x14ac:dyDescent="0.35">
      <c r="B358" s="109"/>
      <c r="C358" s="114"/>
      <c r="D358" s="115"/>
      <c r="E358" s="112"/>
    </row>
    <row r="359" spans="2:5" s="108" customFormat="1" x14ac:dyDescent="0.35">
      <c r="B359" s="109"/>
      <c r="C359" s="114"/>
      <c r="D359" s="115"/>
      <c r="E359" s="112"/>
    </row>
    <row r="360" spans="2:5" s="108" customFormat="1" x14ac:dyDescent="0.35">
      <c r="B360" s="109"/>
      <c r="C360" s="114"/>
      <c r="D360" s="115"/>
      <c r="E360" s="112"/>
    </row>
    <row r="361" spans="2:5" s="108" customFormat="1" x14ac:dyDescent="0.35">
      <c r="B361" s="109"/>
      <c r="C361" s="114"/>
      <c r="D361" s="115"/>
      <c r="E361" s="112"/>
    </row>
    <row r="362" spans="2:5" s="108" customFormat="1" x14ac:dyDescent="0.35">
      <c r="B362" s="109"/>
      <c r="C362" s="114"/>
      <c r="D362" s="115"/>
      <c r="E362" s="112"/>
    </row>
    <row r="363" spans="2:5" s="108" customFormat="1" x14ac:dyDescent="0.35">
      <c r="B363" s="109"/>
      <c r="C363" s="114"/>
      <c r="D363" s="115"/>
      <c r="E363" s="112"/>
    </row>
    <row r="364" spans="2:5" s="108" customFormat="1" x14ac:dyDescent="0.35">
      <c r="B364" s="109"/>
      <c r="C364" s="114"/>
      <c r="D364" s="115"/>
      <c r="E364" s="112"/>
    </row>
    <row r="365" spans="2:5" s="108" customFormat="1" x14ac:dyDescent="0.35">
      <c r="B365" s="109"/>
      <c r="C365" s="114"/>
      <c r="D365" s="115"/>
      <c r="E365" s="112"/>
    </row>
    <row r="366" spans="2:5" s="108" customFormat="1" x14ac:dyDescent="0.35">
      <c r="B366" s="109"/>
      <c r="C366" s="114"/>
      <c r="D366" s="115"/>
      <c r="E366" s="112"/>
    </row>
    <row r="367" spans="2:5" s="108" customFormat="1" x14ac:dyDescent="0.35">
      <c r="B367" s="109"/>
      <c r="C367" s="114"/>
      <c r="D367" s="115"/>
      <c r="E367" s="112"/>
    </row>
    <row r="368" spans="2:5" s="108" customFormat="1" x14ac:dyDescent="0.35">
      <c r="B368" s="109"/>
      <c r="C368" s="114"/>
      <c r="D368" s="115"/>
      <c r="E368" s="112"/>
    </row>
    <row r="369" spans="2:5" s="108" customFormat="1" x14ac:dyDescent="0.35">
      <c r="B369" s="109"/>
      <c r="C369" s="114"/>
      <c r="D369" s="115"/>
      <c r="E369" s="112"/>
    </row>
    <row r="370" spans="2:5" s="108" customFormat="1" x14ac:dyDescent="0.35">
      <c r="B370" s="109"/>
      <c r="C370" s="114"/>
      <c r="D370" s="115"/>
      <c r="E370" s="112"/>
    </row>
    <row r="371" spans="2:5" s="108" customFormat="1" x14ac:dyDescent="0.35">
      <c r="B371" s="109"/>
      <c r="C371" s="114"/>
      <c r="D371" s="115"/>
      <c r="E371" s="112"/>
    </row>
    <row r="372" spans="2:5" s="108" customFormat="1" x14ac:dyDescent="0.35">
      <c r="B372" s="109"/>
      <c r="C372" s="114"/>
      <c r="D372" s="115"/>
      <c r="E372" s="112"/>
    </row>
    <row r="373" spans="2:5" s="108" customFormat="1" x14ac:dyDescent="0.35">
      <c r="B373" s="109"/>
      <c r="C373" s="114"/>
      <c r="D373" s="115"/>
      <c r="E373" s="112"/>
    </row>
    <row r="374" spans="2:5" s="108" customFormat="1" x14ac:dyDescent="0.35">
      <c r="B374" s="109"/>
      <c r="C374" s="114"/>
      <c r="D374" s="115"/>
      <c r="E374" s="112"/>
    </row>
    <row r="375" spans="2:5" s="108" customFormat="1" x14ac:dyDescent="0.35">
      <c r="B375" s="109"/>
      <c r="C375" s="114"/>
      <c r="D375" s="115"/>
      <c r="E375" s="112"/>
    </row>
    <row r="376" spans="2:5" s="108" customFormat="1" x14ac:dyDescent="0.35">
      <c r="B376" s="109"/>
      <c r="C376" s="114"/>
      <c r="D376" s="115"/>
      <c r="E376" s="112"/>
    </row>
    <row r="377" spans="2:5" s="108" customFormat="1" x14ac:dyDescent="0.35">
      <c r="B377" s="109"/>
      <c r="C377" s="114"/>
      <c r="D377" s="115"/>
      <c r="E377" s="112"/>
    </row>
    <row r="378" spans="2:5" s="108" customFormat="1" x14ac:dyDescent="0.35">
      <c r="B378" s="109"/>
      <c r="C378" s="114"/>
      <c r="D378" s="115"/>
      <c r="E378" s="112"/>
    </row>
    <row r="379" spans="2:5" s="108" customFormat="1" x14ac:dyDescent="0.35">
      <c r="B379" s="109"/>
      <c r="C379" s="114"/>
      <c r="D379" s="115"/>
      <c r="E379" s="112"/>
    </row>
    <row r="380" spans="2:5" s="108" customFormat="1" x14ac:dyDescent="0.35">
      <c r="B380" s="109"/>
      <c r="C380" s="114"/>
      <c r="D380" s="115"/>
      <c r="E380" s="112"/>
    </row>
    <row r="381" spans="2:5" s="108" customFormat="1" x14ac:dyDescent="0.35">
      <c r="B381" s="109"/>
      <c r="C381" s="114"/>
      <c r="D381" s="115"/>
      <c r="E381" s="112"/>
    </row>
    <row r="382" spans="2:5" s="108" customFormat="1" x14ac:dyDescent="0.35">
      <c r="B382" s="109"/>
      <c r="C382" s="114"/>
      <c r="D382" s="115"/>
      <c r="E382" s="112"/>
    </row>
    <row r="383" spans="2:5" s="108" customFormat="1" x14ac:dyDescent="0.35">
      <c r="B383" s="109"/>
      <c r="C383" s="114"/>
      <c r="D383" s="115"/>
      <c r="E383" s="112"/>
    </row>
    <row r="384" spans="2:5" s="108" customFormat="1" x14ac:dyDescent="0.35">
      <c r="B384" s="109"/>
      <c r="C384" s="114"/>
      <c r="D384" s="115"/>
      <c r="E384" s="112"/>
    </row>
    <row r="385" spans="2:5" s="108" customFormat="1" x14ac:dyDescent="0.35">
      <c r="B385" s="109"/>
      <c r="C385" s="114"/>
      <c r="D385" s="115"/>
      <c r="E385" s="112"/>
    </row>
    <row r="386" spans="2:5" s="108" customFormat="1" x14ac:dyDescent="0.35">
      <c r="B386" s="109"/>
      <c r="C386" s="114"/>
      <c r="D386" s="115"/>
      <c r="E386" s="112"/>
    </row>
    <row r="387" spans="2:5" s="108" customFormat="1" x14ac:dyDescent="0.35">
      <c r="B387" s="109"/>
      <c r="C387" s="114"/>
      <c r="D387" s="115"/>
      <c r="E387" s="112"/>
    </row>
    <row r="388" spans="2:5" s="108" customFormat="1" x14ac:dyDescent="0.35">
      <c r="B388" s="109"/>
      <c r="C388" s="114"/>
      <c r="D388" s="115"/>
      <c r="E388" s="112"/>
    </row>
    <row r="389" spans="2:5" s="108" customFormat="1" x14ac:dyDescent="0.35">
      <c r="B389" s="109"/>
      <c r="C389" s="114"/>
      <c r="D389" s="115"/>
      <c r="E389" s="112"/>
    </row>
    <row r="390" spans="2:5" s="108" customFormat="1" x14ac:dyDescent="0.35">
      <c r="B390" s="109"/>
      <c r="C390" s="114"/>
      <c r="D390" s="115"/>
      <c r="E390" s="112"/>
    </row>
    <row r="391" spans="2:5" s="108" customFormat="1" x14ac:dyDescent="0.35">
      <c r="B391" s="109"/>
      <c r="C391" s="114"/>
      <c r="D391" s="115"/>
      <c r="E391" s="112"/>
    </row>
    <row r="392" spans="2:5" s="108" customFormat="1" x14ac:dyDescent="0.35">
      <c r="B392" s="109"/>
      <c r="C392" s="114"/>
      <c r="D392" s="115"/>
      <c r="E392" s="112"/>
    </row>
    <row r="393" spans="2:5" s="108" customFormat="1" x14ac:dyDescent="0.35">
      <c r="B393" s="109"/>
      <c r="C393" s="114"/>
      <c r="D393" s="115"/>
      <c r="E393" s="112"/>
    </row>
    <row r="394" spans="2:5" s="108" customFormat="1" x14ac:dyDescent="0.35">
      <c r="B394" s="109"/>
      <c r="C394" s="114"/>
      <c r="D394" s="115"/>
      <c r="E394" s="112"/>
    </row>
    <row r="395" spans="2:5" s="108" customFormat="1" x14ac:dyDescent="0.35">
      <c r="B395" s="109"/>
      <c r="C395" s="114"/>
      <c r="D395" s="115"/>
      <c r="E395" s="112"/>
    </row>
    <row r="396" spans="2:5" s="108" customFormat="1" x14ac:dyDescent="0.35">
      <c r="B396" s="109"/>
      <c r="C396" s="114"/>
      <c r="D396" s="115"/>
      <c r="E396" s="112"/>
    </row>
    <row r="397" spans="2:5" s="108" customFormat="1" x14ac:dyDescent="0.35">
      <c r="B397" s="109"/>
      <c r="C397" s="114"/>
      <c r="D397" s="115"/>
      <c r="E397" s="112"/>
    </row>
    <row r="398" spans="2:5" s="108" customFormat="1" x14ac:dyDescent="0.35">
      <c r="B398" s="109"/>
      <c r="C398" s="114"/>
      <c r="D398" s="115"/>
      <c r="E398" s="112"/>
    </row>
    <row r="399" spans="2:5" s="108" customFormat="1" x14ac:dyDescent="0.35">
      <c r="B399" s="109"/>
      <c r="C399" s="114"/>
      <c r="D399" s="115"/>
      <c r="E399" s="112"/>
    </row>
    <row r="400" spans="2:5" s="108" customFormat="1" x14ac:dyDescent="0.35">
      <c r="B400" s="109"/>
      <c r="C400" s="114"/>
      <c r="D400" s="115"/>
      <c r="E400" s="112"/>
    </row>
    <row r="401" spans="2:5" s="108" customFormat="1" x14ac:dyDescent="0.35">
      <c r="B401" s="109"/>
      <c r="C401" s="114"/>
      <c r="D401" s="115"/>
      <c r="E401" s="112"/>
    </row>
    <row r="402" spans="2:5" s="108" customFormat="1" x14ac:dyDescent="0.35">
      <c r="B402" s="109"/>
      <c r="C402" s="114"/>
      <c r="D402" s="115"/>
      <c r="E402" s="112"/>
    </row>
    <row r="403" spans="2:5" s="108" customFormat="1" x14ac:dyDescent="0.35">
      <c r="B403" s="109"/>
      <c r="C403" s="114"/>
      <c r="D403" s="115"/>
      <c r="E403" s="112"/>
    </row>
    <row r="404" spans="2:5" s="108" customFormat="1" x14ac:dyDescent="0.35">
      <c r="B404" s="109"/>
      <c r="C404" s="114"/>
      <c r="D404" s="115"/>
      <c r="E404" s="112"/>
    </row>
    <row r="405" spans="2:5" s="108" customFormat="1" x14ac:dyDescent="0.35">
      <c r="B405" s="109"/>
      <c r="C405" s="114"/>
      <c r="D405" s="115"/>
      <c r="E405" s="112"/>
    </row>
    <row r="406" spans="2:5" s="108" customFormat="1" x14ac:dyDescent="0.35">
      <c r="B406" s="109"/>
      <c r="C406" s="114"/>
      <c r="D406" s="115"/>
      <c r="E406" s="112"/>
    </row>
    <row r="407" spans="2:5" s="108" customFormat="1" x14ac:dyDescent="0.35">
      <c r="B407" s="109"/>
      <c r="C407" s="114"/>
      <c r="D407" s="115"/>
      <c r="E407" s="112"/>
    </row>
    <row r="408" spans="2:5" s="108" customFormat="1" x14ac:dyDescent="0.35">
      <c r="B408" s="109"/>
      <c r="C408" s="114"/>
      <c r="D408" s="115"/>
      <c r="E408" s="112"/>
    </row>
    <row r="409" spans="2:5" s="108" customFormat="1" x14ac:dyDescent="0.35">
      <c r="B409" s="109"/>
      <c r="C409" s="114"/>
      <c r="D409" s="115"/>
      <c r="E409" s="112"/>
    </row>
    <row r="410" spans="2:5" s="108" customFormat="1" x14ac:dyDescent="0.35">
      <c r="B410" s="109"/>
      <c r="C410" s="114"/>
      <c r="D410" s="115"/>
      <c r="E410" s="112"/>
    </row>
    <row r="411" spans="2:5" s="108" customFormat="1" x14ac:dyDescent="0.35">
      <c r="B411" s="109"/>
      <c r="C411" s="114"/>
      <c r="D411" s="115"/>
      <c r="E411" s="112"/>
    </row>
    <row r="412" spans="2:5" s="108" customFormat="1" x14ac:dyDescent="0.35">
      <c r="B412" s="109"/>
      <c r="C412" s="114"/>
      <c r="D412" s="115"/>
      <c r="E412" s="112"/>
    </row>
    <row r="413" spans="2:5" s="108" customFormat="1" x14ac:dyDescent="0.35">
      <c r="B413" s="109"/>
      <c r="C413" s="114"/>
      <c r="D413" s="115"/>
      <c r="E413" s="112"/>
    </row>
    <row r="414" spans="2:5" s="108" customFormat="1" x14ac:dyDescent="0.35">
      <c r="B414" s="109"/>
      <c r="C414" s="114"/>
      <c r="D414" s="115"/>
      <c r="E414" s="112"/>
    </row>
    <row r="415" spans="2:5" s="108" customFormat="1" x14ac:dyDescent="0.35">
      <c r="B415" s="109"/>
      <c r="C415" s="114"/>
      <c r="D415" s="115"/>
      <c r="E415" s="112"/>
    </row>
    <row r="416" spans="2:5" s="108" customFormat="1" x14ac:dyDescent="0.35">
      <c r="B416" s="109"/>
      <c r="C416" s="114"/>
      <c r="D416" s="115"/>
      <c r="E416" s="112"/>
    </row>
    <row r="417" spans="2:5" s="108" customFormat="1" x14ac:dyDescent="0.35">
      <c r="B417" s="109"/>
      <c r="C417" s="114"/>
      <c r="D417" s="115"/>
      <c r="E417" s="112"/>
    </row>
    <row r="418" spans="2:5" s="108" customFormat="1" x14ac:dyDescent="0.35">
      <c r="B418" s="109"/>
      <c r="C418" s="114"/>
      <c r="D418" s="115"/>
      <c r="E418" s="112"/>
    </row>
    <row r="419" spans="2:5" s="108" customFormat="1" x14ac:dyDescent="0.35">
      <c r="B419" s="109"/>
      <c r="C419" s="114"/>
      <c r="D419" s="115"/>
      <c r="E419" s="112"/>
    </row>
    <row r="420" spans="2:5" s="108" customFormat="1" x14ac:dyDescent="0.35">
      <c r="B420" s="109"/>
      <c r="C420" s="114"/>
      <c r="D420" s="115"/>
      <c r="E420" s="112"/>
    </row>
    <row r="421" spans="2:5" s="108" customFormat="1" x14ac:dyDescent="0.35">
      <c r="B421" s="109"/>
      <c r="C421" s="114"/>
      <c r="D421" s="115"/>
      <c r="E421" s="112"/>
    </row>
    <row r="422" spans="2:5" s="108" customFormat="1" x14ac:dyDescent="0.35">
      <c r="B422" s="109"/>
      <c r="C422" s="114"/>
      <c r="D422" s="115"/>
      <c r="E422" s="112"/>
    </row>
    <row r="423" spans="2:5" s="108" customFormat="1" x14ac:dyDescent="0.35">
      <c r="B423" s="109"/>
      <c r="C423" s="114"/>
      <c r="D423" s="115"/>
      <c r="E423" s="112"/>
    </row>
    <row r="424" spans="2:5" s="108" customFormat="1" x14ac:dyDescent="0.35">
      <c r="B424" s="109"/>
      <c r="C424" s="114"/>
      <c r="D424" s="115"/>
      <c r="E424" s="112"/>
    </row>
    <row r="425" spans="2:5" s="108" customFormat="1" x14ac:dyDescent="0.35">
      <c r="B425" s="109"/>
      <c r="C425" s="114"/>
      <c r="D425" s="115"/>
      <c r="E425" s="112"/>
    </row>
    <row r="426" spans="2:5" s="108" customFormat="1" x14ac:dyDescent="0.35">
      <c r="B426" s="109"/>
      <c r="C426" s="114"/>
      <c r="D426" s="115"/>
      <c r="E426" s="112"/>
    </row>
    <row r="427" spans="2:5" s="108" customFormat="1" x14ac:dyDescent="0.35">
      <c r="B427" s="109"/>
      <c r="C427" s="114"/>
      <c r="D427" s="115"/>
      <c r="E427" s="112"/>
    </row>
    <row r="428" spans="2:5" s="108" customFormat="1" x14ac:dyDescent="0.35">
      <c r="B428" s="109"/>
      <c r="C428" s="114"/>
      <c r="D428" s="115"/>
      <c r="E428" s="112"/>
    </row>
    <row r="429" spans="2:5" s="108" customFormat="1" x14ac:dyDescent="0.35">
      <c r="B429" s="109"/>
      <c r="C429" s="114"/>
      <c r="D429" s="115"/>
      <c r="E429" s="112"/>
    </row>
    <row r="430" spans="2:5" s="108" customFormat="1" x14ac:dyDescent="0.35">
      <c r="B430" s="109"/>
      <c r="C430" s="114"/>
      <c r="D430" s="115"/>
      <c r="E430" s="112"/>
    </row>
    <row r="431" spans="2:5" s="108" customFormat="1" x14ac:dyDescent="0.35">
      <c r="B431" s="109"/>
      <c r="C431" s="114"/>
      <c r="D431" s="115"/>
      <c r="E431" s="112"/>
    </row>
    <row r="432" spans="2:5" s="108" customFormat="1" x14ac:dyDescent="0.35">
      <c r="B432" s="109"/>
      <c r="C432" s="114"/>
      <c r="D432" s="115"/>
      <c r="E432" s="112"/>
    </row>
    <row r="433" spans="2:5" s="108" customFormat="1" x14ac:dyDescent="0.35">
      <c r="B433" s="109"/>
      <c r="C433" s="114"/>
      <c r="D433" s="115"/>
      <c r="E433" s="112"/>
    </row>
    <row r="434" spans="2:5" s="108" customFormat="1" x14ac:dyDescent="0.35">
      <c r="B434" s="109"/>
      <c r="C434" s="114"/>
      <c r="D434" s="115"/>
      <c r="E434" s="112"/>
    </row>
    <row r="435" spans="2:5" s="108" customFormat="1" x14ac:dyDescent="0.35">
      <c r="B435" s="109"/>
      <c r="C435" s="114"/>
      <c r="D435" s="115"/>
      <c r="E435" s="112"/>
    </row>
    <row r="436" spans="2:5" s="108" customFormat="1" x14ac:dyDescent="0.35">
      <c r="B436" s="109"/>
      <c r="C436" s="114"/>
      <c r="D436" s="115"/>
      <c r="E436" s="112"/>
    </row>
    <row r="437" spans="2:5" s="108" customFormat="1" x14ac:dyDescent="0.35">
      <c r="B437" s="109"/>
      <c r="C437" s="114"/>
      <c r="D437" s="115"/>
      <c r="E437" s="112"/>
    </row>
    <row r="438" spans="2:5" s="108" customFormat="1" x14ac:dyDescent="0.35">
      <c r="B438" s="109"/>
      <c r="C438" s="114"/>
      <c r="D438" s="115"/>
      <c r="E438" s="112"/>
    </row>
    <row r="439" spans="2:5" s="108" customFormat="1" x14ac:dyDescent="0.35">
      <c r="B439" s="109"/>
      <c r="C439" s="114"/>
      <c r="D439" s="115"/>
      <c r="E439" s="112"/>
    </row>
    <row r="440" spans="2:5" s="108" customFormat="1" x14ac:dyDescent="0.35">
      <c r="B440" s="109"/>
      <c r="C440" s="114"/>
      <c r="D440" s="115"/>
      <c r="E440" s="112"/>
    </row>
    <row r="441" spans="2:5" s="108" customFormat="1" x14ac:dyDescent="0.35">
      <c r="B441" s="109"/>
      <c r="C441" s="114"/>
      <c r="D441" s="115"/>
      <c r="E441" s="112"/>
    </row>
    <row r="442" spans="2:5" s="108" customFormat="1" x14ac:dyDescent="0.35">
      <c r="B442" s="109"/>
      <c r="C442" s="114"/>
      <c r="D442" s="115"/>
      <c r="E442" s="112"/>
    </row>
    <row r="443" spans="2:5" s="108" customFormat="1" x14ac:dyDescent="0.35">
      <c r="B443" s="109"/>
      <c r="C443" s="114"/>
      <c r="D443" s="115"/>
      <c r="E443" s="112"/>
    </row>
    <row r="444" spans="2:5" s="108" customFormat="1" x14ac:dyDescent="0.35">
      <c r="B444" s="109"/>
      <c r="C444" s="114"/>
      <c r="D444" s="115"/>
      <c r="E444" s="112"/>
    </row>
    <row r="445" spans="2:5" s="108" customFormat="1" x14ac:dyDescent="0.35">
      <c r="B445" s="109"/>
      <c r="C445" s="114"/>
      <c r="D445" s="115"/>
      <c r="E445" s="112"/>
    </row>
    <row r="446" spans="2:5" s="108" customFormat="1" x14ac:dyDescent="0.35">
      <c r="B446" s="109"/>
      <c r="C446" s="114"/>
      <c r="D446" s="115"/>
      <c r="E446" s="112"/>
    </row>
    <row r="447" spans="2:5" s="108" customFormat="1" x14ac:dyDescent="0.35">
      <c r="B447" s="109"/>
      <c r="C447" s="114"/>
      <c r="D447" s="115"/>
      <c r="E447" s="112"/>
    </row>
    <row r="448" spans="2:5" s="108" customFormat="1" x14ac:dyDescent="0.35">
      <c r="B448" s="109"/>
      <c r="C448" s="114"/>
      <c r="D448" s="115"/>
      <c r="E448" s="112"/>
    </row>
    <row r="449" spans="2:5" s="108" customFormat="1" x14ac:dyDescent="0.35">
      <c r="B449" s="109"/>
      <c r="C449" s="114"/>
      <c r="D449" s="115"/>
      <c r="E449" s="112"/>
    </row>
    <row r="450" spans="2:5" s="108" customFormat="1" hidden="1" x14ac:dyDescent="0.35">
      <c r="B450" s="109"/>
      <c r="C450" s="114"/>
      <c r="D450" s="115"/>
      <c r="E450" s="112"/>
    </row>
    <row r="451" spans="2:5" s="108" customFormat="1" hidden="1" x14ac:dyDescent="0.35">
      <c r="B451" s="109"/>
      <c r="C451" s="114"/>
      <c r="D451" s="115"/>
      <c r="E451" s="112"/>
    </row>
    <row r="452" spans="2:5" s="108" customFormat="1" hidden="1" x14ac:dyDescent="0.35">
      <c r="B452" s="109"/>
      <c r="C452" s="114"/>
      <c r="D452" s="115"/>
      <c r="E452" s="112"/>
    </row>
    <row r="453" spans="2:5" x14ac:dyDescent="0.35"/>
    <row r="454" spans="2:5" x14ac:dyDescent="0.35"/>
    <row r="455" spans="2:5" x14ac:dyDescent="0.35"/>
    <row r="456" spans="2:5" x14ac:dyDescent="0.35"/>
    <row r="457" spans="2:5" x14ac:dyDescent="0.35"/>
    <row r="458" spans="2:5" x14ac:dyDescent="0.35"/>
    <row r="459" spans="2:5" x14ac:dyDescent="0.35"/>
    <row r="460" spans="2:5" x14ac:dyDescent="0.35"/>
    <row r="461" spans="2:5" x14ac:dyDescent="0.35"/>
    <row r="462" spans="2:5" x14ac:dyDescent="0.35"/>
    <row r="463" spans="2:5" x14ac:dyDescent="0.35"/>
    <row r="464" spans="2:5" x14ac:dyDescent="0.35"/>
    <row r="465" x14ac:dyDescent="0.35"/>
    <row r="466" x14ac:dyDescent="0.35"/>
    <row r="467" x14ac:dyDescent="0.35"/>
    <row r="468" x14ac:dyDescent="0.35"/>
    <row r="469" x14ac:dyDescent="0.35"/>
    <row r="470" x14ac:dyDescent="0.35"/>
    <row r="471" x14ac:dyDescent="0.35"/>
    <row r="472" x14ac:dyDescent="0.35"/>
    <row r="473" x14ac:dyDescent="0.35"/>
    <row r="474" x14ac:dyDescent="0.35"/>
    <row r="475" x14ac:dyDescent="0.35"/>
    <row r="476" x14ac:dyDescent="0.35"/>
    <row r="477" x14ac:dyDescent="0.35"/>
    <row r="478" x14ac:dyDescent="0.35"/>
    <row r="479" x14ac:dyDescent="0.35"/>
    <row r="480" x14ac:dyDescent="0.35"/>
    <row r="481" x14ac:dyDescent="0.35"/>
    <row r="482" x14ac:dyDescent="0.35"/>
    <row r="483" x14ac:dyDescent="0.35"/>
    <row r="484" x14ac:dyDescent="0.35"/>
    <row r="485" x14ac:dyDescent="0.35"/>
    <row r="486" x14ac:dyDescent="0.35"/>
    <row r="487" x14ac:dyDescent="0.35"/>
    <row r="488" x14ac:dyDescent="0.35"/>
    <row r="489" x14ac:dyDescent="0.35"/>
    <row r="490" x14ac:dyDescent="0.35"/>
    <row r="491" x14ac:dyDescent="0.35"/>
    <row r="492" x14ac:dyDescent="0.35"/>
    <row r="493" x14ac:dyDescent="0.35"/>
    <row r="494" x14ac:dyDescent="0.35"/>
    <row r="495" x14ac:dyDescent="0.35"/>
    <row r="496" x14ac:dyDescent="0.35"/>
    <row r="497" x14ac:dyDescent="0.35"/>
    <row r="498" x14ac:dyDescent="0.35"/>
    <row r="499" x14ac:dyDescent="0.35"/>
    <row r="500" x14ac:dyDescent="0.35"/>
    <row r="501" x14ac:dyDescent="0.35"/>
    <row r="502" x14ac:dyDescent="0.35"/>
    <row r="503" x14ac:dyDescent="0.35"/>
  </sheetData>
  <mergeCells count="3">
    <mergeCell ref="C8:D8"/>
    <mergeCell ref="C41:D41"/>
    <mergeCell ref="C44:D44"/>
  </mergeCells>
  <dataValidations count="1">
    <dataValidation type="list" allowBlank="1" showInputMessage="1" showErrorMessage="1" sqref="D1">
      <formula1>#REF!</formula1>
    </dataValidation>
  </dataValidations>
  <pageMargins left="1.1811023622047245" right="0.39370078740157483" top="0.74803149606299213" bottom="0.74803149606299213" header="0.31496062992125984" footer="0.31496062992125984"/>
  <pageSetup paperSize="9" scale="61" orientation="portrait" r:id="rId1"/>
  <colBreaks count="1" manualBreakCount="1">
    <brk id="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D2:M38"/>
  <sheetViews>
    <sheetView showGridLines="0" view="pageBreakPreview" zoomScaleSheetLayoutView="100" workbookViewId="0">
      <selection activeCell="I27" sqref="I27"/>
    </sheetView>
  </sheetViews>
  <sheetFormatPr defaultRowHeight="12.75" outlineLevelRow="1" x14ac:dyDescent="0.2"/>
  <cols>
    <col min="1" max="3" width="9.140625" style="3"/>
    <col min="4" max="4" width="2.85546875" style="3" customWidth="1"/>
    <col min="5" max="5" width="39.5703125" style="3" customWidth="1"/>
    <col min="6" max="9" width="19.85546875" style="2" customWidth="1"/>
    <col min="10" max="10" width="20.140625" style="2" customWidth="1"/>
    <col min="11" max="11" width="13.42578125" style="3" customWidth="1"/>
    <col min="12" max="12" width="9.85546875" style="3" bestFit="1" customWidth="1"/>
    <col min="13" max="13" width="10.7109375" style="3" bestFit="1" customWidth="1"/>
    <col min="14" max="18" width="9.140625" style="3"/>
    <col min="19" max="19" width="20.42578125" style="3" customWidth="1"/>
    <col min="20" max="16384" width="9.140625" style="3"/>
  </cols>
  <sheetData>
    <row r="2" spans="5:12" x14ac:dyDescent="0.2">
      <c r="E2" s="1" t="s">
        <v>0</v>
      </c>
    </row>
    <row r="3" spans="5:12" x14ac:dyDescent="0.2">
      <c r="E3" s="1" t="s">
        <v>1</v>
      </c>
    </row>
    <row r="4" spans="5:12" ht="15" x14ac:dyDescent="0.25">
      <c r="E4" s="4" t="s">
        <v>2</v>
      </c>
    </row>
    <row r="5" spans="5:12" x14ac:dyDescent="0.2">
      <c r="K5" s="5"/>
    </row>
    <row r="6" spans="5:12" x14ac:dyDescent="0.2">
      <c r="J6" s="6"/>
      <c r="K6" s="5"/>
    </row>
    <row r="7" spans="5:12" x14ac:dyDescent="0.2">
      <c r="E7" s="7"/>
      <c r="F7" s="8"/>
      <c r="G7" s="241"/>
      <c r="H7" s="242"/>
      <c r="I7" s="8"/>
      <c r="J7" s="8"/>
      <c r="K7" s="5"/>
    </row>
    <row r="8" spans="5:12" ht="80.25" customHeight="1" x14ac:dyDescent="0.2">
      <c r="E8" s="7"/>
      <c r="F8" s="9" t="s">
        <v>3</v>
      </c>
      <c r="G8" s="9" t="s">
        <v>4</v>
      </c>
      <c r="H8" s="9" t="s">
        <v>5</v>
      </c>
      <c r="I8" s="9" t="s">
        <v>6</v>
      </c>
      <c r="J8" s="9" t="s">
        <v>7</v>
      </c>
      <c r="K8" s="10"/>
      <c r="L8" s="11"/>
    </row>
    <row r="9" spans="5:12" x14ac:dyDescent="0.2">
      <c r="E9" s="12" t="s">
        <v>8</v>
      </c>
      <c r="F9" s="13">
        <v>51500</v>
      </c>
      <c r="G9" s="13">
        <v>23893</v>
      </c>
      <c r="H9" s="13">
        <v>24</v>
      </c>
      <c r="I9" s="13">
        <v>87259</v>
      </c>
      <c r="J9" s="13">
        <f>SUM(F9:I9)</f>
        <v>162676</v>
      </c>
      <c r="K9" s="14"/>
      <c r="L9" s="11"/>
    </row>
    <row r="10" spans="5:12" x14ac:dyDescent="0.2">
      <c r="E10" s="15" t="s">
        <v>9</v>
      </c>
      <c r="F10" s="16">
        <v>0</v>
      </c>
      <c r="G10" s="16">
        <v>0</v>
      </c>
      <c r="H10" s="13">
        <v>0</v>
      </c>
      <c r="I10" s="13">
        <v>16519</v>
      </c>
      <c r="J10" s="13">
        <f>I10</f>
        <v>16519</v>
      </c>
      <c r="K10" s="17">
        <f>J10-ОПиУиПСД!D31</f>
        <v>0</v>
      </c>
      <c r="L10" s="11"/>
    </row>
    <row r="11" spans="5:12" ht="25.5" x14ac:dyDescent="0.2">
      <c r="E11" s="15" t="s">
        <v>10</v>
      </c>
      <c r="F11" s="18">
        <v>0</v>
      </c>
      <c r="G11" s="18">
        <v>0</v>
      </c>
      <c r="H11" s="19">
        <v>-1185</v>
      </c>
      <c r="I11" s="18">
        <v>0</v>
      </c>
      <c r="J11" s="19">
        <f>H11</f>
        <v>-1185</v>
      </c>
      <c r="K11" s="17">
        <v>0</v>
      </c>
      <c r="L11" s="11"/>
    </row>
    <row r="12" spans="5:12" ht="25.5" x14ac:dyDescent="0.2">
      <c r="E12" s="20" t="s">
        <v>11</v>
      </c>
      <c r="F12" s="21">
        <v>0</v>
      </c>
      <c r="G12" s="21">
        <v>0</v>
      </c>
      <c r="H12" s="21">
        <f>H11</f>
        <v>-1185</v>
      </c>
      <c r="I12" s="21">
        <f>I10</f>
        <v>16519</v>
      </c>
      <c r="J12" s="21">
        <f>H12+I12</f>
        <v>15334</v>
      </c>
      <c r="K12" s="17"/>
      <c r="L12" s="11"/>
    </row>
    <row r="13" spans="5:12" hidden="1" outlineLevel="1" x14ac:dyDescent="0.2">
      <c r="E13" s="15" t="s">
        <v>12</v>
      </c>
      <c r="F13" s="13">
        <v>0</v>
      </c>
      <c r="G13" s="13">
        <v>0</v>
      </c>
      <c r="H13" s="13">
        <v>0</v>
      </c>
      <c r="I13" s="13">
        <v>-130000000</v>
      </c>
      <c r="J13" s="13">
        <f>SUM(F13:I13)</f>
        <v>-130000000</v>
      </c>
      <c r="K13" s="17"/>
      <c r="L13" s="11"/>
    </row>
    <row r="14" spans="5:12" ht="38.25" hidden="1" outlineLevel="1" x14ac:dyDescent="0.2">
      <c r="E14" s="15" t="s">
        <v>13</v>
      </c>
      <c r="F14" s="13"/>
      <c r="G14" s="13"/>
      <c r="H14" s="13"/>
      <c r="I14" s="13">
        <v>88734000</v>
      </c>
      <c r="J14" s="13">
        <f>SUM(F14:I14)</f>
        <v>88734000</v>
      </c>
      <c r="K14" s="17"/>
      <c r="L14" s="11"/>
    </row>
    <row r="15" spans="5:12" ht="38.25" hidden="1" outlineLevel="1" x14ac:dyDescent="0.2">
      <c r="E15" s="15" t="s">
        <v>14</v>
      </c>
      <c r="F15" s="13"/>
      <c r="G15" s="13"/>
      <c r="H15" s="13"/>
      <c r="I15" s="13">
        <v>-90270000</v>
      </c>
      <c r="J15" s="13">
        <f>SUM(F15:I15)</f>
        <v>-90270000</v>
      </c>
      <c r="K15" s="17"/>
      <c r="L15" s="11"/>
    </row>
    <row r="16" spans="5:12" ht="38.25" hidden="1" outlineLevel="1" x14ac:dyDescent="0.2">
      <c r="E16" s="15" t="s">
        <v>15</v>
      </c>
      <c r="F16" s="13"/>
      <c r="G16" s="13"/>
      <c r="H16" s="13"/>
      <c r="I16" s="13">
        <v>11585000</v>
      </c>
      <c r="J16" s="13">
        <f>SUM(F16:I16)</f>
        <v>11585000</v>
      </c>
      <c r="K16" s="17"/>
      <c r="L16" s="11"/>
    </row>
    <row r="17" spans="4:13" ht="13.5" collapsed="1" thickBot="1" x14ac:dyDescent="0.25">
      <c r="E17" s="20" t="s">
        <v>16</v>
      </c>
      <c r="F17" s="22">
        <f>F9+F12</f>
        <v>51500</v>
      </c>
      <c r="G17" s="22">
        <f>G9+G12</f>
        <v>23893</v>
      </c>
      <c r="H17" s="22">
        <f>H9+H12</f>
        <v>-1161</v>
      </c>
      <c r="I17" s="22">
        <f>I9+I12</f>
        <v>103778</v>
      </c>
      <c r="J17" s="22">
        <f>J9+J12</f>
        <v>178010</v>
      </c>
      <c r="K17" s="17"/>
      <c r="L17" s="23"/>
    </row>
    <row r="18" spans="4:13" ht="13.5" thickTop="1" x14ac:dyDescent="0.2">
      <c r="E18" s="12"/>
      <c r="F18" s="24">
        <f>F17-ОФП!D34</f>
        <v>0</v>
      </c>
      <c r="G18" s="24">
        <f>G17-ОФП!D37</f>
        <v>0</v>
      </c>
      <c r="H18" s="24">
        <v>0</v>
      </c>
      <c r="I18" s="24">
        <v>0</v>
      </c>
      <c r="J18" s="24">
        <v>0</v>
      </c>
      <c r="K18" s="17"/>
      <c r="L18" s="11"/>
    </row>
    <row r="19" spans="4:13" x14ac:dyDescent="0.2">
      <c r="E19" s="12" t="s">
        <v>17</v>
      </c>
      <c r="F19" s="25">
        <v>51500</v>
      </c>
      <c r="G19" s="25">
        <v>23893</v>
      </c>
      <c r="H19" s="25">
        <v>3821</v>
      </c>
      <c r="I19" s="25">
        <v>103440</v>
      </c>
      <c r="J19" s="25">
        <f>SUM(F19:I19)</f>
        <v>182654</v>
      </c>
      <c r="K19" s="17"/>
      <c r="L19" s="11"/>
      <c r="M19" s="26"/>
    </row>
    <row r="20" spans="4:13" x14ac:dyDescent="0.2">
      <c r="E20" s="27" t="s">
        <v>9</v>
      </c>
      <c r="F20" s="28">
        <v>0</v>
      </c>
      <c r="G20" s="28">
        <v>0</v>
      </c>
      <c r="H20" s="25">
        <v>0</v>
      </c>
      <c r="I20" s="25">
        <v>25776</v>
      </c>
      <c r="J20" s="25">
        <f>I20</f>
        <v>25776</v>
      </c>
      <c r="K20" s="17">
        <f>ROUND(J20-ОПиУиПСД!C31,0)</f>
        <v>0</v>
      </c>
      <c r="L20" s="11"/>
      <c r="M20" s="26"/>
    </row>
    <row r="21" spans="4:13" ht="25.5" x14ac:dyDescent="0.2">
      <c r="E21" s="27" t="s">
        <v>10</v>
      </c>
      <c r="F21" s="29">
        <v>0</v>
      </c>
      <c r="G21" s="29">
        <v>0</v>
      </c>
      <c r="H21" s="30">
        <v>-10191</v>
      </c>
      <c r="I21" s="30">
        <v>0</v>
      </c>
      <c r="J21" s="30">
        <f>SUM(F21:I21)</f>
        <v>-10191</v>
      </c>
      <c r="K21" s="17"/>
      <c r="L21" s="11"/>
      <c r="M21" s="26"/>
    </row>
    <row r="22" spans="4:13" ht="25.5" x14ac:dyDescent="0.2">
      <c r="E22" s="31" t="s">
        <v>11</v>
      </c>
      <c r="F22" s="32">
        <f>SUM(F20:F21)</f>
        <v>0</v>
      </c>
      <c r="G22" s="32">
        <f>SUM(G20:G21)</f>
        <v>0</v>
      </c>
      <c r="H22" s="32">
        <f>SUM(H20:H21)</f>
        <v>-10191</v>
      </c>
      <c r="I22" s="32">
        <f>SUM(I20:I21)</f>
        <v>25776</v>
      </c>
      <c r="J22" s="32">
        <f>SUM(J20:J21)</f>
        <v>15585</v>
      </c>
      <c r="K22" s="17"/>
      <c r="L22" s="11"/>
      <c r="M22" s="26"/>
    </row>
    <row r="23" spans="4:13" hidden="1" outlineLevel="1" x14ac:dyDescent="0.2">
      <c r="E23" s="33" t="s">
        <v>18</v>
      </c>
      <c r="F23" s="25">
        <f>ОФП!E34</f>
        <v>9.9999999656574801E-4</v>
      </c>
      <c r="G23" s="25">
        <v>0</v>
      </c>
      <c r="H23" s="25">
        <v>0</v>
      </c>
      <c r="I23" s="25">
        <v>0</v>
      </c>
      <c r="J23" s="25">
        <f>SUM(F23:I23)</f>
        <v>9.9999999656574801E-4</v>
      </c>
      <c r="K23" s="17"/>
      <c r="L23" s="11"/>
      <c r="M23" s="26"/>
    </row>
    <row r="24" spans="4:13" ht="25.5" hidden="1" outlineLevel="1" x14ac:dyDescent="0.2">
      <c r="E24" s="27" t="s">
        <v>19</v>
      </c>
      <c r="F24" s="25">
        <v>0</v>
      </c>
      <c r="G24" s="25">
        <v>0</v>
      </c>
      <c r="H24" s="25">
        <v>0</v>
      </c>
      <c r="I24" s="25">
        <f>-G24</f>
        <v>0</v>
      </c>
      <c r="J24" s="25">
        <f>SUM(F24:I24)</f>
        <v>0</v>
      </c>
      <c r="K24" s="17"/>
      <c r="L24" s="11"/>
      <c r="M24" s="26"/>
    </row>
    <row r="25" spans="4:13" ht="25.5" hidden="1" outlineLevel="1" x14ac:dyDescent="0.2">
      <c r="E25" s="27" t="s">
        <v>20</v>
      </c>
      <c r="F25" s="25">
        <v>0</v>
      </c>
      <c r="G25" s="25"/>
      <c r="H25" s="25">
        <v>0</v>
      </c>
      <c r="I25" s="25"/>
      <c r="J25" s="25">
        <f>SUM(F25:I25)</f>
        <v>0</v>
      </c>
      <c r="K25" s="17"/>
      <c r="L25" s="11"/>
      <c r="M25" s="26"/>
    </row>
    <row r="26" spans="4:13" ht="18" hidden="1" customHeight="1" outlineLevel="1" x14ac:dyDescent="0.2">
      <c r="E26" s="12" t="s">
        <v>12</v>
      </c>
      <c r="F26" s="30">
        <v>0</v>
      </c>
      <c r="G26" s="30">
        <v>0</v>
      </c>
      <c r="H26" s="30">
        <v>0</v>
      </c>
      <c r="I26" s="30"/>
      <c r="J26" s="30">
        <f>SUM(F26:I26)</f>
        <v>0</v>
      </c>
      <c r="K26" s="17"/>
      <c r="L26" s="11"/>
      <c r="M26" s="26"/>
    </row>
    <row r="27" spans="4:13" ht="13.5" collapsed="1" thickBot="1" x14ac:dyDescent="0.25">
      <c r="E27" s="20" t="s">
        <v>21</v>
      </c>
      <c r="F27" s="34">
        <f>SUM(F22:F24)+F19+F25+F26</f>
        <v>51500.000999999997</v>
      </c>
      <c r="G27" s="34">
        <f>SUM(G22:G24)+G19+G25+G26</f>
        <v>23893</v>
      </c>
      <c r="H27" s="34">
        <f>SUM(H22:H24)+H19+H25+H26</f>
        <v>-6370</v>
      </c>
      <c r="I27" s="34">
        <f>SUM(I22:I24)+I19+I25+I26</f>
        <v>129216</v>
      </c>
      <c r="J27" s="34">
        <f>SUM(J22:J24)+J19+J25+J26</f>
        <v>198239.00099999999</v>
      </c>
      <c r="K27" s="17">
        <f>ROUND(J27-ОФП!C41,0)</f>
        <v>0</v>
      </c>
      <c r="L27" s="11"/>
      <c r="M27" s="26"/>
    </row>
    <row r="28" spans="4:13" s="5" customFormat="1" ht="13.5" thickTop="1" x14ac:dyDescent="0.2">
      <c r="D28" s="11"/>
      <c r="E28" s="35" t="s">
        <v>22</v>
      </c>
      <c r="F28" s="36">
        <f>F27-ОФП!C34</f>
        <v>0</v>
      </c>
      <c r="G28" s="36">
        <f>ROUND(G27-ОФП!C37,0)</f>
        <v>0</v>
      </c>
      <c r="H28" s="36">
        <f>ROUND(H27-ОФП!C36,0)</f>
        <v>1</v>
      </c>
      <c r="I28" s="36">
        <f>ROUND(I27-ОФП!C38,0)</f>
        <v>0</v>
      </c>
      <c r="J28" s="36">
        <f>ROUND(J27-ОФП!C41,0)</f>
        <v>0</v>
      </c>
      <c r="K28" s="17"/>
      <c r="L28" s="37"/>
      <c r="M28" s="26"/>
    </row>
    <row r="29" spans="4:13" s="5" customFormat="1" x14ac:dyDescent="0.2">
      <c r="E29" s="38"/>
      <c r="F29" s="39">
        <f>F19+F20+F21+F22+F26-F27</f>
        <v>-9.9999999656574801E-4</v>
      </c>
      <c r="G29" s="39">
        <f>G19+G20+G21+G22+G26-G27</f>
        <v>0</v>
      </c>
      <c r="H29" s="39">
        <f>H19+H20+H21+H22+H26-H27</f>
        <v>-10191</v>
      </c>
      <c r="I29" s="39">
        <f>I19+I20+I21+I22+I26-I27</f>
        <v>25776</v>
      </c>
      <c r="J29" s="39">
        <f>J19+J20+J21+J22+J26-J27</f>
        <v>15584.999000000011</v>
      </c>
      <c r="K29" s="17"/>
      <c r="L29" s="37"/>
      <c r="M29" s="26"/>
    </row>
    <row r="30" spans="4:13" s="5" customFormat="1" x14ac:dyDescent="0.2">
      <c r="E30" s="40"/>
      <c r="F30" s="41"/>
      <c r="G30" s="41"/>
      <c r="H30" s="41"/>
      <c r="I30" s="41"/>
      <c r="J30" s="41"/>
      <c r="K30" s="17"/>
      <c r="M30" s="26"/>
    </row>
    <row r="31" spans="4:13" x14ac:dyDescent="0.2">
      <c r="K31" s="17"/>
      <c r="M31" s="26"/>
    </row>
    <row r="32" spans="4:13" x14ac:dyDescent="0.2">
      <c r="E32" s="3" t="str">
        <f>ОФП!B49</f>
        <v xml:space="preserve">              Заместитель Председателя Правления</v>
      </c>
      <c r="I32" s="42" t="str">
        <f>ОФП!D49</f>
        <v>Аникина А.В.</v>
      </c>
      <c r="J32" s="43"/>
      <c r="K32" s="10"/>
      <c r="M32" s="26"/>
    </row>
    <row r="33" spans="5:13" x14ac:dyDescent="0.2">
      <c r="I33" s="43"/>
      <c r="J33" s="43"/>
      <c r="K33" s="10"/>
      <c r="M33" s="26"/>
    </row>
    <row r="34" spans="5:13" x14ac:dyDescent="0.2">
      <c r="K34" s="10"/>
      <c r="M34" s="26"/>
    </row>
    <row r="35" spans="5:13" x14ac:dyDescent="0.2">
      <c r="E35" s="3" t="str">
        <f>ОФП!B52</f>
        <v xml:space="preserve">              Главный бухгалтер</v>
      </c>
      <c r="I35" s="3" t="str">
        <f>ОФП!D52</f>
        <v>Сафина А.Б.</v>
      </c>
      <c r="K35" s="11"/>
    </row>
    <row r="36" spans="5:13" x14ac:dyDescent="0.2">
      <c r="K36" s="11"/>
    </row>
    <row r="37" spans="5:13" x14ac:dyDescent="0.2">
      <c r="K37" s="11"/>
    </row>
    <row r="38" spans="5:13" x14ac:dyDescent="0.2">
      <c r="K38" s="11"/>
    </row>
  </sheetData>
  <mergeCells count="1">
    <mergeCell ref="G7:H7"/>
  </mergeCells>
  <pageMargins left="0.70866141732283472" right="0.70866141732283472" top="0.74803149606299213" bottom="0.74803149606299213" header="0.31496062992125984" footer="0.31496062992125984"/>
  <pageSetup paperSize="9" scale="73" orientation="landscape"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XBN67"/>
  <sheetViews>
    <sheetView showGridLines="0" view="pageBreakPreview" zoomScale="50" zoomScaleNormal="40" zoomScaleSheetLayoutView="50" workbookViewId="0"/>
  </sheetViews>
  <sheetFormatPr defaultRowHeight="21" x14ac:dyDescent="0.35"/>
  <cols>
    <col min="1" max="1" width="127.7109375" style="169" customWidth="1"/>
    <col min="2" max="2" width="28.7109375" style="169" customWidth="1"/>
    <col min="3" max="3" width="22.7109375" style="172" customWidth="1"/>
    <col min="4" max="4" width="23.28515625" style="169" hidden="1" customWidth="1"/>
    <col min="5" max="5" width="15.7109375" style="169" hidden="1" customWidth="1"/>
    <col min="6" max="9" width="5.28515625" style="169" hidden="1" customWidth="1"/>
    <col min="10" max="10" width="9.140625" style="169" customWidth="1"/>
    <col min="11" max="11" width="4.85546875" style="169" customWidth="1"/>
    <col min="12" max="16384" width="9.140625" style="169"/>
  </cols>
  <sheetData>
    <row r="1" spans="1:10" x14ac:dyDescent="0.35">
      <c r="C1" s="170"/>
    </row>
    <row r="4" spans="1:10" x14ac:dyDescent="0.35">
      <c r="A4" s="173" t="s">
        <v>0</v>
      </c>
      <c r="B4" s="174"/>
    </row>
    <row r="5" spans="1:10" ht="26.25" customHeight="1" x14ac:dyDescent="0.35">
      <c r="A5" s="173" t="s">
        <v>89</v>
      </c>
      <c r="B5" s="174"/>
    </row>
    <row r="6" spans="1:10" x14ac:dyDescent="0.35">
      <c r="A6" s="176" t="s">
        <v>57</v>
      </c>
      <c r="B6" s="174"/>
    </row>
    <row r="7" spans="1:10" ht="39" customHeight="1" x14ac:dyDescent="0.35">
      <c r="A7" s="174"/>
      <c r="B7" s="243" t="s">
        <v>126</v>
      </c>
      <c r="C7" s="243"/>
    </row>
    <row r="8" spans="1:10" ht="38.25" customHeight="1" x14ac:dyDescent="0.35">
      <c r="A8" s="174"/>
      <c r="B8" s="178" t="s">
        <v>90</v>
      </c>
      <c r="C8" s="178" t="s">
        <v>91</v>
      </c>
    </row>
    <row r="9" spans="1:10" s="182" customFormat="1" x14ac:dyDescent="0.35">
      <c r="A9" s="179"/>
      <c r="B9" s="180"/>
      <c r="C9" s="180"/>
      <c r="D9" s="181"/>
      <c r="E9" s="181"/>
      <c r="F9" s="181"/>
      <c r="G9" s="181"/>
      <c r="H9" s="181"/>
    </row>
    <row r="10" spans="1:10" s="168" customFormat="1" x14ac:dyDescent="0.35">
      <c r="A10" s="185" t="s">
        <v>92</v>
      </c>
      <c r="B10" s="186" t="e">
        <f>ROUND(SUM(#REF!),0)</f>
        <v>#REF!</v>
      </c>
      <c r="C10" s="184"/>
      <c r="D10" s="169"/>
      <c r="E10" s="169"/>
      <c r="F10" s="169"/>
      <c r="G10" s="169"/>
      <c r="H10" s="169"/>
    </row>
    <row r="11" spans="1:10" s="168" customFormat="1" x14ac:dyDescent="0.35">
      <c r="A11" s="183" t="s">
        <v>93</v>
      </c>
      <c r="B11" s="187">
        <v>200061</v>
      </c>
      <c r="C11" s="188">
        <v>167970</v>
      </c>
      <c r="D11" s="169"/>
      <c r="E11" s="169"/>
      <c r="F11" s="169"/>
      <c r="G11" s="169"/>
      <c r="H11" s="169"/>
      <c r="J11" s="189"/>
    </row>
    <row r="12" spans="1:10" x14ac:dyDescent="0.35">
      <c r="A12" s="183" t="s">
        <v>94</v>
      </c>
      <c r="B12" s="187">
        <v>-124478</v>
      </c>
      <c r="C12" s="188">
        <v>-98472</v>
      </c>
      <c r="J12" s="189"/>
    </row>
    <row r="13" spans="1:10" s="168" customFormat="1" x14ac:dyDescent="0.35">
      <c r="A13" s="183" t="s">
        <v>95</v>
      </c>
      <c r="B13" s="187">
        <v>11367</v>
      </c>
      <c r="C13" s="188">
        <v>9365</v>
      </c>
      <c r="D13" s="169"/>
      <c r="E13" s="169"/>
      <c r="F13" s="169"/>
      <c r="G13" s="169"/>
      <c r="H13" s="169"/>
      <c r="J13" s="189"/>
    </row>
    <row r="14" spans="1:10" s="168" customFormat="1" ht="18.75" customHeight="1" x14ac:dyDescent="0.35">
      <c r="A14" s="183" t="s">
        <v>96</v>
      </c>
      <c r="B14" s="187">
        <v>-8134</v>
      </c>
      <c r="C14" s="188">
        <v>-7331</v>
      </c>
      <c r="D14" s="169"/>
      <c r="E14" s="169"/>
      <c r="F14" s="169"/>
      <c r="G14" s="169"/>
      <c r="H14" s="169"/>
      <c r="J14" s="189"/>
    </row>
    <row r="15" spans="1:10" s="168" customFormat="1" ht="18.75" customHeight="1" x14ac:dyDescent="0.35">
      <c r="A15" s="192" t="s">
        <v>97</v>
      </c>
      <c r="B15" s="187">
        <v>12499</v>
      </c>
      <c r="C15" s="188">
        <v>8839</v>
      </c>
      <c r="D15" s="169"/>
      <c r="E15" s="169"/>
      <c r="F15" s="169"/>
      <c r="G15" s="169"/>
      <c r="H15" s="169"/>
      <c r="J15" s="189"/>
    </row>
    <row r="16" spans="1:10" s="168" customFormat="1" ht="18.75" customHeight="1" x14ac:dyDescent="0.35">
      <c r="A16" s="192" t="s">
        <v>98</v>
      </c>
      <c r="B16" s="187">
        <v>-450</v>
      </c>
      <c r="C16" s="188">
        <v>716</v>
      </c>
      <c r="D16" s="169"/>
      <c r="E16" s="169"/>
      <c r="F16" s="169"/>
      <c r="G16" s="169"/>
      <c r="H16" s="169"/>
      <c r="J16" s="189"/>
    </row>
    <row r="17" spans="1:157" s="168" customFormat="1" ht="18.75" customHeight="1" x14ac:dyDescent="0.35">
      <c r="A17" s="183" t="s">
        <v>99</v>
      </c>
      <c r="B17" s="187">
        <v>1956</v>
      </c>
      <c r="C17" s="188">
        <v>1557</v>
      </c>
      <c r="D17" s="169"/>
      <c r="E17" s="169"/>
      <c r="F17" s="169"/>
      <c r="G17" s="169"/>
      <c r="H17" s="169"/>
      <c r="J17" s="189"/>
    </row>
    <row r="18" spans="1:157" s="168" customFormat="1" ht="18.75" customHeight="1" x14ac:dyDescent="0.35">
      <c r="A18" s="183" t="s">
        <v>100</v>
      </c>
      <c r="B18" s="187">
        <v>-41277</v>
      </c>
      <c r="C18" s="188">
        <v>-35422</v>
      </c>
      <c r="D18" s="169"/>
      <c r="E18" s="169"/>
      <c r="F18" s="169"/>
      <c r="G18" s="169"/>
      <c r="H18" s="169"/>
      <c r="I18" s="169"/>
      <c r="J18" s="189"/>
      <c r="K18" s="169"/>
      <c r="L18" s="169"/>
      <c r="M18" s="169"/>
      <c r="N18" s="169"/>
      <c r="O18" s="169"/>
      <c r="P18" s="169"/>
      <c r="Q18" s="169"/>
      <c r="R18" s="169"/>
      <c r="S18" s="169"/>
      <c r="T18" s="169"/>
      <c r="U18" s="169"/>
      <c r="V18" s="169"/>
      <c r="W18" s="169"/>
      <c r="X18" s="169"/>
      <c r="Y18" s="169"/>
      <c r="Z18" s="169"/>
      <c r="AA18" s="169"/>
      <c r="AB18" s="169"/>
      <c r="AC18" s="169"/>
      <c r="AD18" s="169"/>
      <c r="AE18" s="169"/>
      <c r="AF18" s="169"/>
      <c r="AG18" s="169"/>
      <c r="AH18" s="169"/>
      <c r="AI18" s="169"/>
      <c r="AJ18" s="169"/>
      <c r="AK18" s="169"/>
      <c r="AL18" s="169"/>
      <c r="AM18" s="169"/>
      <c r="AN18" s="169"/>
      <c r="AO18" s="169"/>
      <c r="AP18" s="169"/>
      <c r="AQ18" s="169"/>
      <c r="AR18" s="169"/>
      <c r="AS18" s="169"/>
      <c r="AT18" s="169"/>
      <c r="AU18" s="169"/>
      <c r="AV18" s="169"/>
      <c r="AW18" s="169"/>
      <c r="AX18" s="169"/>
      <c r="AY18" s="169"/>
      <c r="AZ18" s="169"/>
      <c r="BA18" s="169"/>
      <c r="BB18" s="169"/>
      <c r="BC18" s="169"/>
      <c r="BD18" s="169"/>
      <c r="BE18" s="169"/>
      <c r="BF18" s="169"/>
      <c r="BG18" s="169"/>
      <c r="BH18" s="169"/>
      <c r="BI18" s="169"/>
      <c r="BJ18" s="169"/>
      <c r="BK18" s="169"/>
      <c r="BL18" s="169"/>
      <c r="BM18" s="169"/>
      <c r="BN18" s="169"/>
      <c r="BO18" s="169"/>
      <c r="BP18" s="169"/>
      <c r="BQ18" s="169"/>
      <c r="BR18" s="169"/>
      <c r="BS18" s="169"/>
      <c r="BT18" s="169"/>
      <c r="BU18" s="169"/>
      <c r="BV18" s="169"/>
      <c r="BW18" s="169"/>
      <c r="BX18" s="169"/>
      <c r="BY18" s="169"/>
      <c r="BZ18" s="169"/>
      <c r="CA18" s="169"/>
      <c r="CB18" s="169"/>
      <c r="CC18" s="169"/>
      <c r="CD18" s="169"/>
      <c r="CE18" s="169"/>
      <c r="CF18" s="169"/>
      <c r="CG18" s="169"/>
      <c r="CH18" s="169"/>
      <c r="CI18" s="169"/>
      <c r="CJ18" s="169"/>
      <c r="CK18" s="169"/>
      <c r="CL18" s="169"/>
      <c r="CM18" s="169"/>
      <c r="CN18" s="169"/>
      <c r="CO18" s="169"/>
      <c r="CP18" s="169"/>
      <c r="CQ18" s="169"/>
      <c r="CR18" s="169"/>
      <c r="CS18" s="169"/>
      <c r="CT18" s="169"/>
      <c r="CU18" s="169"/>
      <c r="CV18" s="169"/>
      <c r="CW18" s="169"/>
      <c r="CX18" s="169"/>
      <c r="CY18" s="169"/>
      <c r="CZ18" s="169"/>
      <c r="DA18" s="169"/>
      <c r="DB18" s="169"/>
      <c r="DC18" s="169"/>
      <c r="DD18" s="169"/>
      <c r="DE18" s="169"/>
      <c r="DF18" s="169"/>
      <c r="DG18" s="169"/>
      <c r="DH18" s="169"/>
      <c r="DI18" s="169"/>
      <c r="DJ18" s="169"/>
      <c r="DK18" s="169"/>
      <c r="DL18" s="169"/>
      <c r="DM18" s="169"/>
      <c r="DN18" s="169"/>
      <c r="DO18" s="169"/>
      <c r="DP18" s="169"/>
      <c r="DQ18" s="169"/>
      <c r="DR18" s="169"/>
      <c r="DS18" s="169"/>
      <c r="DT18" s="169"/>
      <c r="DU18" s="169"/>
      <c r="DV18" s="169"/>
      <c r="DW18" s="169"/>
      <c r="DX18" s="169"/>
      <c r="DY18" s="169"/>
      <c r="DZ18" s="169"/>
      <c r="EA18" s="169"/>
      <c r="EB18" s="169"/>
      <c r="EC18" s="169"/>
      <c r="ED18" s="169"/>
      <c r="EE18" s="169"/>
      <c r="EF18" s="169"/>
      <c r="EG18" s="169"/>
      <c r="EH18" s="169"/>
      <c r="EI18" s="169"/>
      <c r="EJ18" s="169"/>
      <c r="EK18" s="169"/>
      <c r="EL18" s="169"/>
      <c r="EM18" s="169"/>
      <c r="EN18" s="169"/>
      <c r="EO18" s="169"/>
      <c r="EP18" s="169"/>
      <c r="EQ18" s="169"/>
      <c r="ER18" s="169"/>
      <c r="ES18" s="169"/>
      <c r="ET18" s="169"/>
      <c r="EU18" s="169"/>
      <c r="EV18" s="169"/>
      <c r="EW18" s="169"/>
      <c r="EX18" s="169"/>
    </row>
    <row r="19" spans="1:157" s="168" customFormat="1" ht="42" customHeight="1" x14ac:dyDescent="0.35">
      <c r="A19" s="193" t="s">
        <v>101</v>
      </c>
      <c r="B19" s="194">
        <f>SUM(B11:B18)</f>
        <v>51544</v>
      </c>
      <c r="C19" s="195">
        <f>SUM(C10:C18)</f>
        <v>47222</v>
      </c>
      <c r="D19" s="169"/>
      <c r="E19" s="169"/>
      <c r="F19" s="169"/>
      <c r="G19" s="169"/>
      <c r="H19" s="169"/>
      <c r="I19" s="169"/>
      <c r="J19" s="189"/>
      <c r="K19" s="169"/>
      <c r="L19" s="169"/>
      <c r="M19" s="169"/>
      <c r="N19" s="169"/>
      <c r="O19" s="169"/>
      <c r="P19" s="169"/>
      <c r="Q19" s="169"/>
      <c r="R19" s="169"/>
      <c r="S19" s="169"/>
      <c r="T19" s="169"/>
      <c r="U19" s="169"/>
      <c r="V19" s="169"/>
      <c r="W19" s="169"/>
      <c r="X19" s="169"/>
      <c r="Y19" s="169"/>
      <c r="Z19" s="169"/>
      <c r="AA19" s="169"/>
      <c r="AB19" s="169"/>
      <c r="AC19" s="169"/>
      <c r="AD19" s="169"/>
      <c r="AE19" s="169"/>
      <c r="AF19" s="169"/>
      <c r="AG19" s="169"/>
      <c r="AH19" s="169"/>
      <c r="AI19" s="169"/>
      <c r="AJ19" s="169"/>
      <c r="AK19" s="169"/>
      <c r="AL19" s="169"/>
      <c r="AM19" s="169"/>
      <c r="AN19" s="169"/>
      <c r="AO19" s="169"/>
      <c r="AP19" s="169"/>
      <c r="AQ19" s="169"/>
      <c r="AR19" s="169"/>
      <c r="AS19" s="169"/>
      <c r="AT19" s="169"/>
      <c r="AU19" s="169"/>
      <c r="AV19" s="169"/>
      <c r="AW19" s="169"/>
      <c r="AX19" s="169"/>
      <c r="AY19" s="169"/>
      <c r="AZ19" s="169"/>
      <c r="BA19" s="169"/>
      <c r="BB19" s="169"/>
      <c r="BC19" s="169"/>
      <c r="BD19" s="169"/>
      <c r="BE19" s="169"/>
      <c r="BF19" s="169"/>
      <c r="BG19" s="169"/>
      <c r="BH19" s="169"/>
      <c r="BI19" s="169"/>
      <c r="BJ19" s="169"/>
      <c r="BK19" s="169"/>
      <c r="BL19" s="169"/>
      <c r="BM19" s="169"/>
      <c r="BN19" s="169"/>
      <c r="BO19" s="169"/>
      <c r="BP19" s="169"/>
      <c r="BQ19" s="169"/>
      <c r="BR19" s="169"/>
      <c r="BS19" s="169"/>
      <c r="BT19" s="169"/>
      <c r="BU19" s="169"/>
      <c r="BV19" s="169"/>
      <c r="BW19" s="169"/>
      <c r="BX19" s="169"/>
      <c r="BY19" s="169"/>
      <c r="BZ19" s="169"/>
      <c r="CA19" s="169"/>
      <c r="CB19" s="169"/>
      <c r="CC19" s="169"/>
      <c r="CD19" s="169"/>
      <c r="CE19" s="169"/>
      <c r="CF19" s="169"/>
      <c r="CG19" s="169"/>
      <c r="CH19" s="169"/>
      <c r="CI19" s="169"/>
      <c r="CJ19" s="169"/>
      <c r="CK19" s="169"/>
      <c r="CL19" s="169"/>
      <c r="CM19" s="169"/>
      <c r="CN19" s="169"/>
      <c r="CO19" s="169"/>
      <c r="CP19" s="169"/>
      <c r="CQ19" s="169"/>
      <c r="CR19" s="169"/>
      <c r="CS19" s="169"/>
      <c r="CT19" s="169"/>
      <c r="CU19" s="169"/>
      <c r="CV19" s="169"/>
      <c r="CW19" s="169"/>
      <c r="CX19" s="169"/>
      <c r="CY19" s="169"/>
      <c r="CZ19" s="169"/>
      <c r="DA19" s="169"/>
      <c r="DB19" s="169"/>
      <c r="DC19" s="169"/>
      <c r="DD19" s="169"/>
      <c r="DE19" s="169"/>
      <c r="DF19" s="169"/>
      <c r="DG19" s="169"/>
      <c r="DH19" s="169"/>
      <c r="DI19" s="169"/>
      <c r="DJ19" s="169"/>
      <c r="DK19" s="169"/>
      <c r="DL19" s="169"/>
      <c r="DM19" s="169"/>
      <c r="DN19" s="169"/>
      <c r="DO19" s="169"/>
      <c r="DP19" s="169"/>
      <c r="DQ19" s="169"/>
      <c r="DR19" s="169"/>
      <c r="DS19" s="169"/>
      <c r="DT19" s="169"/>
      <c r="DU19" s="169"/>
      <c r="DV19" s="169"/>
      <c r="DW19" s="169"/>
      <c r="DX19" s="169"/>
      <c r="DY19" s="169"/>
      <c r="DZ19" s="169"/>
      <c r="EA19" s="169"/>
      <c r="EB19" s="169"/>
      <c r="EC19" s="169"/>
      <c r="ED19" s="169"/>
      <c r="EE19" s="169"/>
      <c r="EF19" s="169"/>
      <c r="EG19" s="169"/>
      <c r="EH19" s="169"/>
      <c r="EI19" s="169"/>
      <c r="EJ19" s="169"/>
      <c r="EK19" s="169"/>
      <c r="EL19" s="169"/>
      <c r="EM19" s="169"/>
      <c r="EN19" s="169"/>
      <c r="EO19" s="169"/>
      <c r="EP19" s="169"/>
      <c r="EQ19" s="169"/>
      <c r="ER19" s="169"/>
      <c r="ES19" s="169"/>
      <c r="ET19" s="169"/>
      <c r="EU19" s="169"/>
      <c r="EV19" s="169"/>
      <c r="EW19" s="169"/>
      <c r="EX19" s="169"/>
      <c r="EY19" s="169"/>
      <c r="EZ19" s="169"/>
      <c r="FA19" s="169"/>
    </row>
    <row r="20" spans="1:157" x14ac:dyDescent="0.35">
      <c r="A20" s="196"/>
      <c r="B20" s="197"/>
      <c r="C20" s="198"/>
      <c r="J20" s="189"/>
    </row>
    <row r="21" spans="1:157" x14ac:dyDescent="0.35">
      <c r="A21" s="199" t="s">
        <v>102</v>
      </c>
      <c r="B21" s="200"/>
      <c r="C21" s="201"/>
      <c r="I21" s="168"/>
      <c r="J21" s="189"/>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8"/>
      <c r="AR21" s="168"/>
      <c r="AS21" s="168"/>
      <c r="AT21" s="168"/>
      <c r="AU21" s="168"/>
      <c r="AV21" s="168"/>
      <c r="AW21" s="168"/>
      <c r="AX21" s="168"/>
      <c r="AY21" s="168"/>
      <c r="AZ21" s="168"/>
      <c r="BA21" s="168"/>
      <c r="BB21" s="168"/>
      <c r="BC21" s="168"/>
      <c r="BD21" s="168"/>
      <c r="BE21" s="168"/>
      <c r="BF21" s="168"/>
      <c r="BG21" s="168"/>
      <c r="BH21" s="168"/>
      <c r="BI21" s="168"/>
      <c r="BJ21" s="168"/>
      <c r="BK21" s="168"/>
      <c r="BL21" s="168"/>
      <c r="BM21" s="168"/>
      <c r="BN21" s="168"/>
      <c r="BO21" s="168"/>
      <c r="BP21" s="168"/>
      <c r="BQ21" s="168"/>
      <c r="BR21" s="168"/>
      <c r="BS21" s="168"/>
      <c r="BT21" s="168"/>
      <c r="BU21" s="168"/>
      <c r="BV21" s="168"/>
      <c r="BW21" s="168"/>
      <c r="BX21" s="168"/>
      <c r="BY21" s="168"/>
      <c r="BZ21" s="168"/>
      <c r="CA21" s="168"/>
      <c r="CB21" s="168"/>
      <c r="CC21" s="168"/>
      <c r="CD21" s="168"/>
      <c r="CE21" s="168"/>
      <c r="CF21" s="168"/>
      <c r="CG21" s="168"/>
      <c r="CH21" s="168"/>
      <c r="CI21" s="168"/>
      <c r="CJ21" s="168"/>
      <c r="CK21" s="168"/>
      <c r="CL21" s="168"/>
      <c r="CM21" s="168"/>
      <c r="CN21" s="168"/>
      <c r="CO21" s="168"/>
      <c r="CP21" s="168"/>
      <c r="CQ21" s="168"/>
      <c r="CR21" s="168"/>
      <c r="CS21" s="168"/>
      <c r="CT21" s="168"/>
      <c r="CU21" s="168"/>
      <c r="CV21" s="168"/>
      <c r="CW21" s="168"/>
      <c r="CX21" s="168"/>
      <c r="CY21" s="168"/>
      <c r="CZ21" s="168"/>
      <c r="DA21" s="168"/>
      <c r="DB21" s="168"/>
      <c r="DC21" s="168"/>
      <c r="DD21" s="168"/>
      <c r="DE21" s="168"/>
      <c r="DF21" s="168"/>
      <c r="DG21" s="168"/>
      <c r="DH21" s="168"/>
      <c r="DI21" s="168"/>
      <c r="DJ21" s="168"/>
      <c r="DK21" s="168"/>
      <c r="DL21" s="168"/>
      <c r="DM21" s="168"/>
      <c r="DN21" s="168"/>
      <c r="DO21" s="168"/>
      <c r="DP21" s="168"/>
      <c r="DQ21" s="168"/>
      <c r="DR21" s="168"/>
      <c r="DS21" s="168"/>
      <c r="DT21" s="168"/>
      <c r="DU21" s="168"/>
      <c r="DV21" s="168"/>
      <c r="DW21" s="168"/>
      <c r="DX21" s="168"/>
      <c r="DY21" s="168"/>
      <c r="DZ21" s="168"/>
      <c r="EA21" s="168"/>
      <c r="EB21" s="168"/>
      <c r="EC21" s="168"/>
      <c r="ED21" s="168"/>
      <c r="EE21" s="168"/>
      <c r="EF21" s="168"/>
      <c r="EG21" s="168"/>
      <c r="EH21" s="168"/>
      <c r="EI21" s="168"/>
      <c r="EJ21" s="168"/>
      <c r="EK21" s="168"/>
      <c r="EL21" s="168"/>
      <c r="EM21" s="168"/>
      <c r="EN21" s="168"/>
      <c r="EO21" s="168"/>
      <c r="EP21" s="168"/>
      <c r="EQ21" s="168"/>
      <c r="ER21" s="168"/>
      <c r="ES21" s="168"/>
      <c r="ET21" s="168"/>
      <c r="EU21" s="168"/>
      <c r="EV21" s="168"/>
      <c r="EW21" s="168"/>
      <c r="EX21" s="168"/>
    </row>
    <row r="22" spans="1:157" x14ac:dyDescent="0.35">
      <c r="A22" s="202" t="s">
        <v>103</v>
      </c>
      <c r="B22" s="187">
        <v>-643</v>
      </c>
      <c r="C22" s="188">
        <v>7177</v>
      </c>
      <c r="I22" s="168"/>
      <c r="J22" s="189"/>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c r="BB22" s="168"/>
      <c r="BC22" s="168"/>
      <c r="BD22" s="168"/>
      <c r="BE22" s="168"/>
      <c r="BF22" s="168"/>
      <c r="BG22" s="168"/>
      <c r="BH22" s="168"/>
      <c r="BI22" s="168"/>
      <c r="BJ22" s="168"/>
      <c r="BK22" s="168"/>
      <c r="BL22" s="168"/>
      <c r="BM22" s="168"/>
      <c r="BN22" s="168"/>
      <c r="BO22" s="168"/>
      <c r="BP22" s="168"/>
      <c r="BQ22" s="168"/>
      <c r="BR22" s="168"/>
      <c r="BS22" s="168"/>
      <c r="BT22" s="168"/>
      <c r="BU22" s="168"/>
      <c r="BV22" s="168"/>
      <c r="BW22" s="168"/>
      <c r="BX22" s="168"/>
      <c r="BY22" s="168"/>
      <c r="BZ22" s="168"/>
      <c r="CA22" s="168"/>
      <c r="CB22" s="168"/>
      <c r="CC22" s="168"/>
      <c r="CD22" s="168"/>
      <c r="CE22" s="168"/>
      <c r="CF22" s="168"/>
      <c r="CG22" s="168"/>
      <c r="CH22" s="168"/>
      <c r="CI22" s="168"/>
      <c r="CJ22" s="168"/>
      <c r="CK22" s="168"/>
      <c r="CL22" s="168"/>
      <c r="CM22" s="168"/>
      <c r="CN22" s="168"/>
      <c r="CO22" s="168"/>
      <c r="CP22" s="168"/>
      <c r="CQ22" s="168"/>
      <c r="CR22" s="168"/>
      <c r="CS22" s="168"/>
      <c r="CT22" s="168"/>
      <c r="CU22" s="168"/>
      <c r="CV22" s="168"/>
      <c r="CW22" s="168"/>
      <c r="CX22" s="168"/>
      <c r="CY22" s="168"/>
      <c r="CZ22" s="168"/>
      <c r="DA22" s="168"/>
      <c r="DB22" s="168"/>
      <c r="DC22" s="168"/>
      <c r="DD22" s="168"/>
      <c r="DE22" s="168"/>
      <c r="DF22" s="168"/>
      <c r="DG22" s="168"/>
      <c r="DH22" s="168"/>
      <c r="DI22" s="168"/>
      <c r="DJ22" s="168"/>
      <c r="DK22" s="168"/>
      <c r="DL22" s="168"/>
      <c r="DM22" s="168"/>
      <c r="DN22" s="168"/>
      <c r="DO22" s="168"/>
      <c r="DP22" s="168"/>
      <c r="DQ22" s="168"/>
      <c r="DR22" s="168"/>
      <c r="DS22" s="168"/>
      <c r="DT22" s="168"/>
      <c r="DU22" s="168"/>
      <c r="DV22" s="168"/>
      <c r="DW22" s="168"/>
      <c r="DX22" s="168"/>
      <c r="DY22" s="168"/>
      <c r="DZ22" s="168"/>
      <c r="EA22" s="168"/>
      <c r="EB22" s="168"/>
      <c r="EC22" s="168"/>
      <c r="ED22" s="168"/>
      <c r="EE22" s="168"/>
      <c r="EF22" s="168"/>
      <c r="EG22" s="168"/>
      <c r="EH22" s="168"/>
      <c r="EI22" s="168"/>
      <c r="EJ22" s="168"/>
      <c r="EK22" s="168"/>
      <c r="EL22" s="168"/>
      <c r="EM22" s="168"/>
      <c r="EN22" s="168"/>
      <c r="EO22" s="168"/>
      <c r="EP22" s="168"/>
      <c r="EQ22" s="168"/>
      <c r="ER22" s="168"/>
      <c r="ES22" s="168"/>
      <c r="ET22" s="168"/>
      <c r="EU22" s="168"/>
      <c r="EV22" s="168"/>
      <c r="EW22" s="168"/>
      <c r="EX22" s="168"/>
    </row>
    <row r="23" spans="1:157" x14ac:dyDescent="0.35">
      <c r="A23" s="202" t="s">
        <v>28</v>
      </c>
      <c r="B23" s="187">
        <v>-34222</v>
      </c>
      <c r="C23" s="188">
        <v>-24089</v>
      </c>
      <c r="D23" s="203"/>
      <c r="I23" s="168"/>
      <c r="J23" s="189"/>
      <c r="K23" s="168"/>
      <c r="L23" s="168"/>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c r="BB23" s="168"/>
      <c r="BC23" s="168"/>
      <c r="BD23" s="168"/>
      <c r="BE23" s="168"/>
      <c r="BF23" s="168"/>
      <c r="BG23" s="168"/>
      <c r="BH23" s="168"/>
      <c r="BI23" s="168"/>
      <c r="BJ23" s="168"/>
      <c r="BK23" s="168"/>
      <c r="BL23" s="168"/>
      <c r="BM23" s="168"/>
      <c r="BN23" s="168"/>
      <c r="BO23" s="168"/>
      <c r="BP23" s="168"/>
      <c r="BQ23" s="168"/>
      <c r="BR23" s="168"/>
      <c r="BS23" s="168"/>
      <c r="BT23" s="168"/>
      <c r="BU23" s="168"/>
      <c r="BV23" s="168"/>
      <c r="BW23" s="168"/>
      <c r="BX23" s="168"/>
      <c r="BY23" s="168"/>
      <c r="BZ23" s="168"/>
      <c r="CA23" s="168"/>
      <c r="CB23" s="168"/>
      <c r="CC23" s="168"/>
      <c r="CD23" s="168"/>
      <c r="CE23" s="168"/>
      <c r="CF23" s="168"/>
      <c r="CG23" s="168"/>
      <c r="CH23" s="168"/>
      <c r="CI23" s="168"/>
      <c r="CJ23" s="168"/>
      <c r="CK23" s="168"/>
      <c r="CL23" s="168"/>
      <c r="CM23" s="168"/>
      <c r="CN23" s="168"/>
      <c r="CO23" s="168"/>
      <c r="CP23" s="168"/>
      <c r="CQ23" s="168"/>
      <c r="CR23" s="168"/>
      <c r="CS23" s="168"/>
      <c r="CT23" s="168"/>
      <c r="CU23" s="168"/>
      <c r="CV23" s="168"/>
      <c r="CW23" s="168"/>
      <c r="CX23" s="168"/>
      <c r="CY23" s="168"/>
      <c r="CZ23" s="168"/>
      <c r="DA23" s="168"/>
      <c r="DB23" s="168"/>
      <c r="DC23" s="168"/>
      <c r="DD23" s="168"/>
      <c r="DE23" s="168"/>
      <c r="DF23" s="168"/>
      <c r="DG23" s="168"/>
      <c r="DH23" s="168"/>
      <c r="DI23" s="168"/>
      <c r="DJ23" s="168"/>
      <c r="DK23" s="168"/>
      <c r="DL23" s="168"/>
      <c r="DM23" s="168"/>
      <c r="DN23" s="168"/>
      <c r="DO23" s="168"/>
      <c r="DP23" s="168"/>
      <c r="DQ23" s="168"/>
      <c r="DR23" s="168"/>
      <c r="DS23" s="168"/>
      <c r="DT23" s="168"/>
      <c r="DU23" s="168"/>
      <c r="DV23" s="168"/>
      <c r="DW23" s="168"/>
      <c r="DX23" s="168"/>
      <c r="DY23" s="168"/>
      <c r="DZ23" s="168"/>
      <c r="EA23" s="168"/>
      <c r="EB23" s="168"/>
      <c r="EC23" s="168"/>
      <c r="ED23" s="168"/>
      <c r="EE23" s="168"/>
      <c r="EF23" s="168"/>
      <c r="EG23" s="168"/>
      <c r="EH23" s="168"/>
      <c r="EI23" s="168"/>
      <c r="EJ23" s="168"/>
      <c r="EK23" s="168"/>
      <c r="EL23" s="168"/>
      <c r="EM23" s="168"/>
      <c r="EN23" s="168"/>
      <c r="EO23" s="168"/>
      <c r="EP23" s="168"/>
      <c r="EQ23" s="168"/>
      <c r="ER23" s="168"/>
      <c r="ES23" s="168"/>
      <c r="ET23" s="168"/>
      <c r="EU23" s="168"/>
      <c r="EV23" s="168"/>
      <c r="EW23" s="168"/>
      <c r="EX23" s="168"/>
    </row>
    <row r="24" spans="1:157" x14ac:dyDescent="0.35">
      <c r="A24" s="202" t="s">
        <v>34</v>
      </c>
      <c r="B24" s="187">
        <v>-2875</v>
      </c>
      <c r="C24" s="188">
        <v>1940</v>
      </c>
      <c r="I24" s="168"/>
      <c r="J24" s="189"/>
      <c r="K24" s="168"/>
      <c r="L24" s="168"/>
      <c r="M24" s="168"/>
      <c r="N24" s="168"/>
      <c r="O24" s="168"/>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168"/>
      <c r="AV24" s="168"/>
      <c r="AW24" s="168"/>
      <c r="AX24" s="168"/>
      <c r="AY24" s="168"/>
      <c r="AZ24" s="168"/>
      <c r="BA24" s="168"/>
      <c r="BB24" s="168"/>
      <c r="BC24" s="168"/>
      <c r="BD24" s="168"/>
      <c r="BE24" s="168"/>
      <c r="BF24" s="168"/>
      <c r="BG24" s="168"/>
      <c r="BH24" s="168"/>
      <c r="BI24" s="168"/>
      <c r="BJ24" s="168"/>
      <c r="BK24" s="168"/>
      <c r="BL24" s="168"/>
      <c r="BM24" s="168"/>
      <c r="BN24" s="168"/>
      <c r="BO24" s="168"/>
      <c r="BP24" s="168"/>
      <c r="BQ24" s="168"/>
      <c r="BR24" s="168"/>
      <c r="BS24" s="168"/>
      <c r="BT24" s="168"/>
      <c r="BU24" s="168"/>
      <c r="BV24" s="168"/>
      <c r="BW24" s="168"/>
      <c r="BX24" s="168"/>
      <c r="BY24" s="168"/>
      <c r="BZ24" s="168"/>
      <c r="CA24" s="168"/>
      <c r="CB24" s="168"/>
      <c r="CC24" s="168"/>
      <c r="CD24" s="168"/>
      <c r="CE24" s="168"/>
      <c r="CF24" s="168"/>
      <c r="CG24" s="168"/>
      <c r="CH24" s="168"/>
      <c r="CI24" s="168"/>
      <c r="CJ24" s="168"/>
      <c r="CK24" s="168"/>
      <c r="CL24" s="168"/>
      <c r="CM24" s="168"/>
      <c r="CN24" s="168"/>
      <c r="CO24" s="168"/>
      <c r="CP24" s="168"/>
      <c r="CQ24" s="168"/>
      <c r="CR24" s="168"/>
      <c r="CS24" s="168"/>
      <c r="CT24" s="168"/>
      <c r="CU24" s="168"/>
      <c r="CV24" s="168"/>
      <c r="CW24" s="168"/>
      <c r="CX24" s="168"/>
      <c r="CY24" s="168"/>
      <c r="CZ24" s="168"/>
      <c r="DA24" s="168"/>
      <c r="DB24" s="168"/>
      <c r="DC24" s="168"/>
      <c r="DD24" s="168"/>
      <c r="DE24" s="168"/>
      <c r="DF24" s="168"/>
      <c r="DG24" s="168"/>
      <c r="DH24" s="168"/>
      <c r="DI24" s="168"/>
      <c r="DJ24" s="168"/>
      <c r="DK24" s="168"/>
      <c r="DL24" s="168"/>
      <c r="DM24" s="168"/>
      <c r="DN24" s="168"/>
      <c r="DO24" s="168"/>
      <c r="DP24" s="168"/>
      <c r="DQ24" s="168"/>
      <c r="DR24" s="168"/>
      <c r="DS24" s="168"/>
      <c r="DT24" s="168"/>
      <c r="DU24" s="168"/>
      <c r="DV24" s="168"/>
      <c r="DW24" s="168"/>
      <c r="DX24" s="168"/>
      <c r="DY24" s="168"/>
      <c r="DZ24" s="168"/>
      <c r="EA24" s="168"/>
      <c r="EB24" s="168"/>
      <c r="EC24" s="168"/>
      <c r="ED24" s="168"/>
      <c r="EE24" s="168"/>
      <c r="EF24" s="168"/>
      <c r="EG24" s="168"/>
      <c r="EH24" s="168"/>
      <c r="EI24" s="168"/>
      <c r="EJ24" s="168"/>
      <c r="EK24" s="168"/>
      <c r="EL24" s="168"/>
      <c r="EM24" s="168"/>
      <c r="EN24" s="168"/>
      <c r="EO24" s="168"/>
      <c r="EP24" s="168"/>
      <c r="EQ24" s="168"/>
      <c r="ER24" s="168"/>
      <c r="ES24" s="168"/>
      <c r="ET24" s="168"/>
      <c r="EU24" s="168"/>
      <c r="EV24" s="168"/>
      <c r="EW24" s="168"/>
      <c r="EX24" s="168"/>
    </row>
    <row r="25" spans="1:157" x14ac:dyDescent="0.35">
      <c r="A25" s="199" t="s">
        <v>104</v>
      </c>
      <c r="B25" s="188"/>
      <c r="C25" s="188"/>
      <c r="I25" s="168"/>
      <c r="J25" s="189"/>
      <c r="K25" s="168"/>
      <c r="L25" s="168"/>
      <c r="M25" s="168"/>
      <c r="N25" s="168"/>
      <c r="O25" s="168"/>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c r="AZ25" s="168"/>
      <c r="BA25" s="168"/>
      <c r="BB25" s="168"/>
      <c r="BC25" s="168"/>
      <c r="BD25" s="168"/>
      <c r="BE25" s="168"/>
      <c r="BF25" s="168"/>
      <c r="BG25" s="168"/>
      <c r="BH25" s="168"/>
      <c r="BI25" s="168"/>
      <c r="BJ25" s="168"/>
      <c r="BK25" s="168"/>
      <c r="BL25" s="168"/>
      <c r="BM25" s="168"/>
      <c r="BN25" s="168"/>
      <c r="BO25" s="168"/>
      <c r="BP25" s="168"/>
      <c r="BQ25" s="168"/>
      <c r="BR25" s="168"/>
      <c r="BS25" s="168"/>
      <c r="BT25" s="168"/>
      <c r="BU25" s="168"/>
      <c r="BV25" s="168"/>
      <c r="BW25" s="168"/>
      <c r="BX25" s="168"/>
      <c r="BY25" s="168"/>
      <c r="BZ25" s="168"/>
      <c r="CA25" s="168"/>
      <c r="CB25" s="168"/>
      <c r="CC25" s="168"/>
      <c r="CD25" s="168"/>
      <c r="CE25" s="168"/>
      <c r="CF25" s="168"/>
      <c r="CG25" s="168"/>
      <c r="CH25" s="168"/>
      <c r="CI25" s="168"/>
      <c r="CJ25" s="168"/>
      <c r="CK25" s="168"/>
      <c r="CL25" s="168"/>
      <c r="CM25" s="168"/>
      <c r="CN25" s="168"/>
      <c r="CO25" s="168"/>
      <c r="CP25" s="168"/>
      <c r="CQ25" s="168"/>
      <c r="CR25" s="168"/>
      <c r="CS25" s="168"/>
      <c r="CT25" s="168"/>
      <c r="CU25" s="168"/>
      <c r="CV25" s="168"/>
      <c r="CW25" s="168"/>
      <c r="CX25" s="168"/>
      <c r="CY25" s="168"/>
      <c r="CZ25" s="168"/>
      <c r="DA25" s="168"/>
      <c r="DB25" s="168"/>
      <c r="DC25" s="168"/>
      <c r="DD25" s="168"/>
      <c r="DE25" s="168"/>
      <c r="DF25" s="168"/>
      <c r="DG25" s="168"/>
      <c r="DH25" s="168"/>
      <c r="DI25" s="168"/>
      <c r="DJ25" s="168"/>
      <c r="DK25" s="168"/>
      <c r="DL25" s="168"/>
      <c r="DM25" s="168"/>
      <c r="DN25" s="168"/>
      <c r="DO25" s="168"/>
      <c r="DP25" s="168"/>
      <c r="DQ25" s="168"/>
      <c r="DR25" s="168"/>
      <c r="DS25" s="168"/>
      <c r="DT25" s="168"/>
      <c r="DU25" s="168"/>
      <c r="DV25" s="168"/>
      <c r="DW25" s="168"/>
      <c r="DX25" s="168"/>
      <c r="DY25" s="168"/>
      <c r="DZ25" s="168"/>
      <c r="EA25" s="168"/>
      <c r="EB25" s="168"/>
      <c r="EC25" s="168"/>
      <c r="ED25" s="168"/>
      <c r="EE25" s="168"/>
      <c r="EF25" s="168"/>
      <c r="EG25" s="168"/>
      <c r="EH25" s="168"/>
      <c r="EI25" s="168"/>
      <c r="EJ25" s="168"/>
      <c r="EK25" s="168"/>
      <c r="EL25" s="168"/>
      <c r="EM25" s="168"/>
      <c r="EN25" s="168"/>
      <c r="EO25" s="168"/>
      <c r="EP25" s="168"/>
      <c r="EQ25" s="168"/>
      <c r="ER25" s="168"/>
      <c r="ES25" s="168"/>
      <c r="ET25" s="168"/>
      <c r="EU25" s="168"/>
      <c r="EV25" s="168"/>
      <c r="EW25" s="168"/>
      <c r="EX25" s="168"/>
      <c r="EY25" s="168"/>
      <c r="EZ25" s="168"/>
      <c r="FA25" s="168"/>
    </row>
    <row r="26" spans="1:157" s="168" customFormat="1" x14ac:dyDescent="0.35">
      <c r="A26" s="202" t="s">
        <v>37</v>
      </c>
      <c r="B26" s="187">
        <v>3435</v>
      </c>
      <c r="C26" s="188">
        <v>-28911</v>
      </c>
      <c r="D26" s="169"/>
      <c r="E26" s="169"/>
      <c r="F26" s="169"/>
      <c r="G26" s="169"/>
      <c r="H26" s="169"/>
      <c r="J26" s="189"/>
    </row>
    <row r="27" spans="1:157" s="168" customFormat="1" x14ac:dyDescent="0.35">
      <c r="A27" s="202" t="s">
        <v>38</v>
      </c>
      <c r="B27" s="187">
        <v>36877</v>
      </c>
      <c r="C27" s="188">
        <v>221731</v>
      </c>
      <c r="D27" s="169"/>
      <c r="E27" s="169"/>
      <c r="F27" s="169"/>
      <c r="G27" s="169"/>
      <c r="H27" s="169"/>
      <c r="J27" s="189"/>
    </row>
    <row r="28" spans="1:157" s="168" customFormat="1" x14ac:dyDescent="0.35">
      <c r="A28" s="202" t="s">
        <v>39</v>
      </c>
      <c r="B28" s="187">
        <v>114721</v>
      </c>
      <c r="C28" s="188">
        <v>86593</v>
      </c>
      <c r="D28" s="169"/>
      <c r="E28" s="169"/>
      <c r="F28" s="169"/>
      <c r="G28" s="169"/>
      <c r="H28" s="169"/>
      <c r="J28" s="189"/>
    </row>
    <row r="29" spans="1:157" s="168" customFormat="1" x14ac:dyDescent="0.35">
      <c r="A29" s="202" t="s">
        <v>41</v>
      </c>
      <c r="B29" s="187">
        <v>-21347</v>
      </c>
      <c r="C29" s="188">
        <v>-20694</v>
      </c>
      <c r="D29" s="169"/>
      <c r="E29" s="169"/>
      <c r="F29" s="169"/>
      <c r="G29" s="169"/>
      <c r="H29" s="169"/>
      <c r="J29" s="189"/>
    </row>
    <row r="30" spans="1:157" s="168" customFormat="1" x14ac:dyDescent="0.35">
      <c r="A30" s="202" t="s">
        <v>43</v>
      </c>
      <c r="B30" s="200">
        <v>4217</v>
      </c>
      <c r="C30" s="188">
        <v>4141</v>
      </c>
      <c r="D30" s="169"/>
      <c r="E30" s="169"/>
      <c r="F30" s="169"/>
      <c r="G30" s="169"/>
      <c r="H30" s="169"/>
      <c r="J30" s="189"/>
    </row>
    <row r="31" spans="1:157" s="168" customFormat="1" x14ac:dyDescent="0.35">
      <c r="A31" s="202"/>
      <c r="B31" s="201"/>
      <c r="C31" s="201"/>
      <c r="D31" s="169"/>
      <c r="E31" s="169"/>
      <c r="F31" s="169"/>
      <c r="G31" s="169"/>
      <c r="H31" s="169"/>
      <c r="J31" s="189"/>
    </row>
    <row r="32" spans="1:157" s="168" customFormat="1" ht="42" x14ac:dyDescent="0.35">
      <c r="A32" s="204" t="s">
        <v>105</v>
      </c>
      <c r="B32" s="205">
        <f>SUM(B26:B30)+SUM(B19:B24)</f>
        <v>151707</v>
      </c>
      <c r="C32" s="206">
        <f>SUM(C19:C30)</f>
        <v>295110</v>
      </c>
      <c r="D32" s="169"/>
      <c r="E32" s="169"/>
      <c r="F32" s="169"/>
      <c r="G32" s="169"/>
      <c r="H32" s="169"/>
      <c r="J32" s="189"/>
    </row>
    <row r="33" spans="1:16290" s="168" customFormat="1" x14ac:dyDescent="0.35">
      <c r="A33" s="202" t="s">
        <v>106</v>
      </c>
      <c r="B33" s="187">
        <v>-41</v>
      </c>
      <c r="C33" s="188">
        <v>-3653</v>
      </c>
      <c r="D33" s="207">
        <v>-41</v>
      </c>
      <c r="E33" s="169"/>
      <c r="F33" s="169"/>
      <c r="G33" s="169"/>
      <c r="H33" s="169"/>
      <c r="J33" s="189"/>
    </row>
    <row r="34" spans="1:16290" s="168" customFormat="1" x14ac:dyDescent="0.35">
      <c r="A34" s="196" t="s">
        <v>107</v>
      </c>
      <c r="B34" s="194">
        <f>SUM(B19:B24)+SUM(B26:B30)+SUM(B33:B33)</f>
        <v>151666</v>
      </c>
      <c r="C34" s="195">
        <f>SUM(C19:C24)+SUM(C26:C30)+SUM(C33:C33)</f>
        <v>291457</v>
      </c>
      <c r="D34" s="169"/>
      <c r="E34" s="203"/>
      <c r="F34" s="169"/>
      <c r="G34" s="169"/>
      <c r="H34" s="169"/>
      <c r="J34" s="189"/>
    </row>
    <row r="35" spans="1:16290" s="168" customFormat="1" x14ac:dyDescent="0.35">
      <c r="A35" s="174"/>
      <c r="B35" s="209"/>
      <c r="C35" s="210"/>
      <c r="D35" s="169"/>
      <c r="E35" s="203"/>
      <c r="F35" s="169"/>
      <c r="G35" s="169"/>
      <c r="H35" s="169"/>
      <c r="J35" s="189"/>
    </row>
    <row r="36" spans="1:16290" s="168" customFormat="1" x14ac:dyDescent="0.35">
      <c r="A36" s="196" t="s">
        <v>108</v>
      </c>
      <c r="B36" s="187"/>
      <c r="C36" s="188"/>
      <c r="D36" s="211"/>
      <c r="E36" s="203"/>
      <c r="F36" s="169"/>
      <c r="G36" s="169"/>
      <c r="H36" s="169"/>
      <c r="J36" s="189"/>
    </row>
    <row r="37" spans="1:16290" s="168" customFormat="1" x14ac:dyDescent="0.35">
      <c r="A37" s="202" t="s">
        <v>109</v>
      </c>
      <c r="B37" s="187">
        <v>-8068</v>
      </c>
      <c r="C37" s="188">
        <v>-61</v>
      </c>
      <c r="D37" s="212">
        <f>B37</f>
        <v>-8068</v>
      </c>
      <c r="E37" s="208"/>
      <c r="F37" s="169"/>
      <c r="G37" s="169"/>
      <c r="H37" s="169"/>
      <c r="J37" s="189"/>
    </row>
    <row r="38" spans="1:16290" s="168" customFormat="1" x14ac:dyDescent="0.35">
      <c r="A38" s="202" t="s">
        <v>110</v>
      </c>
      <c r="B38" s="187">
        <v>-5097</v>
      </c>
      <c r="C38" s="188">
        <v>-5974</v>
      </c>
      <c r="D38" s="214">
        <f>B38</f>
        <v>-5097</v>
      </c>
      <c r="E38" s="203"/>
      <c r="F38" s="169"/>
      <c r="G38" s="169"/>
      <c r="H38" s="169"/>
      <c r="J38" s="189"/>
    </row>
    <row r="39" spans="1:16290" x14ac:dyDescent="0.35">
      <c r="A39" s="215" t="s">
        <v>111</v>
      </c>
      <c r="B39" s="187">
        <v>-117726</v>
      </c>
      <c r="C39" s="188">
        <v>-20575</v>
      </c>
      <c r="I39" s="168"/>
      <c r="J39" s="189"/>
      <c r="K39" s="168"/>
      <c r="L39" s="168"/>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c r="BM39" s="168"/>
      <c r="BN39" s="168"/>
      <c r="BO39" s="168"/>
      <c r="BP39" s="168"/>
      <c r="BQ39" s="168"/>
      <c r="BR39" s="168"/>
      <c r="BS39" s="168"/>
      <c r="BT39" s="168"/>
      <c r="BU39" s="168"/>
      <c r="BV39" s="168"/>
      <c r="BW39" s="168"/>
      <c r="BX39" s="168"/>
      <c r="BY39" s="168"/>
      <c r="BZ39" s="168"/>
      <c r="CA39" s="168"/>
      <c r="CB39" s="168"/>
      <c r="CC39" s="168"/>
      <c r="CD39" s="168"/>
      <c r="CE39" s="168"/>
      <c r="CF39" s="168"/>
      <c r="CG39" s="168"/>
      <c r="CH39" s="168"/>
      <c r="CI39" s="168"/>
      <c r="CJ39" s="168"/>
      <c r="CK39" s="168"/>
      <c r="CL39" s="168"/>
      <c r="CM39" s="168"/>
      <c r="CN39" s="168"/>
      <c r="CO39" s="168"/>
      <c r="CP39" s="168"/>
      <c r="CQ39" s="168"/>
      <c r="CR39" s="168"/>
      <c r="CS39" s="168"/>
      <c r="CT39" s="168"/>
      <c r="CU39" s="168"/>
      <c r="CV39" s="168"/>
      <c r="CW39" s="168"/>
      <c r="CX39" s="168"/>
      <c r="CY39" s="168"/>
      <c r="CZ39" s="168"/>
      <c r="DA39" s="168"/>
      <c r="DB39" s="168"/>
      <c r="DC39" s="168"/>
      <c r="DD39" s="168"/>
      <c r="DE39" s="168"/>
      <c r="DF39" s="168"/>
      <c r="DG39" s="168"/>
      <c r="DH39" s="168"/>
      <c r="DI39" s="168"/>
      <c r="DJ39" s="168"/>
      <c r="DK39" s="168"/>
      <c r="DL39" s="168"/>
      <c r="DM39" s="168"/>
      <c r="DN39" s="168"/>
      <c r="DO39" s="168"/>
      <c r="DP39" s="168"/>
      <c r="DQ39" s="168"/>
      <c r="DR39" s="168"/>
      <c r="DS39" s="168"/>
      <c r="DT39" s="168"/>
      <c r="DU39" s="168"/>
      <c r="DV39" s="168"/>
      <c r="DW39" s="168"/>
      <c r="DX39" s="168"/>
      <c r="DY39" s="168"/>
      <c r="DZ39" s="168"/>
      <c r="EA39" s="168"/>
      <c r="EB39" s="168"/>
      <c r="EC39" s="168"/>
      <c r="ED39" s="168"/>
      <c r="EE39" s="168"/>
      <c r="EF39" s="168"/>
      <c r="EG39" s="168"/>
      <c r="EH39" s="168"/>
      <c r="EI39" s="168"/>
      <c r="EJ39" s="168"/>
      <c r="EK39" s="168"/>
      <c r="EL39" s="168"/>
      <c r="EM39" s="168"/>
      <c r="EN39" s="168"/>
      <c r="EO39" s="168"/>
      <c r="EP39" s="168"/>
      <c r="EQ39" s="168"/>
      <c r="ER39" s="168"/>
      <c r="ES39" s="168"/>
      <c r="ET39" s="168"/>
      <c r="EU39" s="168"/>
      <c r="EV39" s="168"/>
      <c r="EW39" s="168"/>
      <c r="EX39" s="168"/>
      <c r="FB39" s="168"/>
      <c r="FC39" s="168"/>
      <c r="FD39" s="168"/>
      <c r="FE39" s="168"/>
      <c r="FF39" s="168"/>
      <c r="FG39" s="168"/>
      <c r="FH39" s="168"/>
      <c r="FI39" s="168"/>
      <c r="FJ39" s="168"/>
      <c r="FK39" s="168"/>
      <c r="FL39" s="168"/>
      <c r="FM39" s="168"/>
      <c r="FN39" s="168"/>
      <c r="FO39" s="168"/>
      <c r="FP39" s="168"/>
      <c r="FQ39" s="168"/>
      <c r="FR39" s="168"/>
      <c r="FS39" s="168"/>
      <c r="FT39" s="168"/>
      <c r="FU39" s="168"/>
      <c r="FV39" s="168"/>
      <c r="FW39" s="168"/>
      <c r="FX39" s="168"/>
      <c r="FY39" s="168"/>
      <c r="FZ39" s="168"/>
      <c r="GA39" s="168"/>
      <c r="GB39" s="168"/>
      <c r="GC39" s="168"/>
      <c r="GD39" s="168"/>
      <c r="GE39" s="168"/>
      <c r="GF39" s="168"/>
      <c r="GG39" s="168"/>
      <c r="GH39" s="168"/>
      <c r="GI39" s="168"/>
      <c r="GJ39" s="168"/>
      <c r="GK39" s="168"/>
      <c r="GL39" s="168"/>
      <c r="GM39" s="168"/>
      <c r="GN39" s="168"/>
      <c r="GO39" s="168"/>
      <c r="GP39" s="168"/>
      <c r="GQ39" s="168"/>
      <c r="GR39" s="168"/>
      <c r="GS39" s="168"/>
      <c r="GT39" s="168"/>
      <c r="GU39" s="168"/>
      <c r="GV39" s="168"/>
      <c r="GW39" s="168"/>
      <c r="GX39" s="168"/>
      <c r="GY39" s="168"/>
      <c r="GZ39" s="168"/>
      <c r="HA39" s="168"/>
      <c r="HB39" s="168"/>
      <c r="HC39" s="168"/>
      <c r="HD39" s="168"/>
      <c r="HE39" s="168"/>
      <c r="HF39" s="168"/>
      <c r="HG39" s="168"/>
      <c r="HH39" s="168"/>
      <c r="HI39" s="168"/>
      <c r="HJ39" s="168"/>
      <c r="HK39" s="168"/>
      <c r="HL39" s="168"/>
      <c r="HM39" s="168"/>
      <c r="HN39" s="168"/>
      <c r="HO39" s="168"/>
      <c r="HP39" s="168"/>
      <c r="HQ39" s="168"/>
      <c r="HR39" s="168"/>
      <c r="HS39" s="168"/>
      <c r="HT39" s="168"/>
      <c r="HU39" s="168"/>
      <c r="HV39" s="168"/>
      <c r="HW39" s="168"/>
      <c r="HX39" s="168"/>
      <c r="HY39" s="168"/>
      <c r="HZ39" s="168"/>
      <c r="IA39" s="168"/>
      <c r="IB39" s="168"/>
      <c r="IC39" s="168"/>
      <c r="ID39" s="168"/>
      <c r="IE39" s="168"/>
      <c r="IF39" s="168"/>
      <c r="IG39" s="168"/>
      <c r="IH39" s="168"/>
      <c r="II39" s="168"/>
      <c r="IJ39" s="168"/>
      <c r="IK39" s="168"/>
      <c r="IL39" s="168"/>
      <c r="IM39" s="168"/>
      <c r="IN39" s="168"/>
      <c r="IO39" s="168"/>
      <c r="IP39" s="168"/>
      <c r="IQ39" s="168"/>
      <c r="IR39" s="168"/>
      <c r="IS39" s="168"/>
      <c r="IT39" s="168"/>
      <c r="IU39" s="168"/>
      <c r="IV39" s="168"/>
      <c r="IW39" s="168"/>
      <c r="IX39" s="168"/>
      <c r="IY39" s="168"/>
      <c r="IZ39" s="168"/>
      <c r="JA39" s="168"/>
      <c r="JB39" s="168"/>
      <c r="JC39" s="168"/>
      <c r="JD39" s="168"/>
      <c r="JE39" s="168"/>
      <c r="JF39" s="168"/>
      <c r="JG39" s="168"/>
      <c r="JH39" s="168"/>
      <c r="JI39" s="168"/>
      <c r="JJ39" s="168"/>
      <c r="JK39" s="168"/>
      <c r="JL39" s="168"/>
      <c r="JM39" s="168"/>
      <c r="JN39" s="168"/>
      <c r="JO39" s="168"/>
      <c r="JP39" s="168"/>
      <c r="JQ39" s="168"/>
      <c r="JR39" s="168"/>
      <c r="JS39" s="168"/>
      <c r="JT39" s="168"/>
      <c r="JU39" s="168"/>
      <c r="JV39" s="168"/>
      <c r="JW39" s="168"/>
      <c r="JX39" s="168"/>
      <c r="JY39" s="168"/>
      <c r="JZ39" s="168"/>
      <c r="KA39" s="168"/>
      <c r="KB39" s="168"/>
      <c r="KC39" s="168"/>
      <c r="KD39" s="168"/>
      <c r="KE39" s="168"/>
      <c r="KF39" s="168"/>
      <c r="KG39" s="168"/>
      <c r="KH39" s="168"/>
      <c r="KI39" s="168"/>
      <c r="KJ39" s="168"/>
      <c r="KK39" s="168"/>
      <c r="KL39" s="168"/>
      <c r="KM39" s="168"/>
      <c r="KN39" s="168"/>
      <c r="KO39" s="168"/>
      <c r="KP39" s="168"/>
      <c r="KQ39" s="168"/>
      <c r="KR39" s="168"/>
      <c r="KS39" s="168"/>
      <c r="KT39" s="168"/>
      <c r="KU39" s="168"/>
      <c r="KV39" s="168"/>
      <c r="KW39" s="168"/>
      <c r="KX39" s="168"/>
      <c r="KY39" s="168"/>
      <c r="KZ39" s="168"/>
      <c r="LA39" s="168"/>
      <c r="LB39" s="168"/>
      <c r="LC39" s="168"/>
      <c r="LD39" s="168"/>
      <c r="LE39" s="168"/>
      <c r="LF39" s="168"/>
      <c r="LG39" s="168"/>
      <c r="LH39" s="168"/>
      <c r="LI39" s="168"/>
      <c r="LJ39" s="168"/>
      <c r="LK39" s="168"/>
      <c r="LL39" s="168"/>
      <c r="LM39" s="168"/>
      <c r="LN39" s="168"/>
      <c r="LO39" s="168"/>
      <c r="LP39" s="168"/>
      <c r="LQ39" s="168"/>
      <c r="LR39" s="168"/>
      <c r="LS39" s="168"/>
      <c r="LT39" s="168"/>
      <c r="LU39" s="168"/>
      <c r="LV39" s="168"/>
      <c r="LW39" s="168"/>
      <c r="LX39" s="168"/>
      <c r="LY39" s="168"/>
      <c r="LZ39" s="168"/>
      <c r="MA39" s="168"/>
      <c r="MB39" s="168"/>
      <c r="MC39" s="168"/>
      <c r="MD39" s="168"/>
      <c r="ME39" s="168"/>
      <c r="MF39" s="168"/>
      <c r="MG39" s="168"/>
      <c r="MH39" s="168"/>
      <c r="MI39" s="168"/>
      <c r="MJ39" s="168"/>
      <c r="MK39" s="168"/>
      <c r="ML39" s="168"/>
      <c r="MM39" s="168"/>
      <c r="MN39" s="168"/>
      <c r="MO39" s="168"/>
      <c r="MP39" s="168"/>
      <c r="MQ39" s="168"/>
      <c r="MR39" s="168"/>
      <c r="MS39" s="168"/>
      <c r="MT39" s="168"/>
      <c r="MU39" s="168"/>
      <c r="MV39" s="168"/>
      <c r="MW39" s="168"/>
      <c r="MX39" s="168"/>
      <c r="MY39" s="168"/>
      <c r="MZ39" s="168"/>
      <c r="NA39" s="168"/>
      <c r="NB39" s="168"/>
      <c r="NC39" s="168"/>
      <c r="ND39" s="168"/>
      <c r="NE39" s="168"/>
      <c r="NF39" s="168"/>
      <c r="NG39" s="168"/>
      <c r="NH39" s="168"/>
      <c r="NI39" s="168"/>
      <c r="NJ39" s="168"/>
      <c r="NK39" s="168"/>
      <c r="NL39" s="168"/>
      <c r="NM39" s="168"/>
      <c r="NN39" s="168"/>
      <c r="NO39" s="168"/>
      <c r="NP39" s="168"/>
      <c r="NQ39" s="168"/>
      <c r="NR39" s="168"/>
      <c r="NS39" s="168"/>
      <c r="NT39" s="168"/>
      <c r="NU39" s="168"/>
      <c r="NV39" s="168"/>
      <c r="NW39" s="168"/>
      <c r="NX39" s="168"/>
      <c r="NY39" s="168"/>
      <c r="NZ39" s="168"/>
      <c r="OA39" s="168"/>
      <c r="OB39" s="168"/>
      <c r="OC39" s="168"/>
      <c r="OD39" s="168"/>
      <c r="OE39" s="168"/>
      <c r="OF39" s="168"/>
      <c r="OG39" s="168"/>
      <c r="OH39" s="168"/>
      <c r="OI39" s="168"/>
      <c r="OJ39" s="168"/>
      <c r="OK39" s="168"/>
      <c r="OL39" s="168"/>
      <c r="OM39" s="168"/>
      <c r="ON39" s="168"/>
      <c r="OO39" s="168"/>
      <c r="OP39" s="168"/>
      <c r="OQ39" s="168"/>
      <c r="OR39" s="168"/>
      <c r="OS39" s="168"/>
      <c r="OT39" s="168"/>
      <c r="OU39" s="168"/>
      <c r="OV39" s="168"/>
      <c r="OW39" s="168"/>
      <c r="OX39" s="168"/>
      <c r="OY39" s="168"/>
      <c r="OZ39" s="168"/>
      <c r="PA39" s="168"/>
      <c r="PB39" s="168"/>
      <c r="PC39" s="168"/>
      <c r="PD39" s="168"/>
      <c r="PE39" s="168"/>
      <c r="PF39" s="168"/>
      <c r="PG39" s="168"/>
      <c r="PH39" s="168"/>
      <c r="PI39" s="168"/>
      <c r="PJ39" s="168"/>
      <c r="PK39" s="168"/>
      <c r="PL39" s="168"/>
      <c r="PM39" s="168"/>
      <c r="PN39" s="168"/>
      <c r="PO39" s="168"/>
      <c r="PP39" s="168"/>
      <c r="PQ39" s="168"/>
      <c r="PR39" s="168"/>
      <c r="PS39" s="168"/>
      <c r="PT39" s="168"/>
      <c r="PU39" s="168"/>
      <c r="PV39" s="168"/>
      <c r="PW39" s="168"/>
      <c r="PX39" s="168"/>
      <c r="PY39" s="168"/>
      <c r="PZ39" s="168"/>
      <c r="QA39" s="168"/>
      <c r="QB39" s="168"/>
      <c r="QC39" s="168"/>
      <c r="QD39" s="168"/>
      <c r="QE39" s="168"/>
      <c r="QF39" s="168"/>
      <c r="QG39" s="168"/>
      <c r="QH39" s="168"/>
      <c r="QI39" s="168"/>
      <c r="QJ39" s="168"/>
      <c r="QK39" s="168"/>
      <c r="QL39" s="168"/>
      <c r="QM39" s="168"/>
      <c r="QN39" s="168"/>
      <c r="QO39" s="168"/>
      <c r="QP39" s="168"/>
      <c r="QQ39" s="168"/>
      <c r="QR39" s="168"/>
      <c r="QS39" s="168"/>
      <c r="QT39" s="168"/>
      <c r="QU39" s="168"/>
      <c r="QV39" s="168"/>
      <c r="QW39" s="168"/>
      <c r="QX39" s="168"/>
      <c r="QY39" s="168"/>
      <c r="QZ39" s="168"/>
      <c r="RA39" s="168"/>
      <c r="RB39" s="168"/>
      <c r="RC39" s="168"/>
      <c r="RD39" s="168"/>
      <c r="RE39" s="168"/>
      <c r="RF39" s="168"/>
      <c r="RG39" s="168"/>
      <c r="RH39" s="168"/>
      <c r="RI39" s="168"/>
      <c r="RJ39" s="168"/>
      <c r="RK39" s="168"/>
      <c r="RL39" s="168"/>
      <c r="RM39" s="168"/>
      <c r="RN39" s="168"/>
      <c r="RO39" s="168"/>
      <c r="RP39" s="168"/>
      <c r="RQ39" s="168"/>
      <c r="RR39" s="168"/>
      <c r="RS39" s="168"/>
      <c r="RT39" s="168"/>
      <c r="RU39" s="168"/>
      <c r="RV39" s="168"/>
      <c r="RW39" s="168"/>
      <c r="RX39" s="168"/>
      <c r="RY39" s="168"/>
      <c r="RZ39" s="168"/>
      <c r="SA39" s="168"/>
      <c r="SB39" s="168"/>
      <c r="SC39" s="168"/>
      <c r="SD39" s="168"/>
      <c r="SE39" s="168"/>
      <c r="SF39" s="168"/>
      <c r="SG39" s="168"/>
      <c r="SH39" s="168"/>
      <c r="SI39" s="168"/>
      <c r="SJ39" s="168"/>
      <c r="SK39" s="168"/>
      <c r="SL39" s="168"/>
      <c r="SM39" s="168"/>
      <c r="SN39" s="168"/>
      <c r="SO39" s="168"/>
      <c r="SP39" s="168"/>
      <c r="SQ39" s="168"/>
      <c r="SR39" s="168"/>
      <c r="SS39" s="168"/>
      <c r="ST39" s="168"/>
      <c r="SU39" s="168"/>
      <c r="SV39" s="168"/>
      <c r="SW39" s="168"/>
      <c r="SX39" s="168"/>
      <c r="SY39" s="168"/>
      <c r="SZ39" s="168"/>
      <c r="TA39" s="168"/>
      <c r="TB39" s="168"/>
      <c r="TC39" s="168"/>
      <c r="TD39" s="168"/>
      <c r="TE39" s="168"/>
      <c r="TF39" s="168"/>
      <c r="TG39" s="168"/>
      <c r="TH39" s="168"/>
      <c r="TI39" s="168"/>
      <c r="TJ39" s="168"/>
      <c r="TK39" s="168"/>
      <c r="TL39" s="168"/>
      <c r="TM39" s="168"/>
      <c r="TN39" s="168"/>
      <c r="TO39" s="168"/>
      <c r="TP39" s="168"/>
      <c r="TQ39" s="168"/>
      <c r="TR39" s="168"/>
      <c r="TS39" s="168"/>
      <c r="TT39" s="168"/>
      <c r="TU39" s="168"/>
      <c r="TV39" s="168"/>
      <c r="TW39" s="168"/>
      <c r="TX39" s="168"/>
      <c r="TY39" s="168"/>
      <c r="TZ39" s="168"/>
      <c r="UA39" s="168"/>
      <c r="UB39" s="168"/>
      <c r="UC39" s="168"/>
      <c r="UD39" s="168"/>
      <c r="UE39" s="168"/>
      <c r="UF39" s="168"/>
      <c r="UG39" s="168"/>
      <c r="UH39" s="168"/>
      <c r="UI39" s="168"/>
      <c r="UJ39" s="168"/>
      <c r="UK39" s="168"/>
      <c r="UL39" s="168"/>
      <c r="UM39" s="168"/>
      <c r="UN39" s="168"/>
      <c r="UO39" s="168"/>
      <c r="UP39" s="168"/>
      <c r="UQ39" s="168"/>
      <c r="UR39" s="168"/>
      <c r="US39" s="168"/>
      <c r="UT39" s="168"/>
      <c r="UU39" s="168"/>
      <c r="UV39" s="168"/>
      <c r="UW39" s="168"/>
      <c r="UX39" s="168"/>
      <c r="UY39" s="168"/>
      <c r="UZ39" s="168"/>
      <c r="VA39" s="168"/>
      <c r="VB39" s="168"/>
      <c r="VC39" s="168"/>
      <c r="VD39" s="168"/>
      <c r="VE39" s="168"/>
      <c r="VF39" s="168"/>
      <c r="VG39" s="168"/>
      <c r="VH39" s="168"/>
      <c r="VI39" s="168"/>
      <c r="VJ39" s="168"/>
      <c r="VK39" s="168"/>
      <c r="VL39" s="168"/>
      <c r="VM39" s="168"/>
      <c r="VN39" s="168"/>
      <c r="VO39" s="168"/>
      <c r="VP39" s="168"/>
      <c r="VQ39" s="168"/>
      <c r="VR39" s="168"/>
      <c r="VS39" s="168"/>
      <c r="VT39" s="168"/>
      <c r="VU39" s="168"/>
      <c r="VV39" s="168"/>
      <c r="VW39" s="168"/>
      <c r="VX39" s="168"/>
      <c r="VY39" s="168"/>
      <c r="VZ39" s="168"/>
      <c r="WA39" s="168"/>
      <c r="WB39" s="168"/>
      <c r="WC39" s="168"/>
      <c r="WD39" s="168"/>
      <c r="WE39" s="168"/>
      <c r="WF39" s="168"/>
      <c r="WG39" s="168"/>
      <c r="WH39" s="168"/>
      <c r="WI39" s="168"/>
      <c r="WJ39" s="168"/>
      <c r="WK39" s="168"/>
      <c r="WL39" s="168"/>
      <c r="WM39" s="168"/>
      <c r="WN39" s="168"/>
      <c r="WO39" s="168"/>
      <c r="WP39" s="168"/>
      <c r="WQ39" s="168"/>
      <c r="WR39" s="168"/>
      <c r="WS39" s="168"/>
      <c r="WT39" s="168"/>
      <c r="WU39" s="168"/>
      <c r="WV39" s="168"/>
      <c r="WW39" s="168"/>
      <c r="WX39" s="168"/>
      <c r="WY39" s="168"/>
      <c r="WZ39" s="168"/>
      <c r="XA39" s="168"/>
      <c r="XB39" s="168"/>
      <c r="XC39" s="168"/>
      <c r="XD39" s="168"/>
      <c r="XE39" s="168"/>
      <c r="XF39" s="168"/>
      <c r="XG39" s="168"/>
      <c r="XH39" s="168"/>
      <c r="XI39" s="168"/>
      <c r="XJ39" s="168"/>
      <c r="XK39" s="168"/>
      <c r="XL39" s="168"/>
      <c r="XM39" s="168"/>
      <c r="XN39" s="168"/>
      <c r="XO39" s="168"/>
      <c r="XP39" s="168"/>
      <c r="XQ39" s="168"/>
      <c r="XR39" s="168"/>
      <c r="XS39" s="168"/>
      <c r="XT39" s="168"/>
      <c r="XU39" s="168"/>
      <c r="XV39" s="168"/>
      <c r="XW39" s="168"/>
      <c r="XX39" s="168"/>
      <c r="XY39" s="168"/>
      <c r="XZ39" s="168"/>
      <c r="YA39" s="168"/>
      <c r="YB39" s="168"/>
      <c r="YC39" s="168"/>
      <c r="YD39" s="168"/>
      <c r="YE39" s="168"/>
      <c r="YF39" s="168"/>
      <c r="YG39" s="168"/>
      <c r="YH39" s="168"/>
      <c r="YI39" s="168"/>
      <c r="YJ39" s="168"/>
      <c r="YK39" s="168"/>
      <c r="YL39" s="168"/>
      <c r="YM39" s="168"/>
      <c r="YN39" s="168"/>
      <c r="YO39" s="168"/>
      <c r="YP39" s="168"/>
      <c r="YQ39" s="168"/>
      <c r="YR39" s="168"/>
      <c r="YS39" s="168"/>
      <c r="YT39" s="168"/>
      <c r="YU39" s="168"/>
      <c r="YV39" s="168"/>
      <c r="YW39" s="168"/>
      <c r="YX39" s="168"/>
      <c r="YY39" s="168"/>
      <c r="YZ39" s="168"/>
      <c r="ZA39" s="168"/>
      <c r="ZB39" s="168"/>
      <c r="ZC39" s="168"/>
      <c r="ZD39" s="168"/>
      <c r="ZE39" s="168"/>
      <c r="ZF39" s="168"/>
      <c r="ZG39" s="168"/>
      <c r="ZH39" s="168"/>
      <c r="ZI39" s="168"/>
      <c r="ZJ39" s="168"/>
      <c r="ZK39" s="168"/>
      <c r="ZL39" s="168"/>
      <c r="ZM39" s="168"/>
      <c r="ZN39" s="168"/>
      <c r="ZO39" s="168"/>
      <c r="ZP39" s="168"/>
      <c r="ZQ39" s="168"/>
      <c r="ZR39" s="168"/>
      <c r="ZS39" s="168"/>
      <c r="ZT39" s="168"/>
      <c r="ZU39" s="168"/>
      <c r="ZV39" s="168"/>
      <c r="ZW39" s="168"/>
      <c r="ZX39" s="168"/>
      <c r="ZY39" s="168"/>
      <c r="ZZ39" s="168"/>
      <c r="AAA39" s="168"/>
      <c r="AAB39" s="168"/>
      <c r="AAC39" s="168"/>
      <c r="AAD39" s="168"/>
      <c r="AAE39" s="168"/>
      <c r="AAF39" s="168"/>
      <c r="AAG39" s="168"/>
      <c r="AAH39" s="168"/>
      <c r="AAI39" s="168"/>
      <c r="AAJ39" s="168"/>
      <c r="AAK39" s="168"/>
      <c r="AAL39" s="168"/>
      <c r="AAM39" s="168"/>
      <c r="AAN39" s="168"/>
      <c r="AAO39" s="168"/>
      <c r="AAP39" s="168"/>
      <c r="AAQ39" s="168"/>
      <c r="AAR39" s="168"/>
      <c r="AAS39" s="168"/>
      <c r="AAT39" s="168"/>
      <c r="AAU39" s="168"/>
      <c r="AAV39" s="168"/>
      <c r="AAW39" s="168"/>
      <c r="AAX39" s="168"/>
      <c r="AAY39" s="168"/>
      <c r="AAZ39" s="168"/>
      <c r="ABA39" s="168"/>
      <c r="ABB39" s="168"/>
      <c r="ABC39" s="168"/>
      <c r="ABD39" s="168"/>
      <c r="ABE39" s="168"/>
      <c r="ABF39" s="168"/>
      <c r="ABG39" s="168"/>
      <c r="ABH39" s="168"/>
      <c r="ABI39" s="168"/>
      <c r="ABJ39" s="168"/>
      <c r="ABK39" s="168"/>
      <c r="ABL39" s="168"/>
      <c r="ABM39" s="168"/>
      <c r="ABN39" s="168"/>
      <c r="ABO39" s="168"/>
      <c r="ABP39" s="168"/>
      <c r="ABQ39" s="168"/>
      <c r="ABR39" s="168"/>
      <c r="ABS39" s="168"/>
      <c r="ABT39" s="168"/>
      <c r="ABU39" s="168"/>
      <c r="ABV39" s="168"/>
      <c r="ABW39" s="168"/>
      <c r="ABX39" s="168"/>
      <c r="ABY39" s="168"/>
      <c r="ABZ39" s="168"/>
      <c r="ACA39" s="168"/>
      <c r="ACB39" s="168"/>
      <c r="ACC39" s="168"/>
      <c r="ACD39" s="168"/>
      <c r="ACE39" s="168"/>
      <c r="ACF39" s="168"/>
      <c r="ACG39" s="168"/>
      <c r="ACH39" s="168"/>
      <c r="ACI39" s="168"/>
      <c r="ACJ39" s="168"/>
      <c r="ACK39" s="168"/>
      <c r="ACL39" s="168"/>
      <c r="ACM39" s="168"/>
      <c r="ACN39" s="168"/>
      <c r="ACO39" s="168"/>
      <c r="ACP39" s="168"/>
      <c r="ACQ39" s="168"/>
      <c r="ACR39" s="168"/>
      <c r="ACS39" s="168"/>
      <c r="ACT39" s="168"/>
      <c r="ACU39" s="168"/>
      <c r="ACV39" s="168"/>
      <c r="ACW39" s="168"/>
      <c r="ACX39" s="168"/>
      <c r="ACY39" s="168"/>
      <c r="ACZ39" s="168"/>
      <c r="ADA39" s="168"/>
      <c r="ADB39" s="168"/>
      <c r="ADC39" s="168"/>
      <c r="ADD39" s="168"/>
      <c r="ADE39" s="168"/>
      <c r="ADF39" s="168"/>
      <c r="ADG39" s="168"/>
      <c r="ADH39" s="168"/>
      <c r="ADI39" s="168"/>
      <c r="ADJ39" s="168"/>
      <c r="ADK39" s="168"/>
      <c r="ADL39" s="168"/>
      <c r="ADM39" s="168"/>
      <c r="ADN39" s="168"/>
      <c r="ADO39" s="168"/>
      <c r="ADP39" s="168"/>
      <c r="ADQ39" s="168"/>
      <c r="ADR39" s="168"/>
      <c r="ADS39" s="168"/>
      <c r="ADT39" s="168"/>
      <c r="ADU39" s="168"/>
      <c r="ADV39" s="168"/>
      <c r="ADW39" s="168"/>
      <c r="ADX39" s="168"/>
      <c r="ADY39" s="168"/>
      <c r="ADZ39" s="168"/>
      <c r="AEA39" s="168"/>
      <c r="AEB39" s="168"/>
      <c r="AEC39" s="168"/>
      <c r="AED39" s="168"/>
      <c r="AEE39" s="168"/>
      <c r="AEF39" s="168"/>
      <c r="AEG39" s="168"/>
      <c r="AEH39" s="168"/>
      <c r="AEI39" s="168"/>
      <c r="AEJ39" s="168"/>
      <c r="AEK39" s="168"/>
      <c r="AEL39" s="168"/>
      <c r="AEM39" s="168"/>
      <c r="AEN39" s="168"/>
      <c r="AEO39" s="168"/>
      <c r="AEP39" s="168"/>
      <c r="AEQ39" s="168"/>
      <c r="AER39" s="168"/>
      <c r="AES39" s="168"/>
      <c r="AET39" s="168"/>
      <c r="AEU39" s="168"/>
      <c r="AEV39" s="168"/>
      <c r="AEW39" s="168"/>
      <c r="AEX39" s="168"/>
      <c r="AEY39" s="168"/>
      <c r="AEZ39" s="168"/>
      <c r="AFA39" s="168"/>
      <c r="AFB39" s="168"/>
      <c r="AFC39" s="168"/>
      <c r="AFD39" s="168"/>
      <c r="AFE39" s="168"/>
      <c r="AFF39" s="168"/>
      <c r="AFG39" s="168"/>
      <c r="AFH39" s="168"/>
      <c r="AFI39" s="168"/>
      <c r="AFJ39" s="168"/>
      <c r="AFK39" s="168"/>
      <c r="AFL39" s="168"/>
      <c r="AFM39" s="168"/>
      <c r="AFN39" s="168"/>
      <c r="AFO39" s="168"/>
      <c r="AFP39" s="168"/>
      <c r="AFQ39" s="168"/>
      <c r="AFR39" s="168"/>
      <c r="AFS39" s="168"/>
      <c r="AFT39" s="168"/>
      <c r="AFU39" s="168"/>
      <c r="AFV39" s="168"/>
      <c r="AFW39" s="168"/>
      <c r="AFX39" s="168"/>
      <c r="AFY39" s="168"/>
      <c r="AFZ39" s="168"/>
      <c r="AGA39" s="168"/>
      <c r="AGB39" s="168"/>
      <c r="AGC39" s="168"/>
      <c r="AGD39" s="168"/>
      <c r="AGE39" s="168"/>
      <c r="AGF39" s="168"/>
      <c r="AGG39" s="168"/>
      <c r="AGH39" s="168"/>
      <c r="AGI39" s="168"/>
      <c r="AGJ39" s="168"/>
      <c r="AGK39" s="168"/>
      <c r="AGL39" s="168"/>
      <c r="AGM39" s="168"/>
      <c r="AGN39" s="168"/>
      <c r="AGO39" s="168"/>
      <c r="AGP39" s="168"/>
      <c r="AGQ39" s="168"/>
      <c r="AGR39" s="168"/>
      <c r="AGS39" s="168"/>
      <c r="AGT39" s="168"/>
      <c r="AGU39" s="168"/>
      <c r="AGV39" s="168"/>
      <c r="AGW39" s="168"/>
      <c r="AGX39" s="168"/>
      <c r="AGY39" s="168"/>
      <c r="AGZ39" s="168"/>
      <c r="AHA39" s="168"/>
      <c r="AHB39" s="168"/>
      <c r="AHC39" s="168"/>
      <c r="AHD39" s="168"/>
      <c r="AHE39" s="168"/>
      <c r="AHF39" s="168"/>
      <c r="AHG39" s="168"/>
      <c r="AHH39" s="168"/>
      <c r="AHI39" s="168"/>
      <c r="AHJ39" s="168"/>
      <c r="AHK39" s="168"/>
      <c r="AHL39" s="168"/>
      <c r="AHM39" s="168"/>
      <c r="AHN39" s="168"/>
      <c r="AHO39" s="168"/>
      <c r="AHP39" s="168"/>
      <c r="AHQ39" s="168"/>
      <c r="AHR39" s="168"/>
      <c r="AHS39" s="168"/>
      <c r="AHT39" s="168"/>
      <c r="AHU39" s="168"/>
      <c r="AHV39" s="168"/>
      <c r="AHW39" s="168"/>
      <c r="AHX39" s="168"/>
      <c r="AHY39" s="168"/>
      <c r="AHZ39" s="168"/>
      <c r="AIA39" s="168"/>
      <c r="AIB39" s="168"/>
      <c r="AIC39" s="168"/>
      <c r="AID39" s="168"/>
      <c r="AIE39" s="168"/>
      <c r="AIF39" s="168"/>
      <c r="AIG39" s="168"/>
      <c r="AIH39" s="168"/>
      <c r="AII39" s="168"/>
      <c r="AIJ39" s="168"/>
      <c r="AIK39" s="168"/>
      <c r="AIL39" s="168"/>
      <c r="AIM39" s="168"/>
      <c r="AIN39" s="168"/>
      <c r="AIO39" s="168"/>
      <c r="AIP39" s="168"/>
      <c r="AIQ39" s="168"/>
      <c r="AIR39" s="168"/>
      <c r="AIS39" s="168"/>
      <c r="AIT39" s="168"/>
      <c r="AIU39" s="168"/>
      <c r="AIV39" s="168"/>
      <c r="AIW39" s="168"/>
      <c r="AIX39" s="168"/>
      <c r="AIY39" s="168"/>
      <c r="AIZ39" s="168"/>
      <c r="AJA39" s="168"/>
      <c r="AJB39" s="168"/>
      <c r="AJC39" s="168"/>
      <c r="AJD39" s="168"/>
      <c r="AJE39" s="168"/>
      <c r="AJF39" s="168"/>
      <c r="AJG39" s="168"/>
      <c r="AJH39" s="168"/>
      <c r="AJI39" s="168"/>
      <c r="AJJ39" s="168"/>
      <c r="AJK39" s="168"/>
      <c r="AJL39" s="168"/>
      <c r="AJM39" s="168"/>
      <c r="AJN39" s="168"/>
      <c r="AJO39" s="168"/>
      <c r="AJP39" s="168"/>
      <c r="AJQ39" s="168"/>
      <c r="AJR39" s="168"/>
      <c r="AJS39" s="168"/>
      <c r="AJT39" s="168"/>
      <c r="AJU39" s="168"/>
      <c r="AJV39" s="168"/>
      <c r="AJW39" s="168"/>
      <c r="AJX39" s="168"/>
      <c r="AJY39" s="168"/>
      <c r="AJZ39" s="168"/>
      <c r="AKA39" s="168"/>
      <c r="AKB39" s="168"/>
      <c r="AKC39" s="168"/>
      <c r="AKD39" s="168"/>
      <c r="AKE39" s="168"/>
      <c r="AKF39" s="168"/>
      <c r="AKG39" s="168"/>
      <c r="AKH39" s="168"/>
      <c r="AKI39" s="168"/>
      <c r="AKJ39" s="168"/>
      <c r="AKK39" s="168"/>
      <c r="AKL39" s="168"/>
      <c r="AKM39" s="168"/>
      <c r="AKN39" s="168"/>
      <c r="AKO39" s="168"/>
      <c r="AKP39" s="168"/>
      <c r="AKQ39" s="168"/>
      <c r="AKR39" s="168"/>
      <c r="AKS39" s="168"/>
      <c r="AKT39" s="168"/>
      <c r="AKU39" s="168"/>
      <c r="AKV39" s="168"/>
      <c r="AKW39" s="168"/>
      <c r="AKX39" s="168"/>
      <c r="AKY39" s="168"/>
      <c r="AKZ39" s="168"/>
      <c r="ALA39" s="168"/>
      <c r="ALB39" s="168"/>
      <c r="ALC39" s="168"/>
      <c r="ALD39" s="168"/>
      <c r="ALE39" s="168"/>
      <c r="ALF39" s="168"/>
      <c r="ALG39" s="168"/>
      <c r="ALH39" s="168"/>
      <c r="ALI39" s="168"/>
      <c r="ALJ39" s="168"/>
      <c r="ALK39" s="168"/>
      <c r="ALL39" s="168"/>
      <c r="ALM39" s="168"/>
      <c r="ALN39" s="168"/>
      <c r="ALO39" s="168"/>
      <c r="ALP39" s="168"/>
      <c r="ALQ39" s="168"/>
      <c r="ALR39" s="168"/>
      <c r="ALS39" s="168"/>
      <c r="ALT39" s="168"/>
      <c r="ALU39" s="168"/>
      <c r="ALV39" s="168"/>
      <c r="ALW39" s="168"/>
      <c r="ALX39" s="168"/>
      <c r="ALY39" s="168"/>
      <c r="ALZ39" s="168"/>
      <c r="AMA39" s="168"/>
      <c r="AMB39" s="168"/>
      <c r="AMC39" s="168"/>
      <c r="AMD39" s="168"/>
      <c r="AME39" s="168"/>
      <c r="AMF39" s="168"/>
      <c r="AMG39" s="168"/>
      <c r="AMH39" s="168"/>
      <c r="AMI39" s="168"/>
      <c r="AMJ39" s="168"/>
      <c r="AMK39" s="168"/>
      <c r="AML39" s="168"/>
      <c r="AMM39" s="168"/>
      <c r="AMN39" s="168"/>
      <c r="AMO39" s="168"/>
      <c r="AMP39" s="168"/>
      <c r="AMQ39" s="168"/>
      <c r="AMR39" s="168"/>
      <c r="AMS39" s="168"/>
      <c r="AMT39" s="168"/>
      <c r="AMU39" s="168"/>
      <c r="AMV39" s="168"/>
      <c r="AMW39" s="168"/>
      <c r="AMX39" s="168"/>
      <c r="AMY39" s="168"/>
      <c r="AMZ39" s="168"/>
      <c r="ANA39" s="168"/>
      <c r="ANB39" s="168"/>
      <c r="ANC39" s="168"/>
      <c r="AND39" s="168"/>
      <c r="ANE39" s="168"/>
      <c r="ANF39" s="168"/>
      <c r="ANG39" s="168"/>
      <c r="ANH39" s="168"/>
      <c r="ANI39" s="168"/>
      <c r="ANJ39" s="168"/>
      <c r="ANK39" s="168"/>
      <c r="ANL39" s="168"/>
      <c r="ANM39" s="168"/>
      <c r="ANN39" s="168"/>
      <c r="ANO39" s="168"/>
      <c r="ANP39" s="168"/>
      <c r="ANQ39" s="168"/>
      <c r="ANR39" s="168"/>
      <c r="ANS39" s="168"/>
      <c r="ANT39" s="168"/>
      <c r="ANU39" s="168"/>
      <c r="ANV39" s="168"/>
      <c r="ANW39" s="168"/>
      <c r="ANX39" s="168"/>
      <c r="ANY39" s="168"/>
      <c r="ANZ39" s="168"/>
      <c r="AOA39" s="168"/>
      <c r="AOB39" s="168"/>
      <c r="AOC39" s="168"/>
      <c r="AOD39" s="168"/>
      <c r="AOE39" s="168"/>
      <c r="AOF39" s="168"/>
      <c r="AOG39" s="168"/>
      <c r="AOH39" s="168"/>
      <c r="AOI39" s="168"/>
      <c r="AOJ39" s="168"/>
      <c r="AOK39" s="168"/>
      <c r="AOL39" s="168"/>
      <c r="AOM39" s="168"/>
      <c r="AON39" s="168"/>
      <c r="AOO39" s="168"/>
      <c r="AOP39" s="168"/>
      <c r="AOQ39" s="168"/>
      <c r="AOR39" s="168"/>
      <c r="AOS39" s="168"/>
      <c r="AOT39" s="168"/>
      <c r="AOU39" s="168"/>
      <c r="AOV39" s="168"/>
      <c r="AOW39" s="168"/>
      <c r="AOX39" s="168"/>
      <c r="AOY39" s="168"/>
      <c r="AOZ39" s="168"/>
      <c r="APA39" s="168"/>
      <c r="APB39" s="168"/>
      <c r="APC39" s="168"/>
      <c r="APD39" s="168"/>
      <c r="APE39" s="168"/>
      <c r="APF39" s="168"/>
      <c r="APG39" s="168"/>
      <c r="APH39" s="168"/>
      <c r="API39" s="168"/>
      <c r="APJ39" s="168"/>
      <c r="APK39" s="168"/>
      <c r="APL39" s="168"/>
      <c r="APM39" s="168"/>
      <c r="APN39" s="168"/>
      <c r="APO39" s="168"/>
      <c r="APP39" s="168"/>
      <c r="APQ39" s="168"/>
      <c r="APR39" s="168"/>
      <c r="APS39" s="168"/>
      <c r="APT39" s="168"/>
      <c r="APU39" s="168"/>
      <c r="APV39" s="168"/>
      <c r="APW39" s="168"/>
      <c r="APX39" s="168"/>
      <c r="APY39" s="168"/>
      <c r="APZ39" s="168"/>
      <c r="AQA39" s="168"/>
      <c r="AQB39" s="168"/>
      <c r="AQC39" s="168"/>
      <c r="AQD39" s="168"/>
      <c r="AQE39" s="168"/>
      <c r="AQF39" s="168"/>
      <c r="AQG39" s="168"/>
      <c r="AQH39" s="168"/>
      <c r="AQI39" s="168"/>
      <c r="AQJ39" s="168"/>
      <c r="AQK39" s="168"/>
      <c r="AQL39" s="168"/>
      <c r="AQM39" s="168"/>
      <c r="AQN39" s="168"/>
      <c r="AQO39" s="168"/>
      <c r="AQP39" s="168"/>
      <c r="AQQ39" s="168"/>
      <c r="AQR39" s="168"/>
      <c r="AQS39" s="168"/>
      <c r="AQT39" s="168"/>
      <c r="AQU39" s="168"/>
      <c r="AQV39" s="168"/>
      <c r="AQW39" s="168"/>
      <c r="AQX39" s="168"/>
      <c r="AQY39" s="168"/>
      <c r="AQZ39" s="168"/>
      <c r="ARA39" s="168"/>
      <c r="ARB39" s="168"/>
      <c r="ARC39" s="168"/>
      <c r="ARD39" s="168"/>
      <c r="ARE39" s="168"/>
      <c r="ARF39" s="168"/>
      <c r="ARG39" s="168"/>
      <c r="ARH39" s="168"/>
      <c r="ARI39" s="168"/>
      <c r="ARJ39" s="168"/>
      <c r="ARK39" s="168"/>
      <c r="ARL39" s="168"/>
      <c r="ARM39" s="168"/>
      <c r="ARN39" s="168"/>
      <c r="ARO39" s="168"/>
      <c r="ARP39" s="168"/>
      <c r="ARQ39" s="168"/>
      <c r="ARR39" s="168"/>
      <c r="ARS39" s="168"/>
      <c r="ART39" s="168"/>
      <c r="ARU39" s="168"/>
      <c r="ARV39" s="168"/>
      <c r="ARW39" s="168"/>
      <c r="ARX39" s="168"/>
      <c r="ARY39" s="168"/>
      <c r="ARZ39" s="168"/>
      <c r="ASA39" s="168"/>
      <c r="ASB39" s="168"/>
      <c r="ASC39" s="168"/>
      <c r="ASD39" s="168"/>
      <c r="ASE39" s="168"/>
      <c r="ASF39" s="168"/>
      <c r="ASG39" s="168"/>
      <c r="ASH39" s="168"/>
      <c r="ASI39" s="168"/>
      <c r="ASJ39" s="168"/>
      <c r="ASK39" s="168"/>
      <c r="ASL39" s="168"/>
      <c r="ASM39" s="168"/>
      <c r="ASN39" s="168"/>
      <c r="ASO39" s="168"/>
      <c r="ASP39" s="168"/>
      <c r="ASQ39" s="168"/>
      <c r="ASR39" s="168"/>
      <c r="ASS39" s="168"/>
      <c r="AST39" s="168"/>
      <c r="ASU39" s="168"/>
      <c r="ASV39" s="168"/>
      <c r="ASW39" s="168"/>
      <c r="ASX39" s="168"/>
      <c r="ASY39" s="168"/>
      <c r="ASZ39" s="168"/>
      <c r="ATA39" s="168"/>
      <c r="ATB39" s="168"/>
      <c r="ATC39" s="168"/>
      <c r="ATD39" s="168"/>
      <c r="ATE39" s="168"/>
      <c r="ATF39" s="168"/>
      <c r="ATG39" s="168"/>
      <c r="ATH39" s="168"/>
      <c r="ATI39" s="168"/>
      <c r="ATJ39" s="168"/>
      <c r="ATK39" s="168"/>
      <c r="ATL39" s="168"/>
      <c r="ATM39" s="168"/>
      <c r="ATN39" s="168"/>
      <c r="ATO39" s="168"/>
      <c r="ATP39" s="168"/>
      <c r="ATQ39" s="168"/>
      <c r="ATR39" s="168"/>
      <c r="ATS39" s="168"/>
      <c r="ATT39" s="168"/>
      <c r="ATU39" s="168"/>
      <c r="ATV39" s="168"/>
      <c r="ATW39" s="168"/>
      <c r="ATX39" s="168"/>
      <c r="ATY39" s="168"/>
      <c r="ATZ39" s="168"/>
      <c r="AUA39" s="168"/>
      <c r="AUB39" s="168"/>
      <c r="AUC39" s="168"/>
      <c r="AUD39" s="168"/>
      <c r="AUE39" s="168"/>
      <c r="AUF39" s="168"/>
      <c r="AUG39" s="168"/>
      <c r="AUH39" s="168"/>
      <c r="AUI39" s="168"/>
      <c r="AUJ39" s="168"/>
      <c r="AUK39" s="168"/>
      <c r="AUL39" s="168"/>
      <c r="AUM39" s="168"/>
      <c r="AUN39" s="168"/>
      <c r="AUO39" s="168"/>
      <c r="AUP39" s="168"/>
      <c r="AUQ39" s="168"/>
      <c r="AUR39" s="168"/>
      <c r="AUS39" s="168"/>
      <c r="AUT39" s="168"/>
      <c r="AUU39" s="168"/>
      <c r="AUV39" s="168"/>
      <c r="AUW39" s="168"/>
      <c r="AUX39" s="168"/>
      <c r="AUY39" s="168"/>
      <c r="AUZ39" s="168"/>
      <c r="AVA39" s="168"/>
      <c r="AVB39" s="168"/>
      <c r="AVC39" s="168"/>
      <c r="AVD39" s="168"/>
      <c r="AVE39" s="168"/>
      <c r="AVF39" s="168"/>
      <c r="AVG39" s="168"/>
      <c r="AVH39" s="168"/>
      <c r="AVI39" s="168"/>
      <c r="AVJ39" s="168"/>
      <c r="AVK39" s="168"/>
      <c r="AVL39" s="168"/>
      <c r="AVM39" s="168"/>
      <c r="AVN39" s="168"/>
      <c r="AVO39" s="168"/>
      <c r="AVP39" s="168"/>
      <c r="AVQ39" s="168"/>
      <c r="AVR39" s="168"/>
      <c r="AVS39" s="168"/>
      <c r="AVT39" s="168"/>
      <c r="AVU39" s="168"/>
      <c r="AVV39" s="168"/>
      <c r="AVW39" s="168"/>
      <c r="AVX39" s="168"/>
      <c r="AVY39" s="168"/>
      <c r="AVZ39" s="168"/>
      <c r="AWA39" s="168"/>
      <c r="AWB39" s="168"/>
      <c r="AWC39" s="168"/>
      <c r="AWD39" s="168"/>
      <c r="AWE39" s="168"/>
      <c r="AWF39" s="168"/>
      <c r="AWG39" s="168"/>
      <c r="AWH39" s="168"/>
      <c r="AWI39" s="168"/>
      <c r="AWJ39" s="168"/>
      <c r="AWK39" s="168"/>
      <c r="AWL39" s="168"/>
      <c r="AWM39" s="168"/>
      <c r="AWN39" s="168"/>
      <c r="AWO39" s="168"/>
      <c r="AWP39" s="168"/>
      <c r="AWQ39" s="168"/>
      <c r="AWR39" s="168"/>
      <c r="AWS39" s="168"/>
      <c r="AWT39" s="168"/>
      <c r="AWU39" s="168"/>
      <c r="AWV39" s="168"/>
      <c r="AWW39" s="168"/>
      <c r="AWX39" s="168"/>
      <c r="AWY39" s="168"/>
      <c r="AWZ39" s="168"/>
      <c r="AXA39" s="168"/>
      <c r="AXB39" s="168"/>
      <c r="AXC39" s="168"/>
      <c r="AXD39" s="168"/>
      <c r="AXE39" s="168"/>
      <c r="AXF39" s="168"/>
      <c r="AXG39" s="168"/>
      <c r="AXH39" s="168"/>
      <c r="AXI39" s="168"/>
      <c r="AXJ39" s="168"/>
      <c r="AXK39" s="168"/>
      <c r="AXL39" s="168"/>
      <c r="AXM39" s="168"/>
      <c r="AXN39" s="168"/>
      <c r="AXO39" s="168"/>
      <c r="AXP39" s="168"/>
      <c r="AXQ39" s="168"/>
      <c r="AXR39" s="168"/>
      <c r="AXS39" s="168"/>
      <c r="AXT39" s="168"/>
      <c r="AXU39" s="168"/>
      <c r="AXV39" s="168"/>
      <c r="AXW39" s="168"/>
      <c r="AXX39" s="168"/>
      <c r="AXY39" s="168"/>
      <c r="AXZ39" s="168"/>
      <c r="AYA39" s="168"/>
      <c r="AYB39" s="168"/>
      <c r="AYC39" s="168"/>
      <c r="AYD39" s="168"/>
      <c r="AYE39" s="168"/>
      <c r="AYF39" s="168"/>
      <c r="AYG39" s="168"/>
      <c r="AYH39" s="168"/>
      <c r="AYI39" s="168"/>
      <c r="AYJ39" s="168"/>
      <c r="AYK39" s="168"/>
      <c r="AYL39" s="168"/>
      <c r="AYM39" s="168"/>
      <c r="AYN39" s="168"/>
      <c r="AYO39" s="168"/>
      <c r="AYP39" s="168"/>
      <c r="AYQ39" s="168"/>
      <c r="AYR39" s="168"/>
      <c r="AYS39" s="168"/>
      <c r="AYT39" s="168"/>
      <c r="AYU39" s="168"/>
      <c r="AYV39" s="168"/>
      <c r="AYW39" s="168"/>
      <c r="AYX39" s="168"/>
      <c r="AYY39" s="168"/>
      <c r="AYZ39" s="168"/>
      <c r="AZA39" s="168"/>
      <c r="AZB39" s="168"/>
      <c r="AZC39" s="168"/>
      <c r="AZD39" s="168"/>
      <c r="AZE39" s="168"/>
      <c r="AZF39" s="168"/>
      <c r="AZG39" s="168"/>
      <c r="AZH39" s="168"/>
      <c r="AZI39" s="168"/>
      <c r="AZJ39" s="168"/>
      <c r="AZK39" s="168"/>
      <c r="AZL39" s="168"/>
      <c r="AZM39" s="168"/>
      <c r="AZN39" s="168"/>
      <c r="AZO39" s="168"/>
      <c r="AZP39" s="168"/>
      <c r="AZQ39" s="168"/>
      <c r="AZR39" s="168"/>
      <c r="AZS39" s="168"/>
      <c r="AZT39" s="168"/>
      <c r="AZU39" s="168"/>
      <c r="AZV39" s="168"/>
      <c r="AZW39" s="168"/>
      <c r="AZX39" s="168"/>
      <c r="AZY39" s="168"/>
      <c r="AZZ39" s="168"/>
      <c r="BAA39" s="168"/>
      <c r="BAB39" s="168"/>
      <c r="BAC39" s="168"/>
      <c r="BAD39" s="168"/>
      <c r="BAE39" s="168"/>
      <c r="BAF39" s="168"/>
      <c r="BAG39" s="168"/>
      <c r="BAH39" s="168"/>
      <c r="BAI39" s="168"/>
      <c r="BAJ39" s="168"/>
      <c r="BAK39" s="168"/>
      <c r="BAL39" s="168"/>
      <c r="BAM39" s="168"/>
      <c r="BAN39" s="168"/>
      <c r="BAO39" s="168"/>
      <c r="BAP39" s="168"/>
      <c r="BAQ39" s="168"/>
      <c r="BAR39" s="168"/>
      <c r="BAS39" s="168"/>
      <c r="BAT39" s="168"/>
      <c r="BAU39" s="168"/>
      <c r="BAV39" s="168"/>
      <c r="BAW39" s="168"/>
      <c r="BAX39" s="168"/>
      <c r="BAY39" s="168"/>
      <c r="BAZ39" s="168"/>
      <c r="BBA39" s="168"/>
      <c r="BBB39" s="168"/>
      <c r="BBC39" s="168"/>
      <c r="BBD39" s="168"/>
      <c r="BBE39" s="168"/>
      <c r="BBF39" s="168"/>
      <c r="BBG39" s="168"/>
      <c r="BBH39" s="168"/>
      <c r="BBI39" s="168"/>
      <c r="BBJ39" s="168"/>
      <c r="BBK39" s="168"/>
      <c r="BBL39" s="168"/>
      <c r="BBM39" s="168"/>
      <c r="BBN39" s="168"/>
      <c r="BBO39" s="168"/>
      <c r="BBP39" s="168"/>
      <c r="BBQ39" s="168"/>
      <c r="BBR39" s="168"/>
      <c r="BBS39" s="168"/>
      <c r="BBT39" s="168"/>
      <c r="BBU39" s="168"/>
      <c r="BBV39" s="168"/>
      <c r="BBW39" s="168"/>
      <c r="BBX39" s="168"/>
      <c r="BBY39" s="168"/>
      <c r="BBZ39" s="168"/>
      <c r="BCA39" s="168"/>
      <c r="BCB39" s="168"/>
      <c r="BCC39" s="168"/>
      <c r="BCD39" s="168"/>
      <c r="BCE39" s="168"/>
      <c r="BCF39" s="168"/>
      <c r="BCG39" s="168"/>
      <c r="BCH39" s="168"/>
      <c r="BCI39" s="168"/>
      <c r="BCJ39" s="168"/>
      <c r="BCK39" s="168"/>
      <c r="BCL39" s="168"/>
      <c r="BCM39" s="168"/>
      <c r="BCN39" s="168"/>
      <c r="BCO39" s="168"/>
      <c r="BCP39" s="168"/>
      <c r="BCQ39" s="168"/>
      <c r="BCR39" s="168"/>
      <c r="BCS39" s="168"/>
      <c r="BCT39" s="168"/>
      <c r="BCU39" s="168"/>
      <c r="BCV39" s="168"/>
      <c r="BCW39" s="168"/>
      <c r="BCX39" s="168"/>
      <c r="BCY39" s="168"/>
      <c r="BCZ39" s="168"/>
      <c r="BDA39" s="168"/>
      <c r="BDB39" s="168"/>
      <c r="BDC39" s="168"/>
      <c r="BDD39" s="168"/>
      <c r="BDE39" s="168"/>
      <c r="BDF39" s="168"/>
      <c r="BDG39" s="168"/>
      <c r="BDH39" s="168"/>
      <c r="BDI39" s="168"/>
      <c r="BDJ39" s="168"/>
      <c r="BDK39" s="168"/>
      <c r="BDL39" s="168"/>
      <c r="BDM39" s="168"/>
      <c r="BDN39" s="168"/>
      <c r="BDO39" s="168"/>
      <c r="BDP39" s="168"/>
      <c r="BDQ39" s="168"/>
      <c r="BDR39" s="168"/>
      <c r="BDS39" s="168"/>
      <c r="BDT39" s="168"/>
      <c r="BDU39" s="168"/>
      <c r="BDV39" s="168"/>
      <c r="BDW39" s="168"/>
      <c r="BDX39" s="168"/>
      <c r="BDY39" s="168"/>
      <c r="BDZ39" s="168"/>
      <c r="BEA39" s="168"/>
      <c r="BEB39" s="168"/>
      <c r="BEC39" s="168"/>
      <c r="BED39" s="168"/>
      <c r="BEE39" s="168"/>
      <c r="BEF39" s="168"/>
      <c r="BEG39" s="168"/>
      <c r="BEH39" s="168"/>
      <c r="BEI39" s="168"/>
      <c r="BEJ39" s="168"/>
      <c r="BEK39" s="168"/>
      <c r="BEL39" s="168"/>
      <c r="BEM39" s="168"/>
      <c r="BEN39" s="168"/>
      <c r="BEO39" s="168"/>
      <c r="BEP39" s="168"/>
      <c r="BEQ39" s="168"/>
      <c r="BER39" s="168"/>
      <c r="BES39" s="168"/>
      <c r="BET39" s="168"/>
      <c r="BEU39" s="168"/>
      <c r="BEV39" s="168"/>
      <c r="BEW39" s="168"/>
      <c r="BEX39" s="168"/>
      <c r="BEY39" s="168"/>
      <c r="BEZ39" s="168"/>
      <c r="BFA39" s="168"/>
      <c r="BFB39" s="168"/>
      <c r="BFC39" s="168"/>
      <c r="BFD39" s="168"/>
      <c r="BFE39" s="168"/>
      <c r="BFF39" s="168"/>
      <c r="BFG39" s="168"/>
      <c r="BFH39" s="168"/>
      <c r="BFI39" s="168"/>
      <c r="BFJ39" s="168"/>
      <c r="BFK39" s="168"/>
      <c r="BFL39" s="168"/>
      <c r="BFM39" s="168"/>
      <c r="BFN39" s="168"/>
      <c r="BFO39" s="168"/>
      <c r="BFP39" s="168"/>
      <c r="BFQ39" s="168"/>
      <c r="BFR39" s="168"/>
      <c r="BFS39" s="168"/>
      <c r="BFT39" s="168"/>
      <c r="BFU39" s="168"/>
      <c r="BFV39" s="168"/>
      <c r="BFW39" s="168"/>
      <c r="BFX39" s="168"/>
      <c r="BFY39" s="168"/>
      <c r="BFZ39" s="168"/>
      <c r="BGA39" s="168"/>
      <c r="BGB39" s="168"/>
      <c r="BGC39" s="168"/>
      <c r="BGD39" s="168"/>
      <c r="BGE39" s="168"/>
      <c r="BGF39" s="168"/>
      <c r="BGG39" s="168"/>
      <c r="BGH39" s="168"/>
      <c r="BGI39" s="168"/>
      <c r="BGJ39" s="168"/>
      <c r="BGK39" s="168"/>
      <c r="BGL39" s="168"/>
      <c r="BGM39" s="168"/>
      <c r="BGN39" s="168"/>
      <c r="BGO39" s="168"/>
      <c r="BGP39" s="168"/>
      <c r="BGQ39" s="168"/>
      <c r="BGR39" s="168"/>
      <c r="BGS39" s="168"/>
      <c r="BGT39" s="168"/>
      <c r="BGU39" s="168"/>
      <c r="BGV39" s="168"/>
      <c r="BGW39" s="168"/>
      <c r="BGX39" s="168"/>
      <c r="BGY39" s="168"/>
      <c r="BGZ39" s="168"/>
      <c r="BHA39" s="168"/>
      <c r="BHB39" s="168"/>
      <c r="BHC39" s="168"/>
      <c r="BHD39" s="168"/>
      <c r="BHE39" s="168"/>
      <c r="BHF39" s="168"/>
      <c r="BHG39" s="168"/>
      <c r="BHH39" s="168"/>
      <c r="BHI39" s="168"/>
      <c r="BHJ39" s="168"/>
      <c r="BHK39" s="168"/>
      <c r="BHL39" s="168"/>
      <c r="BHM39" s="168"/>
      <c r="BHN39" s="168"/>
      <c r="BHO39" s="168"/>
      <c r="BHP39" s="168"/>
      <c r="BHQ39" s="168"/>
      <c r="BHR39" s="168"/>
      <c r="BHS39" s="168"/>
      <c r="BHT39" s="168"/>
      <c r="BHU39" s="168"/>
      <c r="BHV39" s="168"/>
      <c r="BHW39" s="168"/>
      <c r="BHX39" s="168"/>
      <c r="BHY39" s="168"/>
      <c r="BHZ39" s="168"/>
      <c r="BIA39" s="168"/>
      <c r="BIB39" s="168"/>
      <c r="BIC39" s="168"/>
      <c r="BID39" s="168"/>
      <c r="BIE39" s="168"/>
      <c r="BIF39" s="168"/>
      <c r="BIG39" s="168"/>
      <c r="BIH39" s="168"/>
      <c r="BII39" s="168"/>
      <c r="BIJ39" s="168"/>
      <c r="BIK39" s="168"/>
      <c r="BIL39" s="168"/>
      <c r="BIM39" s="168"/>
      <c r="BIN39" s="168"/>
      <c r="BIO39" s="168"/>
      <c r="BIP39" s="168"/>
      <c r="BIQ39" s="168"/>
      <c r="BIR39" s="168"/>
      <c r="BIS39" s="168"/>
      <c r="BIT39" s="168"/>
      <c r="BIU39" s="168"/>
      <c r="BIV39" s="168"/>
      <c r="BIW39" s="168"/>
      <c r="BIX39" s="168"/>
      <c r="BIY39" s="168"/>
      <c r="BIZ39" s="168"/>
      <c r="BJA39" s="168"/>
      <c r="BJB39" s="168"/>
      <c r="BJC39" s="168"/>
      <c r="BJD39" s="168"/>
      <c r="BJE39" s="168"/>
      <c r="BJF39" s="168"/>
      <c r="BJG39" s="168"/>
      <c r="BJH39" s="168"/>
      <c r="BJI39" s="168"/>
      <c r="BJJ39" s="168"/>
      <c r="BJK39" s="168"/>
      <c r="BJL39" s="168"/>
      <c r="BJM39" s="168"/>
      <c r="BJN39" s="168"/>
      <c r="BJO39" s="168"/>
      <c r="BJP39" s="168"/>
      <c r="BJQ39" s="168"/>
      <c r="BJR39" s="168"/>
      <c r="BJS39" s="168"/>
      <c r="BJT39" s="168"/>
      <c r="BJU39" s="168"/>
      <c r="BJV39" s="168"/>
      <c r="BJW39" s="168"/>
      <c r="BJX39" s="168"/>
      <c r="BJY39" s="168"/>
      <c r="BJZ39" s="168"/>
      <c r="BKA39" s="168"/>
      <c r="BKB39" s="168"/>
      <c r="BKC39" s="168"/>
      <c r="BKD39" s="168"/>
      <c r="BKE39" s="168"/>
      <c r="BKF39" s="168"/>
      <c r="BKG39" s="168"/>
      <c r="BKH39" s="168"/>
      <c r="BKI39" s="168"/>
      <c r="BKJ39" s="168"/>
      <c r="BKK39" s="168"/>
      <c r="BKL39" s="168"/>
      <c r="BKM39" s="168"/>
      <c r="BKN39" s="168"/>
      <c r="BKO39" s="168"/>
      <c r="BKP39" s="168"/>
      <c r="BKQ39" s="168"/>
      <c r="BKR39" s="168"/>
      <c r="BKS39" s="168"/>
      <c r="BKT39" s="168"/>
      <c r="BKU39" s="168"/>
      <c r="BKV39" s="168"/>
      <c r="BKW39" s="168"/>
      <c r="BKX39" s="168"/>
      <c r="BKY39" s="168"/>
      <c r="BKZ39" s="168"/>
      <c r="BLA39" s="168"/>
      <c r="BLB39" s="168"/>
      <c r="BLC39" s="168"/>
      <c r="BLD39" s="168"/>
      <c r="BLE39" s="168"/>
      <c r="BLF39" s="168"/>
      <c r="BLG39" s="168"/>
      <c r="BLH39" s="168"/>
      <c r="BLI39" s="168"/>
      <c r="BLJ39" s="168"/>
      <c r="BLK39" s="168"/>
      <c r="BLL39" s="168"/>
      <c r="BLM39" s="168"/>
      <c r="BLN39" s="168"/>
      <c r="BLO39" s="168"/>
      <c r="BLP39" s="168"/>
      <c r="BLQ39" s="168"/>
      <c r="BLR39" s="168"/>
      <c r="BLS39" s="168"/>
      <c r="BLT39" s="168"/>
      <c r="BLU39" s="168"/>
      <c r="BLV39" s="168"/>
      <c r="BLW39" s="168"/>
      <c r="BLX39" s="168"/>
      <c r="BLY39" s="168"/>
      <c r="BLZ39" s="168"/>
      <c r="BMA39" s="168"/>
      <c r="BMB39" s="168"/>
      <c r="BMC39" s="168"/>
      <c r="BMD39" s="168"/>
      <c r="BME39" s="168"/>
      <c r="BMF39" s="168"/>
      <c r="BMG39" s="168"/>
      <c r="BMH39" s="168"/>
      <c r="BMI39" s="168"/>
      <c r="BMJ39" s="168"/>
      <c r="BMK39" s="168"/>
      <c r="BML39" s="168"/>
      <c r="BMM39" s="168"/>
      <c r="BMN39" s="168"/>
      <c r="BMO39" s="168"/>
      <c r="BMP39" s="168"/>
      <c r="BMQ39" s="168"/>
      <c r="BMR39" s="168"/>
      <c r="BMS39" s="168"/>
      <c r="BMT39" s="168"/>
      <c r="BMU39" s="168"/>
      <c r="BMV39" s="168"/>
      <c r="BMW39" s="168"/>
      <c r="BMX39" s="168"/>
      <c r="BMY39" s="168"/>
      <c r="BMZ39" s="168"/>
      <c r="BNA39" s="168"/>
      <c r="BNB39" s="168"/>
      <c r="BNC39" s="168"/>
      <c r="BND39" s="168"/>
      <c r="BNE39" s="168"/>
      <c r="BNF39" s="168"/>
      <c r="BNG39" s="168"/>
      <c r="BNH39" s="168"/>
      <c r="BNI39" s="168"/>
      <c r="BNJ39" s="168"/>
      <c r="BNK39" s="168"/>
      <c r="BNL39" s="168"/>
      <c r="BNM39" s="168"/>
      <c r="BNN39" s="168"/>
      <c r="BNO39" s="168"/>
      <c r="BNP39" s="168"/>
      <c r="BNQ39" s="168"/>
      <c r="BNR39" s="168"/>
      <c r="BNS39" s="168"/>
      <c r="BNT39" s="168"/>
      <c r="BNU39" s="168"/>
      <c r="BNV39" s="168"/>
      <c r="BNW39" s="168"/>
      <c r="BNX39" s="168"/>
      <c r="BNY39" s="168"/>
      <c r="BNZ39" s="168"/>
      <c r="BOA39" s="168"/>
      <c r="BOB39" s="168"/>
      <c r="BOC39" s="168"/>
      <c r="BOD39" s="168"/>
      <c r="BOE39" s="168"/>
      <c r="BOF39" s="168"/>
      <c r="BOG39" s="168"/>
      <c r="BOH39" s="168"/>
      <c r="BOI39" s="168"/>
      <c r="BOJ39" s="168"/>
      <c r="BOK39" s="168"/>
      <c r="BOL39" s="168"/>
      <c r="BOM39" s="168"/>
      <c r="BON39" s="168"/>
      <c r="BOO39" s="168"/>
      <c r="BOP39" s="168"/>
      <c r="BOQ39" s="168"/>
      <c r="BOR39" s="168"/>
      <c r="BOS39" s="168"/>
      <c r="BOT39" s="168"/>
      <c r="BOU39" s="168"/>
      <c r="BOV39" s="168"/>
      <c r="BOW39" s="168"/>
      <c r="BOX39" s="168"/>
      <c r="BOY39" s="168"/>
      <c r="BOZ39" s="168"/>
      <c r="BPA39" s="168"/>
      <c r="BPB39" s="168"/>
      <c r="BPC39" s="168"/>
      <c r="BPD39" s="168"/>
      <c r="BPE39" s="168"/>
      <c r="BPF39" s="168"/>
      <c r="BPG39" s="168"/>
      <c r="BPH39" s="168"/>
      <c r="BPI39" s="168"/>
      <c r="BPJ39" s="168"/>
      <c r="BPK39" s="168"/>
      <c r="BPL39" s="168"/>
      <c r="BPM39" s="168"/>
      <c r="BPN39" s="168"/>
      <c r="BPO39" s="168"/>
      <c r="BPP39" s="168"/>
      <c r="BPQ39" s="168"/>
      <c r="BPR39" s="168"/>
      <c r="BPS39" s="168"/>
      <c r="BPT39" s="168"/>
      <c r="BPU39" s="168"/>
      <c r="BPV39" s="168"/>
      <c r="BPW39" s="168"/>
      <c r="BPX39" s="168"/>
      <c r="BPY39" s="168"/>
      <c r="BPZ39" s="168"/>
      <c r="BQA39" s="168"/>
      <c r="BQB39" s="168"/>
      <c r="BQC39" s="168"/>
      <c r="BQD39" s="168"/>
      <c r="BQE39" s="168"/>
      <c r="BQF39" s="168"/>
      <c r="BQG39" s="168"/>
      <c r="BQH39" s="168"/>
      <c r="BQI39" s="168"/>
      <c r="BQJ39" s="168"/>
      <c r="BQK39" s="168"/>
      <c r="BQL39" s="168"/>
      <c r="BQM39" s="168"/>
      <c r="BQN39" s="168"/>
      <c r="BQO39" s="168"/>
      <c r="BQP39" s="168"/>
      <c r="BQQ39" s="168"/>
      <c r="BQR39" s="168"/>
      <c r="BQS39" s="168"/>
      <c r="BQT39" s="168"/>
      <c r="BQU39" s="168"/>
      <c r="BQV39" s="168"/>
      <c r="BQW39" s="168"/>
      <c r="BQX39" s="168"/>
      <c r="BQY39" s="168"/>
      <c r="BQZ39" s="168"/>
      <c r="BRA39" s="168"/>
      <c r="BRB39" s="168"/>
      <c r="BRC39" s="168"/>
      <c r="BRD39" s="168"/>
      <c r="BRE39" s="168"/>
      <c r="BRF39" s="168"/>
      <c r="BRG39" s="168"/>
      <c r="BRH39" s="168"/>
      <c r="BRI39" s="168"/>
      <c r="BRJ39" s="168"/>
      <c r="BRK39" s="168"/>
      <c r="BRL39" s="168"/>
      <c r="BRM39" s="168"/>
      <c r="BRN39" s="168"/>
      <c r="BRO39" s="168"/>
      <c r="BRP39" s="168"/>
      <c r="BRQ39" s="168"/>
      <c r="BRR39" s="168"/>
      <c r="BRS39" s="168"/>
      <c r="BRT39" s="168"/>
      <c r="BRU39" s="168"/>
      <c r="BRV39" s="168"/>
      <c r="BRW39" s="168"/>
      <c r="BRX39" s="168"/>
      <c r="BRY39" s="168"/>
      <c r="BRZ39" s="168"/>
      <c r="BSA39" s="168"/>
      <c r="BSB39" s="168"/>
      <c r="BSC39" s="168"/>
      <c r="BSD39" s="168"/>
      <c r="BSE39" s="168"/>
      <c r="BSF39" s="168"/>
      <c r="BSG39" s="168"/>
      <c r="BSH39" s="168"/>
      <c r="BSI39" s="168"/>
      <c r="BSJ39" s="168"/>
      <c r="BSK39" s="168"/>
      <c r="BSL39" s="168"/>
      <c r="BSM39" s="168"/>
      <c r="BSN39" s="168"/>
      <c r="BSO39" s="168"/>
      <c r="BSP39" s="168"/>
      <c r="BSQ39" s="168"/>
      <c r="BSR39" s="168"/>
      <c r="BSS39" s="168"/>
      <c r="BST39" s="168"/>
      <c r="BSU39" s="168"/>
      <c r="BSV39" s="168"/>
      <c r="BSW39" s="168"/>
      <c r="BSX39" s="168"/>
      <c r="BSY39" s="168"/>
      <c r="BSZ39" s="168"/>
      <c r="BTA39" s="168"/>
      <c r="BTB39" s="168"/>
      <c r="BTC39" s="168"/>
      <c r="BTD39" s="168"/>
      <c r="BTE39" s="168"/>
      <c r="BTF39" s="168"/>
      <c r="BTG39" s="168"/>
      <c r="BTH39" s="168"/>
      <c r="BTI39" s="168"/>
      <c r="BTJ39" s="168"/>
      <c r="BTK39" s="168"/>
      <c r="BTL39" s="168"/>
      <c r="BTM39" s="168"/>
      <c r="BTN39" s="168"/>
      <c r="BTO39" s="168"/>
      <c r="BTP39" s="168"/>
      <c r="BTQ39" s="168"/>
      <c r="BTR39" s="168"/>
      <c r="BTS39" s="168"/>
      <c r="BTT39" s="168"/>
      <c r="BTU39" s="168"/>
      <c r="BTV39" s="168"/>
      <c r="BTW39" s="168"/>
      <c r="BTX39" s="168"/>
      <c r="BTY39" s="168"/>
      <c r="BTZ39" s="168"/>
      <c r="BUA39" s="168"/>
      <c r="BUB39" s="168"/>
      <c r="BUC39" s="168"/>
      <c r="BUD39" s="168"/>
      <c r="BUE39" s="168"/>
      <c r="BUF39" s="168"/>
      <c r="BUG39" s="168"/>
      <c r="BUH39" s="168"/>
      <c r="BUI39" s="168"/>
      <c r="BUJ39" s="168"/>
      <c r="BUK39" s="168"/>
      <c r="BUL39" s="168"/>
      <c r="BUM39" s="168"/>
      <c r="BUN39" s="168"/>
      <c r="BUO39" s="168"/>
      <c r="BUP39" s="168"/>
      <c r="BUQ39" s="168"/>
      <c r="BUR39" s="168"/>
      <c r="BUS39" s="168"/>
      <c r="BUT39" s="168"/>
      <c r="BUU39" s="168"/>
      <c r="BUV39" s="168"/>
      <c r="BUW39" s="168"/>
      <c r="BUX39" s="168"/>
      <c r="BUY39" s="168"/>
      <c r="BUZ39" s="168"/>
      <c r="BVA39" s="168"/>
      <c r="BVB39" s="168"/>
      <c r="BVC39" s="168"/>
      <c r="BVD39" s="168"/>
      <c r="BVE39" s="168"/>
      <c r="BVF39" s="168"/>
      <c r="BVG39" s="168"/>
      <c r="BVH39" s="168"/>
      <c r="BVI39" s="168"/>
      <c r="BVJ39" s="168"/>
      <c r="BVK39" s="168"/>
      <c r="BVL39" s="168"/>
      <c r="BVM39" s="168"/>
      <c r="BVN39" s="168"/>
      <c r="BVO39" s="168"/>
      <c r="BVP39" s="168"/>
      <c r="BVQ39" s="168"/>
      <c r="BVR39" s="168"/>
      <c r="BVS39" s="168"/>
      <c r="BVT39" s="168"/>
      <c r="BVU39" s="168"/>
      <c r="BVV39" s="168"/>
      <c r="BVW39" s="168"/>
      <c r="BVX39" s="168"/>
      <c r="BVY39" s="168"/>
      <c r="BVZ39" s="168"/>
      <c r="BWA39" s="168"/>
      <c r="BWB39" s="168"/>
      <c r="BWC39" s="168"/>
      <c r="BWD39" s="168"/>
      <c r="BWE39" s="168"/>
      <c r="BWF39" s="168"/>
      <c r="BWG39" s="168"/>
      <c r="BWH39" s="168"/>
      <c r="BWI39" s="168"/>
      <c r="BWJ39" s="168"/>
      <c r="BWK39" s="168"/>
      <c r="BWL39" s="168"/>
      <c r="BWM39" s="168"/>
      <c r="BWN39" s="168"/>
      <c r="BWO39" s="168"/>
      <c r="BWP39" s="168"/>
      <c r="BWQ39" s="168"/>
      <c r="BWR39" s="168"/>
      <c r="BWS39" s="168"/>
      <c r="BWT39" s="168"/>
      <c r="BWU39" s="168"/>
      <c r="BWV39" s="168"/>
      <c r="BWW39" s="168"/>
      <c r="BWX39" s="168"/>
      <c r="BWY39" s="168"/>
      <c r="BWZ39" s="168"/>
      <c r="BXA39" s="168"/>
      <c r="BXB39" s="168"/>
      <c r="BXC39" s="168"/>
      <c r="BXD39" s="168"/>
      <c r="BXE39" s="168"/>
      <c r="BXF39" s="168"/>
      <c r="BXG39" s="168"/>
      <c r="BXH39" s="168"/>
      <c r="BXI39" s="168"/>
      <c r="BXJ39" s="168"/>
      <c r="BXK39" s="168"/>
      <c r="BXL39" s="168"/>
      <c r="BXM39" s="168"/>
      <c r="BXN39" s="168"/>
      <c r="BXO39" s="168"/>
      <c r="BXP39" s="168"/>
      <c r="BXQ39" s="168"/>
      <c r="BXR39" s="168"/>
      <c r="BXS39" s="168"/>
      <c r="BXT39" s="168"/>
      <c r="BXU39" s="168"/>
      <c r="BXV39" s="168"/>
      <c r="BXW39" s="168"/>
      <c r="BXX39" s="168"/>
      <c r="BXY39" s="168"/>
      <c r="BXZ39" s="168"/>
      <c r="BYA39" s="168"/>
      <c r="BYB39" s="168"/>
      <c r="BYC39" s="168"/>
      <c r="BYD39" s="168"/>
      <c r="BYE39" s="168"/>
      <c r="BYF39" s="168"/>
      <c r="BYG39" s="168"/>
      <c r="BYH39" s="168"/>
      <c r="BYI39" s="168"/>
      <c r="BYJ39" s="168"/>
      <c r="BYK39" s="168"/>
      <c r="BYL39" s="168"/>
      <c r="BYM39" s="168"/>
      <c r="BYN39" s="168"/>
      <c r="BYO39" s="168"/>
      <c r="BYP39" s="168"/>
      <c r="BYQ39" s="168"/>
      <c r="BYR39" s="168"/>
      <c r="BYS39" s="168"/>
      <c r="BYT39" s="168"/>
      <c r="BYU39" s="168"/>
      <c r="BYV39" s="168"/>
      <c r="BYW39" s="168"/>
      <c r="BYX39" s="168"/>
      <c r="BYY39" s="168"/>
      <c r="BYZ39" s="168"/>
      <c r="BZA39" s="168"/>
      <c r="BZB39" s="168"/>
      <c r="BZC39" s="168"/>
      <c r="BZD39" s="168"/>
      <c r="BZE39" s="168"/>
      <c r="BZF39" s="168"/>
      <c r="BZG39" s="168"/>
      <c r="BZH39" s="168"/>
      <c r="BZI39" s="168"/>
      <c r="BZJ39" s="168"/>
      <c r="BZK39" s="168"/>
      <c r="BZL39" s="168"/>
      <c r="BZM39" s="168"/>
      <c r="BZN39" s="168"/>
      <c r="BZO39" s="168"/>
      <c r="BZP39" s="168"/>
      <c r="BZQ39" s="168"/>
      <c r="BZR39" s="168"/>
      <c r="BZS39" s="168"/>
      <c r="BZT39" s="168"/>
      <c r="BZU39" s="168"/>
      <c r="BZV39" s="168"/>
      <c r="BZW39" s="168"/>
      <c r="BZX39" s="168"/>
      <c r="BZY39" s="168"/>
      <c r="BZZ39" s="168"/>
      <c r="CAA39" s="168"/>
      <c r="CAB39" s="168"/>
      <c r="CAC39" s="168"/>
      <c r="CAD39" s="168"/>
      <c r="CAE39" s="168"/>
      <c r="CAF39" s="168"/>
      <c r="CAG39" s="168"/>
      <c r="CAH39" s="168"/>
      <c r="CAI39" s="168"/>
      <c r="CAJ39" s="168"/>
      <c r="CAK39" s="168"/>
      <c r="CAL39" s="168"/>
      <c r="CAM39" s="168"/>
      <c r="CAN39" s="168"/>
      <c r="CAO39" s="168"/>
      <c r="CAP39" s="168"/>
      <c r="CAQ39" s="168"/>
      <c r="CAR39" s="168"/>
      <c r="CAS39" s="168"/>
      <c r="CAT39" s="168"/>
      <c r="CAU39" s="168"/>
      <c r="CAV39" s="168"/>
      <c r="CAW39" s="168"/>
      <c r="CAX39" s="168"/>
      <c r="CAY39" s="168"/>
      <c r="CAZ39" s="168"/>
      <c r="CBA39" s="168"/>
      <c r="CBB39" s="168"/>
      <c r="CBC39" s="168"/>
      <c r="CBD39" s="168"/>
      <c r="CBE39" s="168"/>
      <c r="CBF39" s="168"/>
      <c r="CBG39" s="168"/>
      <c r="CBH39" s="168"/>
      <c r="CBI39" s="168"/>
      <c r="CBJ39" s="168"/>
      <c r="CBK39" s="168"/>
      <c r="CBL39" s="168"/>
      <c r="CBM39" s="168"/>
      <c r="CBN39" s="168"/>
      <c r="CBO39" s="168"/>
      <c r="CBP39" s="168"/>
      <c r="CBQ39" s="168"/>
      <c r="CBR39" s="168"/>
      <c r="CBS39" s="168"/>
      <c r="CBT39" s="168"/>
      <c r="CBU39" s="168"/>
      <c r="CBV39" s="168"/>
      <c r="CBW39" s="168"/>
      <c r="CBX39" s="168"/>
      <c r="CBY39" s="168"/>
      <c r="CBZ39" s="168"/>
      <c r="CCA39" s="168"/>
      <c r="CCB39" s="168"/>
      <c r="CCC39" s="168"/>
      <c r="CCD39" s="168"/>
      <c r="CCE39" s="168"/>
      <c r="CCF39" s="168"/>
      <c r="CCG39" s="168"/>
      <c r="CCH39" s="168"/>
      <c r="CCI39" s="168"/>
      <c r="CCJ39" s="168"/>
      <c r="CCK39" s="168"/>
      <c r="CCL39" s="168"/>
      <c r="CCM39" s="168"/>
      <c r="CCN39" s="168"/>
      <c r="CCO39" s="168"/>
      <c r="CCP39" s="168"/>
      <c r="CCQ39" s="168"/>
      <c r="CCR39" s="168"/>
      <c r="CCS39" s="168"/>
      <c r="CCT39" s="168"/>
      <c r="CCU39" s="168"/>
      <c r="CCV39" s="168"/>
      <c r="CCW39" s="168"/>
      <c r="CCX39" s="168"/>
      <c r="CCY39" s="168"/>
      <c r="CCZ39" s="168"/>
      <c r="CDA39" s="168"/>
      <c r="CDB39" s="168"/>
      <c r="CDC39" s="168"/>
      <c r="CDD39" s="168"/>
      <c r="CDE39" s="168"/>
      <c r="CDF39" s="168"/>
      <c r="CDG39" s="168"/>
      <c r="CDH39" s="168"/>
      <c r="CDI39" s="168"/>
      <c r="CDJ39" s="168"/>
      <c r="CDK39" s="168"/>
      <c r="CDL39" s="168"/>
      <c r="CDM39" s="168"/>
      <c r="CDN39" s="168"/>
      <c r="CDO39" s="168"/>
      <c r="CDP39" s="168"/>
      <c r="CDQ39" s="168"/>
      <c r="CDR39" s="168"/>
      <c r="CDS39" s="168"/>
      <c r="CDT39" s="168"/>
      <c r="CDU39" s="168"/>
      <c r="CDV39" s="168"/>
      <c r="CDW39" s="168"/>
      <c r="CDX39" s="168"/>
      <c r="CDY39" s="168"/>
      <c r="CDZ39" s="168"/>
      <c r="CEA39" s="168"/>
      <c r="CEB39" s="168"/>
      <c r="CEC39" s="168"/>
      <c r="CED39" s="168"/>
      <c r="CEE39" s="168"/>
      <c r="CEF39" s="168"/>
      <c r="CEG39" s="168"/>
      <c r="CEH39" s="168"/>
      <c r="CEI39" s="168"/>
      <c r="CEJ39" s="168"/>
      <c r="CEK39" s="168"/>
      <c r="CEL39" s="168"/>
      <c r="CEM39" s="168"/>
      <c r="CEN39" s="168"/>
      <c r="CEO39" s="168"/>
      <c r="CEP39" s="168"/>
      <c r="CEQ39" s="168"/>
      <c r="CER39" s="168"/>
      <c r="CES39" s="168"/>
      <c r="CET39" s="168"/>
      <c r="CEU39" s="168"/>
      <c r="CEV39" s="168"/>
      <c r="CEW39" s="168"/>
      <c r="CEX39" s="168"/>
      <c r="CEY39" s="168"/>
      <c r="CEZ39" s="168"/>
      <c r="CFA39" s="168"/>
      <c r="CFB39" s="168"/>
      <c r="CFC39" s="168"/>
      <c r="CFD39" s="168"/>
      <c r="CFE39" s="168"/>
      <c r="CFF39" s="168"/>
      <c r="CFG39" s="168"/>
      <c r="CFH39" s="168"/>
      <c r="CFI39" s="168"/>
      <c r="CFJ39" s="168"/>
      <c r="CFK39" s="168"/>
      <c r="CFL39" s="168"/>
      <c r="CFM39" s="168"/>
      <c r="CFN39" s="168"/>
      <c r="CFO39" s="168"/>
      <c r="CFP39" s="168"/>
      <c r="CFQ39" s="168"/>
      <c r="CFR39" s="168"/>
      <c r="CFS39" s="168"/>
      <c r="CFT39" s="168"/>
      <c r="CFU39" s="168"/>
      <c r="CFV39" s="168"/>
      <c r="CFW39" s="168"/>
      <c r="CFX39" s="168"/>
      <c r="CFY39" s="168"/>
      <c r="CFZ39" s="168"/>
      <c r="CGA39" s="168"/>
      <c r="CGB39" s="168"/>
      <c r="CGC39" s="168"/>
      <c r="CGD39" s="168"/>
      <c r="CGE39" s="168"/>
      <c r="CGF39" s="168"/>
      <c r="CGG39" s="168"/>
      <c r="CGH39" s="168"/>
      <c r="CGI39" s="168"/>
      <c r="CGJ39" s="168"/>
      <c r="CGK39" s="168"/>
      <c r="CGL39" s="168"/>
      <c r="CGM39" s="168"/>
      <c r="CGN39" s="168"/>
      <c r="CGO39" s="168"/>
      <c r="CGP39" s="168"/>
      <c r="CGQ39" s="168"/>
      <c r="CGR39" s="168"/>
      <c r="CGS39" s="168"/>
      <c r="CGT39" s="168"/>
      <c r="CGU39" s="168"/>
      <c r="CGV39" s="168"/>
      <c r="CGW39" s="168"/>
      <c r="CGX39" s="168"/>
      <c r="CGY39" s="168"/>
      <c r="CGZ39" s="168"/>
      <c r="CHA39" s="168"/>
      <c r="CHB39" s="168"/>
      <c r="CHC39" s="168"/>
      <c r="CHD39" s="168"/>
      <c r="CHE39" s="168"/>
      <c r="CHF39" s="168"/>
      <c r="CHG39" s="168"/>
      <c r="CHH39" s="168"/>
      <c r="CHI39" s="168"/>
      <c r="CHJ39" s="168"/>
      <c r="CHK39" s="168"/>
      <c r="CHL39" s="168"/>
      <c r="CHM39" s="168"/>
      <c r="CHN39" s="168"/>
      <c r="CHO39" s="168"/>
      <c r="CHP39" s="168"/>
      <c r="CHQ39" s="168"/>
      <c r="CHR39" s="168"/>
      <c r="CHS39" s="168"/>
      <c r="CHT39" s="168"/>
      <c r="CHU39" s="168"/>
      <c r="CHV39" s="168"/>
      <c r="CHW39" s="168"/>
      <c r="CHX39" s="168"/>
      <c r="CHY39" s="168"/>
      <c r="CHZ39" s="168"/>
      <c r="CIA39" s="168"/>
      <c r="CIB39" s="168"/>
      <c r="CIC39" s="168"/>
      <c r="CID39" s="168"/>
      <c r="CIE39" s="168"/>
      <c r="CIF39" s="168"/>
      <c r="CIG39" s="168"/>
      <c r="CIH39" s="168"/>
      <c r="CII39" s="168"/>
      <c r="CIJ39" s="168"/>
      <c r="CIK39" s="168"/>
      <c r="CIL39" s="168"/>
      <c r="CIM39" s="168"/>
      <c r="CIN39" s="168"/>
      <c r="CIO39" s="168"/>
      <c r="CIP39" s="168"/>
      <c r="CIQ39" s="168"/>
      <c r="CIR39" s="168"/>
      <c r="CIS39" s="168"/>
      <c r="CIT39" s="168"/>
      <c r="CIU39" s="168"/>
      <c r="CIV39" s="168"/>
      <c r="CIW39" s="168"/>
      <c r="CIX39" s="168"/>
      <c r="CIY39" s="168"/>
      <c r="CIZ39" s="168"/>
      <c r="CJA39" s="168"/>
      <c r="CJB39" s="168"/>
      <c r="CJC39" s="168"/>
      <c r="CJD39" s="168"/>
      <c r="CJE39" s="168"/>
      <c r="CJF39" s="168"/>
      <c r="CJG39" s="168"/>
      <c r="CJH39" s="168"/>
      <c r="CJI39" s="168"/>
      <c r="CJJ39" s="168"/>
      <c r="CJK39" s="168"/>
      <c r="CJL39" s="168"/>
      <c r="CJM39" s="168"/>
      <c r="CJN39" s="168"/>
      <c r="CJO39" s="168"/>
      <c r="CJP39" s="168"/>
      <c r="CJQ39" s="168"/>
      <c r="CJR39" s="168"/>
      <c r="CJS39" s="168"/>
      <c r="CJT39" s="168"/>
      <c r="CJU39" s="168"/>
      <c r="CJV39" s="168"/>
      <c r="CJW39" s="168"/>
      <c r="CJX39" s="168"/>
      <c r="CJY39" s="168"/>
      <c r="CJZ39" s="168"/>
      <c r="CKA39" s="168"/>
      <c r="CKB39" s="168"/>
      <c r="CKC39" s="168"/>
      <c r="CKD39" s="168"/>
      <c r="CKE39" s="168"/>
      <c r="CKF39" s="168"/>
      <c r="CKG39" s="168"/>
      <c r="CKH39" s="168"/>
      <c r="CKI39" s="168"/>
      <c r="CKJ39" s="168"/>
      <c r="CKK39" s="168"/>
      <c r="CKL39" s="168"/>
      <c r="CKM39" s="168"/>
      <c r="CKN39" s="168"/>
      <c r="CKO39" s="168"/>
      <c r="CKP39" s="168"/>
      <c r="CKQ39" s="168"/>
      <c r="CKR39" s="168"/>
      <c r="CKS39" s="168"/>
      <c r="CKT39" s="168"/>
      <c r="CKU39" s="168"/>
      <c r="CKV39" s="168"/>
      <c r="CKW39" s="168"/>
      <c r="CKX39" s="168"/>
      <c r="CKY39" s="168"/>
      <c r="CKZ39" s="168"/>
      <c r="CLA39" s="168"/>
      <c r="CLB39" s="168"/>
      <c r="CLC39" s="168"/>
      <c r="CLD39" s="168"/>
      <c r="CLE39" s="168"/>
      <c r="CLF39" s="168"/>
      <c r="CLG39" s="168"/>
      <c r="CLH39" s="168"/>
      <c r="CLI39" s="168"/>
      <c r="CLJ39" s="168"/>
      <c r="CLK39" s="168"/>
      <c r="CLL39" s="168"/>
      <c r="CLM39" s="168"/>
      <c r="CLN39" s="168"/>
      <c r="CLO39" s="168"/>
      <c r="CLP39" s="168"/>
      <c r="CLQ39" s="168"/>
      <c r="CLR39" s="168"/>
      <c r="CLS39" s="168"/>
      <c r="CLT39" s="168"/>
      <c r="CLU39" s="168"/>
      <c r="CLV39" s="168"/>
      <c r="CLW39" s="168"/>
      <c r="CLX39" s="168"/>
      <c r="CLY39" s="168"/>
      <c r="CLZ39" s="168"/>
      <c r="CMA39" s="168"/>
      <c r="CMB39" s="168"/>
      <c r="CMC39" s="168"/>
      <c r="CMD39" s="168"/>
      <c r="CME39" s="168"/>
      <c r="CMF39" s="168"/>
      <c r="CMG39" s="168"/>
      <c r="CMH39" s="168"/>
      <c r="CMI39" s="168"/>
      <c r="CMJ39" s="168"/>
      <c r="CMK39" s="168"/>
      <c r="CML39" s="168"/>
      <c r="CMM39" s="168"/>
      <c r="CMN39" s="168"/>
      <c r="CMO39" s="168"/>
      <c r="CMP39" s="168"/>
      <c r="CMQ39" s="168"/>
      <c r="CMR39" s="168"/>
      <c r="CMS39" s="168"/>
      <c r="CMT39" s="168"/>
      <c r="CMU39" s="168"/>
      <c r="CMV39" s="168"/>
      <c r="CMW39" s="168"/>
      <c r="CMX39" s="168"/>
      <c r="CMY39" s="168"/>
      <c r="CMZ39" s="168"/>
      <c r="CNA39" s="168"/>
      <c r="CNB39" s="168"/>
      <c r="CNC39" s="168"/>
      <c r="CND39" s="168"/>
      <c r="CNE39" s="168"/>
      <c r="CNF39" s="168"/>
      <c r="CNG39" s="168"/>
      <c r="CNH39" s="168"/>
      <c r="CNI39" s="168"/>
      <c r="CNJ39" s="168"/>
      <c r="CNK39" s="168"/>
      <c r="CNL39" s="168"/>
      <c r="CNM39" s="168"/>
      <c r="CNN39" s="168"/>
      <c r="CNO39" s="168"/>
      <c r="CNP39" s="168"/>
      <c r="CNQ39" s="168"/>
      <c r="CNR39" s="168"/>
      <c r="CNS39" s="168"/>
      <c r="CNT39" s="168"/>
      <c r="CNU39" s="168"/>
      <c r="CNV39" s="168"/>
      <c r="CNW39" s="168"/>
      <c r="CNX39" s="168"/>
      <c r="CNY39" s="168"/>
      <c r="CNZ39" s="168"/>
      <c r="COA39" s="168"/>
      <c r="COB39" s="168"/>
      <c r="COC39" s="168"/>
      <c r="COD39" s="168"/>
      <c r="COE39" s="168"/>
      <c r="COF39" s="168"/>
      <c r="COG39" s="168"/>
      <c r="COH39" s="168"/>
      <c r="COI39" s="168"/>
      <c r="COJ39" s="168"/>
      <c r="COK39" s="168"/>
      <c r="COL39" s="168"/>
      <c r="COM39" s="168"/>
      <c r="CON39" s="168"/>
      <c r="COO39" s="168"/>
      <c r="COP39" s="168"/>
      <c r="COQ39" s="168"/>
      <c r="COR39" s="168"/>
      <c r="COS39" s="168"/>
      <c r="COT39" s="168"/>
      <c r="COU39" s="168"/>
      <c r="COV39" s="168"/>
      <c r="COW39" s="168"/>
      <c r="COX39" s="168"/>
      <c r="COY39" s="168"/>
      <c r="COZ39" s="168"/>
      <c r="CPA39" s="168"/>
      <c r="CPB39" s="168"/>
      <c r="CPC39" s="168"/>
      <c r="CPD39" s="168"/>
      <c r="CPE39" s="168"/>
      <c r="CPF39" s="168"/>
      <c r="CPG39" s="168"/>
      <c r="CPH39" s="168"/>
      <c r="CPI39" s="168"/>
      <c r="CPJ39" s="168"/>
      <c r="CPK39" s="168"/>
      <c r="CPL39" s="168"/>
      <c r="CPM39" s="168"/>
      <c r="CPN39" s="168"/>
      <c r="CPO39" s="168"/>
      <c r="CPP39" s="168"/>
      <c r="CPQ39" s="168"/>
      <c r="CPR39" s="168"/>
      <c r="CPS39" s="168"/>
      <c r="CPT39" s="168"/>
      <c r="CPU39" s="168"/>
      <c r="CPV39" s="168"/>
      <c r="CPW39" s="168"/>
      <c r="CPX39" s="168"/>
      <c r="CPY39" s="168"/>
      <c r="CPZ39" s="168"/>
      <c r="CQA39" s="168"/>
      <c r="CQB39" s="168"/>
      <c r="CQC39" s="168"/>
      <c r="CQD39" s="168"/>
      <c r="CQE39" s="168"/>
      <c r="CQF39" s="168"/>
      <c r="CQG39" s="168"/>
      <c r="CQH39" s="168"/>
      <c r="CQI39" s="168"/>
      <c r="CQJ39" s="168"/>
      <c r="CQK39" s="168"/>
      <c r="CQL39" s="168"/>
      <c r="CQM39" s="168"/>
      <c r="CQN39" s="168"/>
      <c r="CQO39" s="168"/>
      <c r="CQP39" s="168"/>
      <c r="CQQ39" s="168"/>
      <c r="CQR39" s="168"/>
      <c r="CQS39" s="168"/>
      <c r="CQT39" s="168"/>
      <c r="CQU39" s="168"/>
      <c r="CQV39" s="168"/>
      <c r="CQW39" s="168"/>
      <c r="CQX39" s="168"/>
      <c r="CQY39" s="168"/>
      <c r="CQZ39" s="168"/>
      <c r="CRA39" s="168"/>
      <c r="CRB39" s="168"/>
      <c r="CRC39" s="168"/>
      <c r="CRD39" s="168"/>
      <c r="CRE39" s="168"/>
      <c r="CRF39" s="168"/>
      <c r="CRG39" s="168"/>
      <c r="CRH39" s="168"/>
      <c r="CRI39" s="168"/>
      <c r="CRJ39" s="168"/>
      <c r="CRK39" s="168"/>
      <c r="CRL39" s="168"/>
      <c r="CRM39" s="168"/>
      <c r="CRN39" s="168"/>
      <c r="CRO39" s="168"/>
      <c r="CRP39" s="168"/>
      <c r="CRQ39" s="168"/>
      <c r="CRR39" s="168"/>
      <c r="CRS39" s="168"/>
      <c r="CRT39" s="168"/>
      <c r="CRU39" s="168"/>
      <c r="CRV39" s="168"/>
      <c r="CRW39" s="168"/>
      <c r="CRX39" s="168"/>
      <c r="CRY39" s="168"/>
      <c r="CRZ39" s="168"/>
      <c r="CSA39" s="168"/>
      <c r="CSB39" s="168"/>
      <c r="CSC39" s="168"/>
      <c r="CSD39" s="168"/>
      <c r="CSE39" s="168"/>
      <c r="CSF39" s="168"/>
      <c r="CSG39" s="168"/>
      <c r="CSH39" s="168"/>
      <c r="CSI39" s="168"/>
      <c r="CSJ39" s="168"/>
      <c r="CSK39" s="168"/>
      <c r="CSL39" s="168"/>
      <c r="CSM39" s="168"/>
      <c r="CSN39" s="168"/>
      <c r="CSO39" s="168"/>
      <c r="CSP39" s="168"/>
      <c r="CSQ39" s="168"/>
      <c r="CSR39" s="168"/>
      <c r="CSS39" s="168"/>
      <c r="CST39" s="168"/>
      <c r="CSU39" s="168"/>
      <c r="CSV39" s="168"/>
      <c r="CSW39" s="168"/>
      <c r="CSX39" s="168"/>
      <c r="CSY39" s="168"/>
      <c r="CSZ39" s="168"/>
      <c r="CTA39" s="168"/>
      <c r="CTB39" s="168"/>
      <c r="CTC39" s="168"/>
      <c r="CTD39" s="168"/>
      <c r="CTE39" s="168"/>
      <c r="CTF39" s="168"/>
      <c r="CTG39" s="168"/>
      <c r="CTH39" s="168"/>
      <c r="CTI39" s="168"/>
      <c r="CTJ39" s="168"/>
      <c r="CTK39" s="168"/>
      <c r="CTL39" s="168"/>
      <c r="CTM39" s="168"/>
      <c r="CTN39" s="168"/>
      <c r="CTO39" s="168"/>
      <c r="CTP39" s="168"/>
      <c r="CTQ39" s="168"/>
      <c r="CTR39" s="168"/>
      <c r="CTS39" s="168"/>
      <c r="CTT39" s="168"/>
      <c r="CTU39" s="168"/>
      <c r="CTV39" s="168"/>
      <c r="CTW39" s="168"/>
      <c r="CTX39" s="168"/>
      <c r="CTY39" s="168"/>
      <c r="CTZ39" s="168"/>
      <c r="CUA39" s="168"/>
      <c r="CUB39" s="168"/>
      <c r="CUC39" s="168"/>
      <c r="CUD39" s="168"/>
      <c r="CUE39" s="168"/>
      <c r="CUF39" s="168"/>
      <c r="CUG39" s="168"/>
      <c r="CUH39" s="168"/>
      <c r="CUI39" s="168"/>
      <c r="CUJ39" s="168"/>
      <c r="CUK39" s="168"/>
      <c r="CUL39" s="168"/>
      <c r="CUM39" s="168"/>
      <c r="CUN39" s="168"/>
      <c r="CUO39" s="168"/>
      <c r="CUP39" s="168"/>
      <c r="CUQ39" s="168"/>
      <c r="CUR39" s="168"/>
      <c r="CUS39" s="168"/>
      <c r="CUT39" s="168"/>
      <c r="CUU39" s="168"/>
      <c r="CUV39" s="168"/>
      <c r="CUW39" s="168"/>
      <c r="CUX39" s="168"/>
      <c r="CUY39" s="168"/>
      <c r="CUZ39" s="168"/>
      <c r="CVA39" s="168"/>
      <c r="CVB39" s="168"/>
      <c r="CVC39" s="168"/>
      <c r="CVD39" s="168"/>
      <c r="CVE39" s="168"/>
      <c r="CVF39" s="168"/>
      <c r="CVG39" s="168"/>
      <c r="CVH39" s="168"/>
      <c r="CVI39" s="168"/>
      <c r="CVJ39" s="168"/>
      <c r="CVK39" s="168"/>
      <c r="CVL39" s="168"/>
      <c r="CVM39" s="168"/>
      <c r="CVN39" s="168"/>
      <c r="CVO39" s="168"/>
      <c r="CVP39" s="168"/>
      <c r="CVQ39" s="168"/>
      <c r="CVR39" s="168"/>
      <c r="CVS39" s="168"/>
      <c r="CVT39" s="168"/>
      <c r="CVU39" s="168"/>
      <c r="CVV39" s="168"/>
      <c r="CVW39" s="168"/>
      <c r="CVX39" s="168"/>
      <c r="CVY39" s="168"/>
      <c r="CVZ39" s="168"/>
      <c r="CWA39" s="168"/>
      <c r="CWB39" s="168"/>
      <c r="CWC39" s="168"/>
      <c r="CWD39" s="168"/>
      <c r="CWE39" s="168"/>
      <c r="CWF39" s="168"/>
      <c r="CWG39" s="168"/>
      <c r="CWH39" s="168"/>
      <c r="CWI39" s="168"/>
      <c r="CWJ39" s="168"/>
      <c r="CWK39" s="168"/>
      <c r="CWL39" s="168"/>
      <c r="CWM39" s="168"/>
      <c r="CWN39" s="168"/>
      <c r="CWO39" s="168"/>
      <c r="CWP39" s="168"/>
      <c r="CWQ39" s="168"/>
      <c r="CWR39" s="168"/>
      <c r="CWS39" s="168"/>
      <c r="CWT39" s="168"/>
      <c r="CWU39" s="168"/>
      <c r="CWV39" s="168"/>
      <c r="CWW39" s="168"/>
      <c r="CWX39" s="168"/>
      <c r="CWY39" s="168"/>
      <c r="CWZ39" s="168"/>
      <c r="CXA39" s="168"/>
      <c r="CXB39" s="168"/>
      <c r="CXC39" s="168"/>
      <c r="CXD39" s="168"/>
      <c r="CXE39" s="168"/>
      <c r="CXF39" s="168"/>
      <c r="CXG39" s="168"/>
      <c r="CXH39" s="168"/>
      <c r="CXI39" s="168"/>
      <c r="CXJ39" s="168"/>
      <c r="CXK39" s="168"/>
      <c r="CXL39" s="168"/>
      <c r="CXM39" s="168"/>
      <c r="CXN39" s="168"/>
      <c r="CXO39" s="168"/>
      <c r="CXP39" s="168"/>
      <c r="CXQ39" s="168"/>
      <c r="CXR39" s="168"/>
      <c r="CXS39" s="168"/>
      <c r="CXT39" s="168"/>
      <c r="CXU39" s="168"/>
      <c r="CXV39" s="168"/>
      <c r="CXW39" s="168"/>
      <c r="CXX39" s="168"/>
      <c r="CXY39" s="168"/>
      <c r="CXZ39" s="168"/>
      <c r="CYA39" s="168"/>
      <c r="CYB39" s="168"/>
      <c r="CYC39" s="168"/>
      <c r="CYD39" s="168"/>
      <c r="CYE39" s="168"/>
      <c r="CYF39" s="168"/>
      <c r="CYG39" s="168"/>
      <c r="CYH39" s="168"/>
      <c r="CYI39" s="168"/>
      <c r="CYJ39" s="168"/>
      <c r="CYK39" s="168"/>
      <c r="CYL39" s="168"/>
      <c r="CYM39" s="168"/>
      <c r="CYN39" s="168"/>
      <c r="CYO39" s="168"/>
      <c r="CYP39" s="168"/>
      <c r="CYQ39" s="168"/>
      <c r="CYR39" s="168"/>
      <c r="CYS39" s="168"/>
      <c r="CYT39" s="168"/>
      <c r="CYU39" s="168"/>
      <c r="CYV39" s="168"/>
      <c r="CYW39" s="168"/>
      <c r="CYX39" s="168"/>
      <c r="CYY39" s="168"/>
      <c r="CYZ39" s="168"/>
      <c r="CZA39" s="168"/>
      <c r="CZB39" s="168"/>
      <c r="CZC39" s="168"/>
      <c r="CZD39" s="168"/>
      <c r="CZE39" s="168"/>
      <c r="CZF39" s="168"/>
      <c r="CZG39" s="168"/>
      <c r="CZH39" s="168"/>
      <c r="CZI39" s="168"/>
      <c r="CZJ39" s="168"/>
      <c r="CZK39" s="168"/>
      <c r="CZL39" s="168"/>
      <c r="CZM39" s="168"/>
      <c r="CZN39" s="168"/>
      <c r="CZO39" s="168"/>
      <c r="CZP39" s="168"/>
      <c r="CZQ39" s="168"/>
      <c r="CZR39" s="168"/>
      <c r="CZS39" s="168"/>
      <c r="CZT39" s="168"/>
      <c r="CZU39" s="168"/>
      <c r="CZV39" s="168"/>
      <c r="CZW39" s="168"/>
      <c r="CZX39" s="168"/>
      <c r="CZY39" s="168"/>
      <c r="CZZ39" s="168"/>
      <c r="DAA39" s="168"/>
      <c r="DAB39" s="168"/>
      <c r="DAC39" s="168"/>
      <c r="DAD39" s="168"/>
      <c r="DAE39" s="168"/>
      <c r="DAF39" s="168"/>
      <c r="DAG39" s="168"/>
      <c r="DAH39" s="168"/>
      <c r="DAI39" s="168"/>
      <c r="DAJ39" s="168"/>
      <c r="DAK39" s="168"/>
      <c r="DAL39" s="168"/>
      <c r="DAM39" s="168"/>
      <c r="DAN39" s="168"/>
      <c r="DAO39" s="168"/>
      <c r="DAP39" s="168"/>
      <c r="DAQ39" s="168"/>
      <c r="DAR39" s="168"/>
      <c r="DAS39" s="168"/>
      <c r="DAT39" s="168"/>
      <c r="DAU39" s="168"/>
      <c r="DAV39" s="168"/>
      <c r="DAW39" s="168"/>
      <c r="DAX39" s="168"/>
      <c r="DAY39" s="168"/>
      <c r="DAZ39" s="168"/>
      <c r="DBA39" s="168"/>
      <c r="DBB39" s="168"/>
      <c r="DBC39" s="168"/>
      <c r="DBD39" s="168"/>
      <c r="DBE39" s="168"/>
      <c r="DBF39" s="168"/>
      <c r="DBG39" s="168"/>
      <c r="DBH39" s="168"/>
      <c r="DBI39" s="168"/>
      <c r="DBJ39" s="168"/>
      <c r="DBK39" s="168"/>
      <c r="DBL39" s="168"/>
      <c r="DBM39" s="168"/>
      <c r="DBN39" s="168"/>
      <c r="DBO39" s="168"/>
      <c r="DBP39" s="168"/>
      <c r="DBQ39" s="168"/>
      <c r="DBR39" s="168"/>
      <c r="DBS39" s="168"/>
      <c r="DBT39" s="168"/>
      <c r="DBU39" s="168"/>
      <c r="DBV39" s="168"/>
      <c r="DBW39" s="168"/>
      <c r="DBX39" s="168"/>
      <c r="DBY39" s="168"/>
      <c r="DBZ39" s="168"/>
      <c r="DCA39" s="168"/>
      <c r="DCB39" s="168"/>
      <c r="DCC39" s="168"/>
      <c r="DCD39" s="168"/>
      <c r="DCE39" s="168"/>
      <c r="DCF39" s="168"/>
      <c r="DCG39" s="168"/>
      <c r="DCH39" s="168"/>
      <c r="DCI39" s="168"/>
      <c r="DCJ39" s="168"/>
      <c r="DCK39" s="168"/>
      <c r="DCL39" s="168"/>
      <c r="DCM39" s="168"/>
      <c r="DCN39" s="168"/>
      <c r="DCO39" s="168"/>
      <c r="DCP39" s="168"/>
      <c r="DCQ39" s="168"/>
      <c r="DCR39" s="168"/>
      <c r="DCS39" s="168"/>
      <c r="DCT39" s="168"/>
      <c r="DCU39" s="168"/>
      <c r="DCV39" s="168"/>
      <c r="DCW39" s="168"/>
      <c r="DCX39" s="168"/>
      <c r="DCY39" s="168"/>
      <c r="DCZ39" s="168"/>
      <c r="DDA39" s="168"/>
      <c r="DDB39" s="168"/>
      <c r="DDC39" s="168"/>
      <c r="DDD39" s="168"/>
      <c r="DDE39" s="168"/>
      <c r="DDF39" s="168"/>
      <c r="DDG39" s="168"/>
      <c r="DDH39" s="168"/>
      <c r="DDI39" s="168"/>
      <c r="DDJ39" s="168"/>
      <c r="DDK39" s="168"/>
      <c r="DDL39" s="168"/>
      <c r="DDM39" s="168"/>
      <c r="DDN39" s="168"/>
      <c r="DDO39" s="168"/>
      <c r="DDP39" s="168"/>
      <c r="DDQ39" s="168"/>
      <c r="DDR39" s="168"/>
      <c r="DDS39" s="168"/>
      <c r="DDT39" s="168"/>
      <c r="DDU39" s="168"/>
      <c r="DDV39" s="168"/>
      <c r="DDW39" s="168"/>
      <c r="DDX39" s="168"/>
      <c r="DDY39" s="168"/>
      <c r="DDZ39" s="168"/>
      <c r="DEA39" s="168"/>
      <c r="DEB39" s="168"/>
      <c r="DEC39" s="168"/>
      <c r="DED39" s="168"/>
      <c r="DEE39" s="168"/>
      <c r="DEF39" s="168"/>
      <c r="DEG39" s="168"/>
      <c r="DEH39" s="168"/>
      <c r="DEI39" s="168"/>
      <c r="DEJ39" s="168"/>
      <c r="DEK39" s="168"/>
      <c r="DEL39" s="168"/>
      <c r="DEM39" s="168"/>
      <c r="DEN39" s="168"/>
      <c r="DEO39" s="168"/>
      <c r="DEP39" s="168"/>
      <c r="DEQ39" s="168"/>
      <c r="DER39" s="168"/>
      <c r="DES39" s="168"/>
      <c r="DET39" s="168"/>
      <c r="DEU39" s="168"/>
      <c r="DEV39" s="168"/>
      <c r="DEW39" s="168"/>
      <c r="DEX39" s="168"/>
      <c r="DEY39" s="168"/>
      <c r="DEZ39" s="168"/>
      <c r="DFA39" s="168"/>
      <c r="DFB39" s="168"/>
      <c r="DFC39" s="168"/>
      <c r="DFD39" s="168"/>
      <c r="DFE39" s="168"/>
      <c r="DFF39" s="168"/>
      <c r="DFG39" s="168"/>
      <c r="DFH39" s="168"/>
      <c r="DFI39" s="168"/>
      <c r="DFJ39" s="168"/>
      <c r="DFK39" s="168"/>
      <c r="DFL39" s="168"/>
      <c r="DFM39" s="168"/>
      <c r="DFN39" s="168"/>
      <c r="DFO39" s="168"/>
      <c r="DFP39" s="168"/>
      <c r="DFQ39" s="168"/>
      <c r="DFR39" s="168"/>
      <c r="DFS39" s="168"/>
      <c r="DFT39" s="168"/>
      <c r="DFU39" s="168"/>
      <c r="DFV39" s="168"/>
      <c r="DFW39" s="168"/>
      <c r="DFX39" s="168"/>
      <c r="DFY39" s="168"/>
      <c r="DFZ39" s="168"/>
      <c r="DGA39" s="168"/>
      <c r="DGB39" s="168"/>
      <c r="DGC39" s="168"/>
      <c r="DGD39" s="168"/>
      <c r="DGE39" s="168"/>
      <c r="DGF39" s="168"/>
      <c r="DGG39" s="168"/>
      <c r="DGH39" s="168"/>
      <c r="DGI39" s="168"/>
      <c r="DGJ39" s="168"/>
      <c r="DGK39" s="168"/>
      <c r="DGL39" s="168"/>
      <c r="DGM39" s="168"/>
      <c r="DGN39" s="168"/>
      <c r="DGO39" s="168"/>
      <c r="DGP39" s="168"/>
      <c r="DGQ39" s="168"/>
      <c r="DGR39" s="168"/>
      <c r="DGS39" s="168"/>
      <c r="DGT39" s="168"/>
      <c r="DGU39" s="168"/>
      <c r="DGV39" s="168"/>
      <c r="DGW39" s="168"/>
      <c r="DGX39" s="168"/>
      <c r="DGY39" s="168"/>
      <c r="DGZ39" s="168"/>
      <c r="DHA39" s="168"/>
      <c r="DHB39" s="168"/>
      <c r="DHC39" s="168"/>
      <c r="DHD39" s="168"/>
      <c r="DHE39" s="168"/>
      <c r="DHF39" s="168"/>
      <c r="DHG39" s="168"/>
      <c r="DHH39" s="168"/>
      <c r="DHI39" s="168"/>
      <c r="DHJ39" s="168"/>
      <c r="DHK39" s="168"/>
      <c r="DHL39" s="168"/>
      <c r="DHM39" s="168"/>
      <c r="DHN39" s="168"/>
      <c r="DHO39" s="168"/>
      <c r="DHP39" s="168"/>
      <c r="DHQ39" s="168"/>
      <c r="DHR39" s="168"/>
      <c r="DHS39" s="168"/>
      <c r="DHT39" s="168"/>
      <c r="DHU39" s="168"/>
      <c r="DHV39" s="168"/>
      <c r="DHW39" s="168"/>
      <c r="DHX39" s="168"/>
      <c r="DHY39" s="168"/>
      <c r="DHZ39" s="168"/>
      <c r="DIA39" s="168"/>
      <c r="DIB39" s="168"/>
      <c r="DIC39" s="168"/>
      <c r="DID39" s="168"/>
      <c r="DIE39" s="168"/>
      <c r="DIF39" s="168"/>
      <c r="DIG39" s="168"/>
      <c r="DIH39" s="168"/>
      <c r="DII39" s="168"/>
      <c r="DIJ39" s="168"/>
      <c r="DIK39" s="168"/>
      <c r="DIL39" s="168"/>
      <c r="DIM39" s="168"/>
      <c r="DIN39" s="168"/>
      <c r="DIO39" s="168"/>
      <c r="DIP39" s="168"/>
      <c r="DIQ39" s="168"/>
      <c r="DIR39" s="168"/>
      <c r="DIS39" s="168"/>
      <c r="DIT39" s="168"/>
      <c r="DIU39" s="168"/>
      <c r="DIV39" s="168"/>
      <c r="DIW39" s="168"/>
      <c r="DIX39" s="168"/>
      <c r="DIY39" s="168"/>
      <c r="DIZ39" s="168"/>
      <c r="DJA39" s="168"/>
      <c r="DJB39" s="168"/>
      <c r="DJC39" s="168"/>
      <c r="DJD39" s="168"/>
      <c r="DJE39" s="168"/>
      <c r="DJF39" s="168"/>
      <c r="DJG39" s="168"/>
      <c r="DJH39" s="168"/>
      <c r="DJI39" s="168"/>
      <c r="DJJ39" s="168"/>
      <c r="DJK39" s="168"/>
      <c r="DJL39" s="168"/>
      <c r="DJM39" s="168"/>
      <c r="DJN39" s="168"/>
      <c r="DJO39" s="168"/>
      <c r="DJP39" s="168"/>
      <c r="DJQ39" s="168"/>
      <c r="DJR39" s="168"/>
      <c r="DJS39" s="168"/>
      <c r="DJT39" s="168"/>
      <c r="DJU39" s="168"/>
      <c r="DJV39" s="168"/>
      <c r="DJW39" s="168"/>
      <c r="DJX39" s="168"/>
      <c r="DJY39" s="168"/>
      <c r="DJZ39" s="168"/>
      <c r="DKA39" s="168"/>
      <c r="DKB39" s="168"/>
      <c r="DKC39" s="168"/>
      <c r="DKD39" s="168"/>
      <c r="DKE39" s="168"/>
      <c r="DKF39" s="168"/>
      <c r="DKG39" s="168"/>
      <c r="DKH39" s="168"/>
      <c r="DKI39" s="168"/>
      <c r="DKJ39" s="168"/>
      <c r="DKK39" s="168"/>
      <c r="DKL39" s="168"/>
      <c r="DKM39" s="168"/>
      <c r="DKN39" s="168"/>
      <c r="DKO39" s="168"/>
      <c r="DKP39" s="168"/>
      <c r="DKQ39" s="168"/>
      <c r="DKR39" s="168"/>
      <c r="DKS39" s="168"/>
      <c r="DKT39" s="168"/>
      <c r="DKU39" s="168"/>
      <c r="DKV39" s="168"/>
      <c r="DKW39" s="168"/>
      <c r="DKX39" s="168"/>
      <c r="DKY39" s="168"/>
      <c r="DKZ39" s="168"/>
      <c r="DLA39" s="168"/>
      <c r="DLB39" s="168"/>
      <c r="DLC39" s="168"/>
      <c r="DLD39" s="168"/>
      <c r="DLE39" s="168"/>
      <c r="DLF39" s="168"/>
      <c r="DLG39" s="168"/>
      <c r="DLH39" s="168"/>
      <c r="DLI39" s="168"/>
      <c r="DLJ39" s="168"/>
      <c r="DLK39" s="168"/>
      <c r="DLL39" s="168"/>
      <c r="DLM39" s="168"/>
      <c r="DLN39" s="168"/>
      <c r="DLO39" s="168"/>
      <c r="DLP39" s="168"/>
      <c r="DLQ39" s="168"/>
      <c r="DLR39" s="168"/>
      <c r="DLS39" s="168"/>
      <c r="DLT39" s="168"/>
      <c r="DLU39" s="168"/>
      <c r="DLV39" s="168"/>
      <c r="DLW39" s="168"/>
      <c r="DLX39" s="168"/>
      <c r="DLY39" s="168"/>
      <c r="DLZ39" s="168"/>
      <c r="DMA39" s="168"/>
      <c r="DMB39" s="168"/>
      <c r="DMC39" s="168"/>
      <c r="DMD39" s="168"/>
      <c r="DME39" s="168"/>
      <c r="DMF39" s="168"/>
      <c r="DMG39" s="168"/>
      <c r="DMH39" s="168"/>
      <c r="DMI39" s="168"/>
      <c r="DMJ39" s="168"/>
      <c r="DMK39" s="168"/>
      <c r="DML39" s="168"/>
      <c r="DMM39" s="168"/>
      <c r="DMN39" s="168"/>
      <c r="DMO39" s="168"/>
      <c r="DMP39" s="168"/>
      <c r="DMQ39" s="168"/>
      <c r="DMR39" s="168"/>
      <c r="DMS39" s="168"/>
      <c r="DMT39" s="168"/>
      <c r="DMU39" s="168"/>
      <c r="DMV39" s="168"/>
      <c r="DMW39" s="168"/>
      <c r="DMX39" s="168"/>
      <c r="DMY39" s="168"/>
      <c r="DMZ39" s="168"/>
      <c r="DNA39" s="168"/>
      <c r="DNB39" s="168"/>
      <c r="DNC39" s="168"/>
      <c r="DND39" s="168"/>
      <c r="DNE39" s="168"/>
      <c r="DNF39" s="168"/>
      <c r="DNG39" s="168"/>
      <c r="DNH39" s="168"/>
      <c r="DNI39" s="168"/>
      <c r="DNJ39" s="168"/>
      <c r="DNK39" s="168"/>
      <c r="DNL39" s="168"/>
      <c r="DNM39" s="168"/>
      <c r="DNN39" s="168"/>
      <c r="DNO39" s="168"/>
      <c r="DNP39" s="168"/>
      <c r="DNQ39" s="168"/>
      <c r="DNR39" s="168"/>
      <c r="DNS39" s="168"/>
      <c r="DNT39" s="168"/>
      <c r="DNU39" s="168"/>
      <c r="DNV39" s="168"/>
      <c r="DNW39" s="168"/>
      <c r="DNX39" s="168"/>
      <c r="DNY39" s="168"/>
      <c r="DNZ39" s="168"/>
      <c r="DOA39" s="168"/>
      <c r="DOB39" s="168"/>
      <c r="DOC39" s="168"/>
      <c r="DOD39" s="168"/>
      <c r="DOE39" s="168"/>
      <c r="DOF39" s="168"/>
      <c r="DOG39" s="168"/>
      <c r="DOH39" s="168"/>
      <c r="DOI39" s="168"/>
      <c r="DOJ39" s="168"/>
      <c r="DOK39" s="168"/>
      <c r="DOL39" s="168"/>
      <c r="DOM39" s="168"/>
      <c r="DON39" s="168"/>
      <c r="DOO39" s="168"/>
      <c r="DOP39" s="168"/>
      <c r="DOQ39" s="168"/>
      <c r="DOR39" s="168"/>
      <c r="DOS39" s="168"/>
      <c r="DOT39" s="168"/>
      <c r="DOU39" s="168"/>
      <c r="DOV39" s="168"/>
      <c r="DOW39" s="168"/>
      <c r="DOX39" s="168"/>
      <c r="DOY39" s="168"/>
      <c r="DOZ39" s="168"/>
      <c r="DPA39" s="168"/>
      <c r="DPB39" s="168"/>
      <c r="DPC39" s="168"/>
      <c r="DPD39" s="168"/>
      <c r="DPE39" s="168"/>
      <c r="DPF39" s="168"/>
      <c r="DPG39" s="168"/>
      <c r="DPH39" s="168"/>
      <c r="DPI39" s="168"/>
      <c r="DPJ39" s="168"/>
      <c r="DPK39" s="168"/>
      <c r="DPL39" s="168"/>
      <c r="DPM39" s="168"/>
      <c r="DPN39" s="168"/>
      <c r="DPO39" s="168"/>
      <c r="DPP39" s="168"/>
      <c r="DPQ39" s="168"/>
      <c r="DPR39" s="168"/>
      <c r="DPS39" s="168"/>
      <c r="DPT39" s="168"/>
      <c r="DPU39" s="168"/>
      <c r="DPV39" s="168"/>
      <c r="DPW39" s="168"/>
      <c r="DPX39" s="168"/>
      <c r="DPY39" s="168"/>
      <c r="DPZ39" s="168"/>
      <c r="DQA39" s="168"/>
      <c r="DQB39" s="168"/>
      <c r="DQC39" s="168"/>
      <c r="DQD39" s="168"/>
      <c r="DQE39" s="168"/>
      <c r="DQF39" s="168"/>
      <c r="DQG39" s="168"/>
      <c r="DQH39" s="168"/>
      <c r="DQI39" s="168"/>
      <c r="DQJ39" s="168"/>
      <c r="DQK39" s="168"/>
      <c r="DQL39" s="168"/>
      <c r="DQM39" s="168"/>
      <c r="DQN39" s="168"/>
      <c r="DQO39" s="168"/>
      <c r="DQP39" s="168"/>
      <c r="DQQ39" s="168"/>
      <c r="DQR39" s="168"/>
      <c r="DQS39" s="168"/>
      <c r="DQT39" s="168"/>
      <c r="DQU39" s="168"/>
      <c r="DQV39" s="168"/>
      <c r="DQW39" s="168"/>
      <c r="DQX39" s="168"/>
      <c r="DQY39" s="168"/>
      <c r="DQZ39" s="168"/>
      <c r="DRA39" s="168"/>
      <c r="DRB39" s="168"/>
      <c r="DRC39" s="168"/>
      <c r="DRD39" s="168"/>
      <c r="DRE39" s="168"/>
      <c r="DRF39" s="168"/>
      <c r="DRG39" s="168"/>
      <c r="DRH39" s="168"/>
      <c r="DRI39" s="168"/>
      <c r="DRJ39" s="168"/>
      <c r="DRK39" s="168"/>
      <c r="DRL39" s="168"/>
      <c r="DRM39" s="168"/>
      <c r="DRN39" s="168"/>
      <c r="DRO39" s="168"/>
      <c r="DRP39" s="168"/>
      <c r="DRQ39" s="168"/>
      <c r="DRR39" s="168"/>
      <c r="DRS39" s="168"/>
      <c r="DRT39" s="168"/>
      <c r="DRU39" s="168"/>
      <c r="DRV39" s="168"/>
      <c r="DRW39" s="168"/>
      <c r="DRX39" s="168"/>
      <c r="DRY39" s="168"/>
      <c r="DRZ39" s="168"/>
      <c r="DSA39" s="168"/>
      <c r="DSB39" s="168"/>
      <c r="DSC39" s="168"/>
      <c r="DSD39" s="168"/>
      <c r="DSE39" s="168"/>
      <c r="DSF39" s="168"/>
      <c r="DSG39" s="168"/>
      <c r="DSH39" s="168"/>
      <c r="DSI39" s="168"/>
      <c r="DSJ39" s="168"/>
      <c r="DSK39" s="168"/>
      <c r="DSL39" s="168"/>
      <c r="DSM39" s="168"/>
      <c r="DSN39" s="168"/>
      <c r="DSO39" s="168"/>
      <c r="DSP39" s="168"/>
      <c r="DSQ39" s="168"/>
      <c r="DSR39" s="168"/>
      <c r="DSS39" s="168"/>
      <c r="DST39" s="168"/>
      <c r="DSU39" s="168"/>
      <c r="DSV39" s="168"/>
      <c r="DSW39" s="168"/>
      <c r="DSX39" s="168"/>
      <c r="DSY39" s="168"/>
      <c r="DSZ39" s="168"/>
      <c r="DTA39" s="168"/>
      <c r="DTB39" s="168"/>
      <c r="DTC39" s="168"/>
      <c r="DTD39" s="168"/>
      <c r="DTE39" s="168"/>
      <c r="DTF39" s="168"/>
      <c r="DTG39" s="168"/>
      <c r="DTH39" s="168"/>
      <c r="DTI39" s="168"/>
      <c r="DTJ39" s="168"/>
      <c r="DTK39" s="168"/>
      <c r="DTL39" s="168"/>
      <c r="DTM39" s="168"/>
      <c r="DTN39" s="168"/>
      <c r="DTO39" s="168"/>
      <c r="DTP39" s="168"/>
      <c r="DTQ39" s="168"/>
      <c r="DTR39" s="168"/>
      <c r="DTS39" s="168"/>
      <c r="DTT39" s="168"/>
      <c r="DTU39" s="168"/>
      <c r="DTV39" s="168"/>
      <c r="DTW39" s="168"/>
      <c r="DTX39" s="168"/>
      <c r="DTY39" s="168"/>
      <c r="DTZ39" s="168"/>
      <c r="DUA39" s="168"/>
      <c r="DUB39" s="168"/>
      <c r="DUC39" s="168"/>
      <c r="DUD39" s="168"/>
      <c r="DUE39" s="168"/>
      <c r="DUF39" s="168"/>
      <c r="DUG39" s="168"/>
      <c r="DUH39" s="168"/>
      <c r="DUI39" s="168"/>
      <c r="DUJ39" s="168"/>
      <c r="DUK39" s="168"/>
      <c r="DUL39" s="168"/>
      <c r="DUM39" s="168"/>
      <c r="DUN39" s="168"/>
      <c r="DUO39" s="168"/>
      <c r="DUP39" s="168"/>
      <c r="DUQ39" s="168"/>
      <c r="DUR39" s="168"/>
      <c r="DUS39" s="168"/>
      <c r="DUT39" s="168"/>
      <c r="DUU39" s="168"/>
      <c r="DUV39" s="168"/>
      <c r="DUW39" s="168"/>
      <c r="DUX39" s="168"/>
      <c r="DUY39" s="168"/>
      <c r="DUZ39" s="168"/>
      <c r="DVA39" s="168"/>
      <c r="DVB39" s="168"/>
      <c r="DVC39" s="168"/>
      <c r="DVD39" s="168"/>
      <c r="DVE39" s="168"/>
      <c r="DVF39" s="168"/>
      <c r="DVG39" s="168"/>
      <c r="DVH39" s="168"/>
      <c r="DVI39" s="168"/>
      <c r="DVJ39" s="168"/>
      <c r="DVK39" s="168"/>
      <c r="DVL39" s="168"/>
      <c r="DVM39" s="168"/>
      <c r="DVN39" s="168"/>
      <c r="DVO39" s="168"/>
      <c r="DVP39" s="168"/>
      <c r="DVQ39" s="168"/>
      <c r="DVR39" s="168"/>
      <c r="DVS39" s="168"/>
      <c r="DVT39" s="168"/>
      <c r="DVU39" s="168"/>
      <c r="DVV39" s="168"/>
      <c r="DVW39" s="168"/>
      <c r="DVX39" s="168"/>
      <c r="DVY39" s="168"/>
      <c r="DVZ39" s="168"/>
      <c r="DWA39" s="168"/>
      <c r="DWB39" s="168"/>
      <c r="DWC39" s="168"/>
      <c r="DWD39" s="168"/>
      <c r="DWE39" s="168"/>
      <c r="DWF39" s="168"/>
      <c r="DWG39" s="168"/>
      <c r="DWH39" s="168"/>
      <c r="DWI39" s="168"/>
      <c r="DWJ39" s="168"/>
      <c r="DWK39" s="168"/>
      <c r="DWL39" s="168"/>
      <c r="DWM39" s="168"/>
      <c r="DWN39" s="168"/>
      <c r="DWO39" s="168"/>
      <c r="DWP39" s="168"/>
      <c r="DWQ39" s="168"/>
      <c r="DWR39" s="168"/>
      <c r="DWS39" s="168"/>
      <c r="DWT39" s="168"/>
      <c r="DWU39" s="168"/>
      <c r="DWV39" s="168"/>
      <c r="DWW39" s="168"/>
      <c r="DWX39" s="168"/>
      <c r="DWY39" s="168"/>
      <c r="DWZ39" s="168"/>
      <c r="DXA39" s="168"/>
      <c r="DXB39" s="168"/>
      <c r="DXC39" s="168"/>
      <c r="DXD39" s="168"/>
      <c r="DXE39" s="168"/>
      <c r="DXF39" s="168"/>
      <c r="DXG39" s="168"/>
      <c r="DXH39" s="168"/>
      <c r="DXI39" s="168"/>
      <c r="DXJ39" s="168"/>
      <c r="DXK39" s="168"/>
      <c r="DXL39" s="168"/>
      <c r="DXM39" s="168"/>
      <c r="DXN39" s="168"/>
      <c r="DXO39" s="168"/>
      <c r="DXP39" s="168"/>
      <c r="DXQ39" s="168"/>
      <c r="DXR39" s="168"/>
      <c r="DXS39" s="168"/>
      <c r="DXT39" s="168"/>
      <c r="DXU39" s="168"/>
      <c r="DXV39" s="168"/>
      <c r="DXW39" s="168"/>
      <c r="DXX39" s="168"/>
      <c r="DXY39" s="168"/>
      <c r="DXZ39" s="168"/>
      <c r="DYA39" s="168"/>
      <c r="DYB39" s="168"/>
      <c r="DYC39" s="168"/>
      <c r="DYD39" s="168"/>
      <c r="DYE39" s="168"/>
      <c r="DYF39" s="168"/>
      <c r="DYG39" s="168"/>
      <c r="DYH39" s="168"/>
      <c r="DYI39" s="168"/>
      <c r="DYJ39" s="168"/>
      <c r="DYK39" s="168"/>
      <c r="DYL39" s="168"/>
      <c r="DYM39" s="168"/>
      <c r="DYN39" s="168"/>
      <c r="DYO39" s="168"/>
      <c r="DYP39" s="168"/>
      <c r="DYQ39" s="168"/>
      <c r="DYR39" s="168"/>
      <c r="DYS39" s="168"/>
      <c r="DYT39" s="168"/>
      <c r="DYU39" s="168"/>
      <c r="DYV39" s="168"/>
      <c r="DYW39" s="168"/>
      <c r="DYX39" s="168"/>
      <c r="DYY39" s="168"/>
      <c r="DYZ39" s="168"/>
      <c r="DZA39" s="168"/>
      <c r="DZB39" s="168"/>
      <c r="DZC39" s="168"/>
      <c r="DZD39" s="168"/>
      <c r="DZE39" s="168"/>
      <c r="DZF39" s="168"/>
      <c r="DZG39" s="168"/>
      <c r="DZH39" s="168"/>
      <c r="DZI39" s="168"/>
      <c r="DZJ39" s="168"/>
      <c r="DZK39" s="168"/>
      <c r="DZL39" s="168"/>
      <c r="DZM39" s="168"/>
      <c r="DZN39" s="168"/>
      <c r="DZO39" s="168"/>
      <c r="DZP39" s="168"/>
      <c r="DZQ39" s="168"/>
      <c r="DZR39" s="168"/>
      <c r="DZS39" s="168"/>
      <c r="DZT39" s="168"/>
      <c r="DZU39" s="168"/>
      <c r="DZV39" s="168"/>
      <c r="DZW39" s="168"/>
      <c r="DZX39" s="168"/>
      <c r="DZY39" s="168"/>
      <c r="DZZ39" s="168"/>
      <c r="EAA39" s="168"/>
      <c r="EAB39" s="168"/>
      <c r="EAC39" s="168"/>
      <c r="EAD39" s="168"/>
      <c r="EAE39" s="168"/>
      <c r="EAF39" s="168"/>
      <c r="EAG39" s="168"/>
      <c r="EAH39" s="168"/>
      <c r="EAI39" s="168"/>
      <c r="EAJ39" s="168"/>
      <c r="EAK39" s="168"/>
      <c r="EAL39" s="168"/>
      <c r="EAM39" s="168"/>
      <c r="EAN39" s="168"/>
      <c r="EAO39" s="168"/>
      <c r="EAP39" s="168"/>
      <c r="EAQ39" s="168"/>
      <c r="EAR39" s="168"/>
      <c r="EAS39" s="168"/>
      <c r="EAT39" s="168"/>
      <c r="EAU39" s="168"/>
      <c r="EAV39" s="168"/>
      <c r="EAW39" s="168"/>
      <c r="EAX39" s="168"/>
      <c r="EAY39" s="168"/>
      <c r="EAZ39" s="168"/>
      <c r="EBA39" s="168"/>
      <c r="EBB39" s="168"/>
      <c r="EBC39" s="168"/>
      <c r="EBD39" s="168"/>
      <c r="EBE39" s="168"/>
      <c r="EBF39" s="168"/>
      <c r="EBG39" s="168"/>
      <c r="EBH39" s="168"/>
      <c r="EBI39" s="168"/>
      <c r="EBJ39" s="168"/>
      <c r="EBK39" s="168"/>
      <c r="EBL39" s="168"/>
      <c r="EBM39" s="168"/>
      <c r="EBN39" s="168"/>
      <c r="EBO39" s="168"/>
      <c r="EBP39" s="168"/>
      <c r="EBQ39" s="168"/>
      <c r="EBR39" s="168"/>
      <c r="EBS39" s="168"/>
      <c r="EBT39" s="168"/>
      <c r="EBU39" s="168"/>
      <c r="EBV39" s="168"/>
      <c r="EBW39" s="168"/>
      <c r="EBX39" s="168"/>
      <c r="EBY39" s="168"/>
      <c r="EBZ39" s="168"/>
      <c r="ECA39" s="168"/>
      <c r="ECB39" s="168"/>
      <c r="ECC39" s="168"/>
      <c r="ECD39" s="168"/>
      <c r="ECE39" s="168"/>
      <c r="ECF39" s="168"/>
      <c r="ECG39" s="168"/>
      <c r="ECH39" s="168"/>
      <c r="ECI39" s="168"/>
      <c r="ECJ39" s="168"/>
      <c r="ECK39" s="168"/>
      <c r="ECL39" s="168"/>
      <c r="ECM39" s="168"/>
      <c r="ECN39" s="168"/>
      <c r="ECO39" s="168"/>
      <c r="ECP39" s="168"/>
      <c r="ECQ39" s="168"/>
      <c r="ECR39" s="168"/>
      <c r="ECS39" s="168"/>
      <c r="ECT39" s="168"/>
      <c r="ECU39" s="168"/>
      <c r="ECV39" s="168"/>
      <c r="ECW39" s="168"/>
      <c r="ECX39" s="168"/>
      <c r="ECY39" s="168"/>
      <c r="ECZ39" s="168"/>
      <c r="EDA39" s="168"/>
      <c r="EDB39" s="168"/>
      <c r="EDC39" s="168"/>
      <c r="EDD39" s="168"/>
      <c r="EDE39" s="168"/>
      <c r="EDF39" s="168"/>
      <c r="EDG39" s="168"/>
      <c r="EDH39" s="168"/>
      <c r="EDI39" s="168"/>
      <c r="EDJ39" s="168"/>
      <c r="EDK39" s="168"/>
      <c r="EDL39" s="168"/>
      <c r="EDM39" s="168"/>
      <c r="EDN39" s="168"/>
      <c r="EDO39" s="168"/>
      <c r="EDP39" s="168"/>
      <c r="EDQ39" s="168"/>
      <c r="EDR39" s="168"/>
      <c r="EDS39" s="168"/>
      <c r="EDT39" s="168"/>
      <c r="EDU39" s="168"/>
      <c r="EDV39" s="168"/>
      <c r="EDW39" s="168"/>
      <c r="EDX39" s="168"/>
      <c r="EDY39" s="168"/>
      <c r="EDZ39" s="168"/>
      <c r="EEA39" s="168"/>
      <c r="EEB39" s="168"/>
      <c r="EEC39" s="168"/>
      <c r="EED39" s="168"/>
      <c r="EEE39" s="168"/>
      <c r="EEF39" s="168"/>
      <c r="EEG39" s="168"/>
      <c r="EEH39" s="168"/>
      <c r="EEI39" s="168"/>
      <c r="EEJ39" s="168"/>
      <c r="EEK39" s="168"/>
      <c r="EEL39" s="168"/>
      <c r="EEM39" s="168"/>
      <c r="EEN39" s="168"/>
      <c r="EEO39" s="168"/>
      <c r="EEP39" s="168"/>
      <c r="EEQ39" s="168"/>
      <c r="EER39" s="168"/>
      <c r="EES39" s="168"/>
      <c r="EET39" s="168"/>
      <c r="EEU39" s="168"/>
      <c r="EEV39" s="168"/>
      <c r="EEW39" s="168"/>
      <c r="EEX39" s="168"/>
      <c r="EEY39" s="168"/>
      <c r="EEZ39" s="168"/>
      <c r="EFA39" s="168"/>
      <c r="EFB39" s="168"/>
      <c r="EFC39" s="168"/>
      <c r="EFD39" s="168"/>
      <c r="EFE39" s="168"/>
      <c r="EFF39" s="168"/>
      <c r="EFG39" s="168"/>
      <c r="EFH39" s="168"/>
      <c r="EFI39" s="168"/>
      <c r="EFJ39" s="168"/>
      <c r="EFK39" s="168"/>
      <c r="EFL39" s="168"/>
      <c r="EFM39" s="168"/>
      <c r="EFN39" s="168"/>
      <c r="EFO39" s="168"/>
      <c r="EFP39" s="168"/>
      <c r="EFQ39" s="168"/>
      <c r="EFR39" s="168"/>
      <c r="EFS39" s="168"/>
      <c r="EFT39" s="168"/>
      <c r="EFU39" s="168"/>
      <c r="EFV39" s="168"/>
      <c r="EFW39" s="168"/>
      <c r="EFX39" s="168"/>
      <c r="EFY39" s="168"/>
      <c r="EFZ39" s="168"/>
      <c r="EGA39" s="168"/>
      <c r="EGB39" s="168"/>
      <c r="EGC39" s="168"/>
      <c r="EGD39" s="168"/>
      <c r="EGE39" s="168"/>
      <c r="EGF39" s="168"/>
      <c r="EGG39" s="168"/>
      <c r="EGH39" s="168"/>
      <c r="EGI39" s="168"/>
      <c r="EGJ39" s="168"/>
      <c r="EGK39" s="168"/>
      <c r="EGL39" s="168"/>
      <c r="EGM39" s="168"/>
      <c r="EGN39" s="168"/>
      <c r="EGO39" s="168"/>
      <c r="EGP39" s="168"/>
      <c r="EGQ39" s="168"/>
      <c r="EGR39" s="168"/>
      <c r="EGS39" s="168"/>
      <c r="EGT39" s="168"/>
      <c r="EGU39" s="168"/>
      <c r="EGV39" s="168"/>
      <c r="EGW39" s="168"/>
      <c r="EGX39" s="168"/>
      <c r="EGY39" s="168"/>
      <c r="EGZ39" s="168"/>
      <c r="EHA39" s="168"/>
      <c r="EHB39" s="168"/>
      <c r="EHC39" s="168"/>
      <c r="EHD39" s="168"/>
      <c r="EHE39" s="168"/>
      <c r="EHF39" s="168"/>
      <c r="EHG39" s="168"/>
      <c r="EHH39" s="168"/>
      <c r="EHI39" s="168"/>
      <c r="EHJ39" s="168"/>
      <c r="EHK39" s="168"/>
      <c r="EHL39" s="168"/>
      <c r="EHM39" s="168"/>
      <c r="EHN39" s="168"/>
      <c r="EHO39" s="168"/>
      <c r="EHP39" s="168"/>
      <c r="EHQ39" s="168"/>
      <c r="EHR39" s="168"/>
      <c r="EHS39" s="168"/>
      <c r="EHT39" s="168"/>
      <c r="EHU39" s="168"/>
      <c r="EHV39" s="168"/>
      <c r="EHW39" s="168"/>
      <c r="EHX39" s="168"/>
      <c r="EHY39" s="168"/>
      <c r="EHZ39" s="168"/>
      <c r="EIA39" s="168"/>
      <c r="EIB39" s="168"/>
      <c r="EIC39" s="168"/>
      <c r="EID39" s="168"/>
      <c r="EIE39" s="168"/>
      <c r="EIF39" s="168"/>
      <c r="EIG39" s="168"/>
      <c r="EIH39" s="168"/>
      <c r="EII39" s="168"/>
      <c r="EIJ39" s="168"/>
      <c r="EIK39" s="168"/>
      <c r="EIL39" s="168"/>
      <c r="EIM39" s="168"/>
      <c r="EIN39" s="168"/>
      <c r="EIO39" s="168"/>
      <c r="EIP39" s="168"/>
      <c r="EIQ39" s="168"/>
      <c r="EIR39" s="168"/>
      <c r="EIS39" s="168"/>
      <c r="EIT39" s="168"/>
      <c r="EIU39" s="168"/>
      <c r="EIV39" s="168"/>
      <c r="EIW39" s="168"/>
      <c r="EIX39" s="168"/>
      <c r="EIY39" s="168"/>
      <c r="EIZ39" s="168"/>
      <c r="EJA39" s="168"/>
      <c r="EJB39" s="168"/>
      <c r="EJC39" s="168"/>
      <c r="EJD39" s="168"/>
      <c r="EJE39" s="168"/>
      <c r="EJF39" s="168"/>
      <c r="EJG39" s="168"/>
      <c r="EJH39" s="168"/>
      <c r="EJI39" s="168"/>
      <c r="EJJ39" s="168"/>
      <c r="EJK39" s="168"/>
      <c r="EJL39" s="168"/>
      <c r="EJM39" s="168"/>
      <c r="EJN39" s="168"/>
      <c r="EJO39" s="168"/>
      <c r="EJP39" s="168"/>
      <c r="EJQ39" s="168"/>
      <c r="EJR39" s="168"/>
      <c r="EJS39" s="168"/>
      <c r="EJT39" s="168"/>
      <c r="EJU39" s="168"/>
      <c r="EJV39" s="168"/>
      <c r="EJW39" s="168"/>
      <c r="EJX39" s="168"/>
      <c r="EJY39" s="168"/>
      <c r="EJZ39" s="168"/>
      <c r="EKA39" s="168"/>
      <c r="EKB39" s="168"/>
      <c r="EKC39" s="168"/>
      <c r="EKD39" s="168"/>
      <c r="EKE39" s="168"/>
      <c r="EKF39" s="168"/>
      <c r="EKG39" s="168"/>
      <c r="EKH39" s="168"/>
      <c r="EKI39" s="168"/>
      <c r="EKJ39" s="168"/>
      <c r="EKK39" s="168"/>
      <c r="EKL39" s="168"/>
      <c r="EKM39" s="168"/>
      <c r="EKN39" s="168"/>
      <c r="EKO39" s="168"/>
      <c r="EKP39" s="168"/>
      <c r="EKQ39" s="168"/>
      <c r="EKR39" s="168"/>
      <c r="EKS39" s="168"/>
      <c r="EKT39" s="168"/>
      <c r="EKU39" s="168"/>
      <c r="EKV39" s="168"/>
      <c r="EKW39" s="168"/>
      <c r="EKX39" s="168"/>
      <c r="EKY39" s="168"/>
      <c r="EKZ39" s="168"/>
      <c r="ELA39" s="168"/>
      <c r="ELB39" s="168"/>
      <c r="ELC39" s="168"/>
      <c r="ELD39" s="168"/>
      <c r="ELE39" s="168"/>
      <c r="ELF39" s="168"/>
      <c r="ELG39" s="168"/>
      <c r="ELH39" s="168"/>
      <c r="ELI39" s="168"/>
      <c r="ELJ39" s="168"/>
      <c r="ELK39" s="168"/>
      <c r="ELL39" s="168"/>
      <c r="ELM39" s="168"/>
      <c r="ELN39" s="168"/>
      <c r="ELO39" s="168"/>
      <c r="ELP39" s="168"/>
      <c r="ELQ39" s="168"/>
      <c r="ELR39" s="168"/>
      <c r="ELS39" s="168"/>
      <c r="ELT39" s="168"/>
      <c r="ELU39" s="168"/>
      <c r="ELV39" s="168"/>
      <c r="ELW39" s="168"/>
      <c r="ELX39" s="168"/>
      <c r="ELY39" s="168"/>
      <c r="ELZ39" s="168"/>
      <c r="EMA39" s="168"/>
      <c r="EMB39" s="168"/>
      <c r="EMC39" s="168"/>
      <c r="EMD39" s="168"/>
      <c r="EME39" s="168"/>
      <c r="EMF39" s="168"/>
      <c r="EMG39" s="168"/>
      <c r="EMH39" s="168"/>
      <c r="EMI39" s="168"/>
      <c r="EMJ39" s="168"/>
      <c r="EMK39" s="168"/>
      <c r="EML39" s="168"/>
      <c r="EMM39" s="168"/>
      <c r="EMN39" s="168"/>
      <c r="EMO39" s="168"/>
      <c r="EMP39" s="168"/>
      <c r="EMQ39" s="168"/>
      <c r="EMR39" s="168"/>
      <c r="EMS39" s="168"/>
      <c r="EMT39" s="168"/>
      <c r="EMU39" s="168"/>
      <c r="EMV39" s="168"/>
      <c r="EMW39" s="168"/>
      <c r="EMX39" s="168"/>
      <c r="EMY39" s="168"/>
      <c r="EMZ39" s="168"/>
      <c r="ENA39" s="168"/>
      <c r="ENB39" s="168"/>
      <c r="ENC39" s="168"/>
      <c r="END39" s="168"/>
      <c r="ENE39" s="168"/>
      <c r="ENF39" s="168"/>
      <c r="ENG39" s="168"/>
      <c r="ENH39" s="168"/>
      <c r="ENI39" s="168"/>
      <c r="ENJ39" s="168"/>
      <c r="ENK39" s="168"/>
      <c r="ENL39" s="168"/>
      <c r="ENM39" s="168"/>
      <c r="ENN39" s="168"/>
      <c r="ENO39" s="168"/>
      <c r="ENP39" s="168"/>
      <c r="ENQ39" s="168"/>
      <c r="ENR39" s="168"/>
      <c r="ENS39" s="168"/>
      <c r="ENT39" s="168"/>
      <c r="ENU39" s="168"/>
      <c r="ENV39" s="168"/>
      <c r="ENW39" s="168"/>
      <c r="ENX39" s="168"/>
      <c r="ENY39" s="168"/>
      <c r="ENZ39" s="168"/>
      <c r="EOA39" s="168"/>
      <c r="EOB39" s="168"/>
      <c r="EOC39" s="168"/>
      <c r="EOD39" s="168"/>
      <c r="EOE39" s="168"/>
      <c r="EOF39" s="168"/>
      <c r="EOG39" s="168"/>
      <c r="EOH39" s="168"/>
      <c r="EOI39" s="168"/>
      <c r="EOJ39" s="168"/>
      <c r="EOK39" s="168"/>
      <c r="EOL39" s="168"/>
      <c r="EOM39" s="168"/>
      <c r="EON39" s="168"/>
      <c r="EOO39" s="168"/>
      <c r="EOP39" s="168"/>
      <c r="EOQ39" s="168"/>
      <c r="EOR39" s="168"/>
      <c r="EOS39" s="168"/>
      <c r="EOT39" s="168"/>
      <c r="EOU39" s="168"/>
      <c r="EOV39" s="168"/>
      <c r="EOW39" s="168"/>
      <c r="EOX39" s="168"/>
      <c r="EOY39" s="168"/>
      <c r="EOZ39" s="168"/>
      <c r="EPA39" s="168"/>
      <c r="EPB39" s="168"/>
      <c r="EPC39" s="168"/>
      <c r="EPD39" s="168"/>
      <c r="EPE39" s="168"/>
      <c r="EPF39" s="168"/>
      <c r="EPG39" s="168"/>
      <c r="EPH39" s="168"/>
      <c r="EPI39" s="168"/>
      <c r="EPJ39" s="168"/>
      <c r="EPK39" s="168"/>
      <c r="EPL39" s="168"/>
      <c r="EPM39" s="168"/>
      <c r="EPN39" s="168"/>
      <c r="EPO39" s="168"/>
      <c r="EPP39" s="168"/>
      <c r="EPQ39" s="168"/>
      <c r="EPR39" s="168"/>
      <c r="EPS39" s="168"/>
      <c r="EPT39" s="168"/>
      <c r="EPU39" s="168"/>
      <c r="EPV39" s="168"/>
      <c r="EPW39" s="168"/>
      <c r="EPX39" s="168"/>
      <c r="EPY39" s="168"/>
      <c r="EPZ39" s="168"/>
      <c r="EQA39" s="168"/>
      <c r="EQB39" s="168"/>
      <c r="EQC39" s="168"/>
      <c r="EQD39" s="168"/>
      <c r="EQE39" s="168"/>
      <c r="EQF39" s="168"/>
      <c r="EQG39" s="168"/>
      <c r="EQH39" s="168"/>
      <c r="EQI39" s="168"/>
      <c r="EQJ39" s="168"/>
      <c r="EQK39" s="168"/>
      <c r="EQL39" s="168"/>
      <c r="EQM39" s="168"/>
      <c r="EQN39" s="168"/>
      <c r="EQO39" s="168"/>
      <c r="EQP39" s="168"/>
      <c r="EQQ39" s="168"/>
      <c r="EQR39" s="168"/>
      <c r="EQS39" s="168"/>
      <c r="EQT39" s="168"/>
      <c r="EQU39" s="168"/>
      <c r="EQV39" s="168"/>
      <c r="EQW39" s="168"/>
      <c r="EQX39" s="168"/>
      <c r="EQY39" s="168"/>
      <c r="EQZ39" s="168"/>
      <c r="ERA39" s="168"/>
      <c r="ERB39" s="168"/>
      <c r="ERC39" s="168"/>
      <c r="ERD39" s="168"/>
      <c r="ERE39" s="168"/>
      <c r="ERF39" s="168"/>
      <c r="ERG39" s="168"/>
      <c r="ERH39" s="168"/>
      <c r="ERI39" s="168"/>
      <c r="ERJ39" s="168"/>
      <c r="ERK39" s="168"/>
      <c r="ERL39" s="168"/>
      <c r="ERM39" s="168"/>
      <c r="ERN39" s="168"/>
      <c r="ERO39" s="168"/>
      <c r="ERP39" s="168"/>
      <c r="ERQ39" s="168"/>
      <c r="ERR39" s="168"/>
      <c r="ERS39" s="168"/>
      <c r="ERT39" s="168"/>
      <c r="ERU39" s="168"/>
      <c r="ERV39" s="168"/>
      <c r="ERW39" s="168"/>
      <c r="ERX39" s="168"/>
      <c r="ERY39" s="168"/>
      <c r="ERZ39" s="168"/>
      <c r="ESA39" s="168"/>
      <c r="ESB39" s="168"/>
      <c r="ESC39" s="168"/>
      <c r="ESD39" s="168"/>
      <c r="ESE39" s="168"/>
      <c r="ESF39" s="168"/>
      <c r="ESG39" s="168"/>
      <c r="ESH39" s="168"/>
      <c r="ESI39" s="168"/>
      <c r="ESJ39" s="168"/>
      <c r="ESK39" s="168"/>
      <c r="ESL39" s="168"/>
      <c r="ESM39" s="168"/>
      <c r="ESN39" s="168"/>
      <c r="ESO39" s="168"/>
      <c r="ESP39" s="168"/>
      <c r="ESQ39" s="168"/>
      <c r="ESR39" s="168"/>
      <c r="ESS39" s="168"/>
      <c r="EST39" s="168"/>
      <c r="ESU39" s="168"/>
      <c r="ESV39" s="168"/>
      <c r="ESW39" s="168"/>
      <c r="ESX39" s="168"/>
      <c r="ESY39" s="168"/>
      <c r="ESZ39" s="168"/>
      <c r="ETA39" s="168"/>
      <c r="ETB39" s="168"/>
      <c r="ETC39" s="168"/>
      <c r="ETD39" s="168"/>
      <c r="ETE39" s="168"/>
      <c r="ETF39" s="168"/>
      <c r="ETG39" s="168"/>
      <c r="ETH39" s="168"/>
      <c r="ETI39" s="168"/>
      <c r="ETJ39" s="168"/>
      <c r="ETK39" s="168"/>
      <c r="ETL39" s="168"/>
      <c r="ETM39" s="168"/>
      <c r="ETN39" s="168"/>
      <c r="ETO39" s="168"/>
      <c r="ETP39" s="168"/>
      <c r="ETQ39" s="168"/>
      <c r="ETR39" s="168"/>
      <c r="ETS39" s="168"/>
      <c r="ETT39" s="168"/>
      <c r="ETU39" s="168"/>
      <c r="ETV39" s="168"/>
      <c r="ETW39" s="168"/>
      <c r="ETX39" s="168"/>
      <c r="ETY39" s="168"/>
      <c r="ETZ39" s="168"/>
      <c r="EUA39" s="168"/>
      <c r="EUB39" s="168"/>
      <c r="EUC39" s="168"/>
      <c r="EUD39" s="168"/>
      <c r="EUE39" s="168"/>
      <c r="EUF39" s="168"/>
      <c r="EUG39" s="168"/>
      <c r="EUH39" s="168"/>
      <c r="EUI39" s="168"/>
      <c r="EUJ39" s="168"/>
      <c r="EUK39" s="168"/>
      <c r="EUL39" s="168"/>
      <c r="EUM39" s="168"/>
      <c r="EUN39" s="168"/>
      <c r="EUO39" s="168"/>
      <c r="EUP39" s="168"/>
      <c r="EUQ39" s="168"/>
      <c r="EUR39" s="168"/>
      <c r="EUS39" s="168"/>
      <c r="EUT39" s="168"/>
      <c r="EUU39" s="168"/>
      <c r="EUV39" s="168"/>
      <c r="EUW39" s="168"/>
      <c r="EUX39" s="168"/>
      <c r="EUY39" s="168"/>
      <c r="EUZ39" s="168"/>
      <c r="EVA39" s="168"/>
      <c r="EVB39" s="168"/>
      <c r="EVC39" s="168"/>
      <c r="EVD39" s="168"/>
      <c r="EVE39" s="168"/>
      <c r="EVF39" s="168"/>
      <c r="EVG39" s="168"/>
      <c r="EVH39" s="168"/>
      <c r="EVI39" s="168"/>
      <c r="EVJ39" s="168"/>
      <c r="EVK39" s="168"/>
      <c r="EVL39" s="168"/>
      <c r="EVM39" s="168"/>
      <c r="EVN39" s="168"/>
      <c r="EVO39" s="168"/>
      <c r="EVP39" s="168"/>
      <c r="EVQ39" s="168"/>
      <c r="EVR39" s="168"/>
      <c r="EVS39" s="168"/>
      <c r="EVT39" s="168"/>
      <c r="EVU39" s="168"/>
      <c r="EVV39" s="168"/>
      <c r="EVW39" s="168"/>
      <c r="EVX39" s="168"/>
      <c r="EVY39" s="168"/>
      <c r="EVZ39" s="168"/>
      <c r="EWA39" s="168"/>
      <c r="EWB39" s="168"/>
      <c r="EWC39" s="168"/>
      <c r="EWD39" s="168"/>
      <c r="EWE39" s="168"/>
      <c r="EWF39" s="168"/>
      <c r="EWG39" s="168"/>
      <c r="EWH39" s="168"/>
      <c r="EWI39" s="168"/>
      <c r="EWJ39" s="168"/>
      <c r="EWK39" s="168"/>
      <c r="EWL39" s="168"/>
      <c r="EWM39" s="168"/>
      <c r="EWN39" s="168"/>
      <c r="EWO39" s="168"/>
      <c r="EWP39" s="168"/>
      <c r="EWQ39" s="168"/>
      <c r="EWR39" s="168"/>
      <c r="EWS39" s="168"/>
      <c r="EWT39" s="168"/>
      <c r="EWU39" s="168"/>
      <c r="EWV39" s="168"/>
      <c r="EWW39" s="168"/>
      <c r="EWX39" s="168"/>
      <c r="EWY39" s="168"/>
      <c r="EWZ39" s="168"/>
      <c r="EXA39" s="168"/>
      <c r="EXB39" s="168"/>
      <c r="EXC39" s="168"/>
      <c r="EXD39" s="168"/>
      <c r="EXE39" s="168"/>
      <c r="EXF39" s="168"/>
      <c r="EXG39" s="168"/>
      <c r="EXH39" s="168"/>
      <c r="EXI39" s="168"/>
      <c r="EXJ39" s="168"/>
      <c r="EXK39" s="168"/>
      <c r="EXL39" s="168"/>
      <c r="EXM39" s="168"/>
      <c r="EXN39" s="168"/>
      <c r="EXO39" s="168"/>
      <c r="EXP39" s="168"/>
      <c r="EXQ39" s="168"/>
      <c r="EXR39" s="168"/>
      <c r="EXS39" s="168"/>
      <c r="EXT39" s="168"/>
      <c r="EXU39" s="168"/>
      <c r="EXV39" s="168"/>
      <c r="EXW39" s="168"/>
      <c r="EXX39" s="168"/>
      <c r="EXY39" s="168"/>
      <c r="EXZ39" s="168"/>
      <c r="EYA39" s="168"/>
      <c r="EYB39" s="168"/>
      <c r="EYC39" s="168"/>
      <c r="EYD39" s="168"/>
      <c r="EYE39" s="168"/>
      <c r="EYF39" s="168"/>
      <c r="EYG39" s="168"/>
      <c r="EYH39" s="168"/>
      <c r="EYI39" s="168"/>
      <c r="EYJ39" s="168"/>
      <c r="EYK39" s="168"/>
      <c r="EYL39" s="168"/>
      <c r="EYM39" s="168"/>
      <c r="EYN39" s="168"/>
      <c r="EYO39" s="168"/>
      <c r="EYP39" s="168"/>
      <c r="EYQ39" s="168"/>
      <c r="EYR39" s="168"/>
      <c r="EYS39" s="168"/>
      <c r="EYT39" s="168"/>
      <c r="EYU39" s="168"/>
      <c r="EYV39" s="168"/>
      <c r="EYW39" s="168"/>
      <c r="EYX39" s="168"/>
      <c r="EYY39" s="168"/>
      <c r="EYZ39" s="168"/>
      <c r="EZA39" s="168"/>
      <c r="EZB39" s="168"/>
      <c r="EZC39" s="168"/>
      <c r="EZD39" s="168"/>
      <c r="EZE39" s="168"/>
      <c r="EZF39" s="168"/>
      <c r="EZG39" s="168"/>
      <c r="EZH39" s="168"/>
      <c r="EZI39" s="168"/>
      <c r="EZJ39" s="168"/>
      <c r="EZK39" s="168"/>
      <c r="EZL39" s="168"/>
      <c r="EZM39" s="168"/>
      <c r="EZN39" s="168"/>
      <c r="EZO39" s="168"/>
      <c r="EZP39" s="168"/>
      <c r="EZQ39" s="168"/>
      <c r="EZR39" s="168"/>
      <c r="EZS39" s="168"/>
      <c r="EZT39" s="168"/>
      <c r="EZU39" s="168"/>
      <c r="EZV39" s="168"/>
      <c r="EZW39" s="168"/>
      <c r="EZX39" s="168"/>
      <c r="EZY39" s="168"/>
      <c r="EZZ39" s="168"/>
      <c r="FAA39" s="168"/>
      <c r="FAB39" s="168"/>
      <c r="FAC39" s="168"/>
      <c r="FAD39" s="168"/>
      <c r="FAE39" s="168"/>
      <c r="FAF39" s="168"/>
      <c r="FAG39" s="168"/>
      <c r="FAH39" s="168"/>
      <c r="FAI39" s="168"/>
      <c r="FAJ39" s="168"/>
      <c r="FAK39" s="168"/>
      <c r="FAL39" s="168"/>
      <c r="FAM39" s="168"/>
      <c r="FAN39" s="168"/>
      <c r="FAO39" s="168"/>
      <c r="FAP39" s="168"/>
      <c r="FAQ39" s="168"/>
      <c r="FAR39" s="168"/>
      <c r="FAS39" s="168"/>
      <c r="FAT39" s="168"/>
      <c r="FAU39" s="168"/>
      <c r="FAV39" s="168"/>
      <c r="FAW39" s="168"/>
      <c r="FAX39" s="168"/>
      <c r="FAY39" s="168"/>
      <c r="FAZ39" s="168"/>
      <c r="FBA39" s="168"/>
      <c r="FBB39" s="168"/>
      <c r="FBC39" s="168"/>
      <c r="FBD39" s="168"/>
      <c r="FBE39" s="168"/>
      <c r="FBF39" s="168"/>
      <c r="FBG39" s="168"/>
      <c r="FBH39" s="168"/>
      <c r="FBI39" s="168"/>
      <c r="FBJ39" s="168"/>
      <c r="FBK39" s="168"/>
      <c r="FBL39" s="168"/>
      <c r="FBM39" s="168"/>
      <c r="FBN39" s="168"/>
      <c r="FBO39" s="168"/>
      <c r="FBP39" s="168"/>
      <c r="FBQ39" s="168"/>
      <c r="FBR39" s="168"/>
      <c r="FBS39" s="168"/>
      <c r="FBT39" s="168"/>
      <c r="FBU39" s="168"/>
      <c r="FBV39" s="168"/>
      <c r="FBW39" s="168"/>
      <c r="FBX39" s="168"/>
      <c r="FBY39" s="168"/>
      <c r="FBZ39" s="168"/>
      <c r="FCA39" s="168"/>
      <c r="FCB39" s="168"/>
      <c r="FCC39" s="168"/>
      <c r="FCD39" s="168"/>
      <c r="FCE39" s="168"/>
      <c r="FCF39" s="168"/>
      <c r="FCG39" s="168"/>
      <c r="FCH39" s="168"/>
      <c r="FCI39" s="168"/>
      <c r="FCJ39" s="168"/>
      <c r="FCK39" s="168"/>
      <c r="FCL39" s="168"/>
      <c r="FCM39" s="168"/>
      <c r="FCN39" s="168"/>
      <c r="FCO39" s="168"/>
      <c r="FCP39" s="168"/>
      <c r="FCQ39" s="168"/>
      <c r="FCR39" s="168"/>
      <c r="FCS39" s="168"/>
      <c r="FCT39" s="168"/>
      <c r="FCU39" s="168"/>
      <c r="FCV39" s="168"/>
      <c r="FCW39" s="168"/>
      <c r="FCX39" s="168"/>
      <c r="FCY39" s="168"/>
      <c r="FCZ39" s="168"/>
      <c r="FDA39" s="168"/>
      <c r="FDB39" s="168"/>
      <c r="FDC39" s="168"/>
      <c r="FDD39" s="168"/>
      <c r="FDE39" s="168"/>
      <c r="FDF39" s="168"/>
      <c r="FDG39" s="168"/>
      <c r="FDH39" s="168"/>
      <c r="FDI39" s="168"/>
      <c r="FDJ39" s="168"/>
      <c r="FDK39" s="168"/>
      <c r="FDL39" s="168"/>
      <c r="FDM39" s="168"/>
      <c r="FDN39" s="168"/>
      <c r="FDO39" s="168"/>
      <c r="FDP39" s="168"/>
      <c r="FDQ39" s="168"/>
      <c r="FDR39" s="168"/>
      <c r="FDS39" s="168"/>
      <c r="FDT39" s="168"/>
      <c r="FDU39" s="168"/>
      <c r="FDV39" s="168"/>
      <c r="FDW39" s="168"/>
      <c r="FDX39" s="168"/>
      <c r="FDY39" s="168"/>
      <c r="FDZ39" s="168"/>
      <c r="FEA39" s="168"/>
      <c r="FEB39" s="168"/>
      <c r="FEC39" s="168"/>
      <c r="FED39" s="168"/>
      <c r="FEE39" s="168"/>
      <c r="FEF39" s="168"/>
      <c r="FEG39" s="168"/>
      <c r="FEH39" s="168"/>
      <c r="FEI39" s="168"/>
      <c r="FEJ39" s="168"/>
      <c r="FEK39" s="168"/>
      <c r="FEL39" s="168"/>
      <c r="FEM39" s="168"/>
      <c r="FEN39" s="168"/>
      <c r="FEO39" s="168"/>
      <c r="FEP39" s="168"/>
      <c r="FEQ39" s="168"/>
      <c r="FER39" s="168"/>
      <c r="FES39" s="168"/>
      <c r="FET39" s="168"/>
      <c r="FEU39" s="168"/>
      <c r="FEV39" s="168"/>
      <c r="FEW39" s="168"/>
      <c r="FEX39" s="168"/>
      <c r="FEY39" s="168"/>
      <c r="FEZ39" s="168"/>
      <c r="FFA39" s="168"/>
      <c r="FFB39" s="168"/>
      <c r="FFC39" s="168"/>
      <c r="FFD39" s="168"/>
      <c r="FFE39" s="168"/>
      <c r="FFF39" s="168"/>
      <c r="FFG39" s="168"/>
      <c r="FFH39" s="168"/>
      <c r="FFI39" s="168"/>
      <c r="FFJ39" s="168"/>
      <c r="FFK39" s="168"/>
      <c r="FFL39" s="168"/>
      <c r="FFM39" s="168"/>
      <c r="FFN39" s="168"/>
      <c r="FFO39" s="168"/>
      <c r="FFP39" s="168"/>
      <c r="FFQ39" s="168"/>
      <c r="FFR39" s="168"/>
      <c r="FFS39" s="168"/>
      <c r="FFT39" s="168"/>
      <c r="FFU39" s="168"/>
      <c r="FFV39" s="168"/>
      <c r="FFW39" s="168"/>
      <c r="FFX39" s="168"/>
      <c r="FFY39" s="168"/>
      <c r="FFZ39" s="168"/>
      <c r="FGA39" s="168"/>
      <c r="FGB39" s="168"/>
      <c r="FGC39" s="168"/>
      <c r="FGD39" s="168"/>
      <c r="FGE39" s="168"/>
      <c r="FGF39" s="168"/>
      <c r="FGG39" s="168"/>
      <c r="FGH39" s="168"/>
      <c r="FGI39" s="168"/>
      <c r="FGJ39" s="168"/>
      <c r="FGK39" s="168"/>
      <c r="FGL39" s="168"/>
      <c r="FGM39" s="168"/>
      <c r="FGN39" s="168"/>
      <c r="FGO39" s="168"/>
      <c r="FGP39" s="168"/>
      <c r="FGQ39" s="168"/>
      <c r="FGR39" s="168"/>
      <c r="FGS39" s="168"/>
      <c r="FGT39" s="168"/>
      <c r="FGU39" s="168"/>
      <c r="FGV39" s="168"/>
      <c r="FGW39" s="168"/>
      <c r="FGX39" s="168"/>
      <c r="FGY39" s="168"/>
      <c r="FGZ39" s="168"/>
      <c r="FHA39" s="168"/>
      <c r="FHB39" s="168"/>
      <c r="FHC39" s="168"/>
      <c r="FHD39" s="168"/>
      <c r="FHE39" s="168"/>
      <c r="FHF39" s="168"/>
      <c r="FHG39" s="168"/>
      <c r="FHH39" s="168"/>
      <c r="FHI39" s="168"/>
      <c r="FHJ39" s="168"/>
      <c r="FHK39" s="168"/>
      <c r="FHL39" s="168"/>
      <c r="FHM39" s="168"/>
      <c r="FHN39" s="168"/>
      <c r="FHO39" s="168"/>
      <c r="FHP39" s="168"/>
      <c r="FHQ39" s="168"/>
      <c r="FHR39" s="168"/>
      <c r="FHS39" s="168"/>
      <c r="FHT39" s="168"/>
      <c r="FHU39" s="168"/>
      <c r="FHV39" s="168"/>
      <c r="FHW39" s="168"/>
      <c r="FHX39" s="168"/>
      <c r="FHY39" s="168"/>
      <c r="FHZ39" s="168"/>
      <c r="FIA39" s="168"/>
      <c r="FIB39" s="168"/>
      <c r="FIC39" s="168"/>
      <c r="FID39" s="168"/>
      <c r="FIE39" s="168"/>
      <c r="FIF39" s="168"/>
      <c r="FIG39" s="168"/>
      <c r="FIH39" s="168"/>
      <c r="FII39" s="168"/>
      <c r="FIJ39" s="168"/>
      <c r="FIK39" s="168"/>
      <c r="FIL39" s="168"/>
      <c r="FIM39" s="168"/>
      <c r="FIN39" s="168"/>
      <c r="FIO39" s="168"/>
      <c r="FIP39" s="168"/>
      <c r="FIQ39" s="168"/>
      <c r="FIR39" s="168"/>
      <c r="FIS39" s="168"/>
      <c r="FIT39" s="168"/>
      <c r="FIU39" s="168"/>
      <c r="FIV39" s="168"/>
      <c r="FIW39" s="168"/>
      <c r="FIX39" s="168"/>
      <c r="FIY39" s="168"/>
      <c r="FIZ39" s="168"/>
      <c r="FJA39" s="168"/>
      <c r="FJB39" s="168"/>
      <c r="FJC39" s="168"/>
      <c r="FJD39" s="168"/>
      <c r="FJE39" s="168"/>
      <c r="FJF39" s="168"/>
      <c r="FJG39" s="168"/>
      <c r="FJH39" s="168"/>
      <c r="FJI39" s="168"/>
      <c r="FJJ39" s="168"/>
      <c r="FJK39" s="168"/>
      <c r="FJL39" s="168"/>
      <c r="FJM39" s="168"/>
      <c r="FJN39" s="168"/>
      <c r="FJO39" s="168"/>
      <c r="FJP39" s="168"/>
      <c r="FJQ39" s="168"/>
      <c r="FJR39" s="168"/>
      <c r="FJS39" s="168"/>
      <c r="FJT39" s="168"/>
      <c r="FJU39" s="168"/>
      <c r="FJV39" s="168"/>
      <c r="FJW39" s="168"/>
      <c r="FJX39" s="168"/>
      <c r="FJY39" s="168"/>
      <c r="FJZ39" s="168"/>
      <c r="FKA39" s="168"/>
      <c r="FKB39" s="168"/>
      <c r="FKC39" s="168"/>
      <c r="FKD39" s="168"/>
      <c r="FKE39" s="168"/>
      <c r="FKF39" s="168"/>
      <c r="FKG39" s="168"/>
      <c r="FKH39" s="168"/>
      <c r="FKI39" s="168"/>
      <c r="FKJ39" s="168"/>
      <c r="FKK39" s="168"/>
      <c r="FKL39" s="168"/>
      <c r="FKM39" s="168"/>
      <c r="FKN39" s="168"/>
      <c r="FKO39" s="168"/>
      <c r="FKP39" s="168"/>
      <c r="FKQ39" s="168"/>
      <c r="FKR39" s="168"/>
      <c r="FKS39" s="168"/>
      <c r="FKT39" s="168"/>
      <c r="FKU39" s="168"/>
      <c r="FKV39" s="168"/>
      <c r="FKW39" s="168"/>
      <c r="FKX39" s="168"/>
      <c r="FKY39" s="168"/>
      <c r="FKZ39" s="168"/>
      <c r="FLA39" s="168"/>
      <c r="FLB39" s="168"/>
      <c r="FLC39" s="168"/>
      <c r="FLD39" s="168"/>
      <c r="FLE39" s="168"/>
      <c r="FLF39" s="168"/>
      <c r="FLG39" s="168"/>
      <c r="FLH39" s="168"/>
      <c r="FLI39" s="168"/>
      <c r="FLJ39" s="168"/>
      <c r="FLK39" s="168"/>
      <c r="FLL39" s="168"/>
      <c r="FLM39" s="168"/>
      <c r="FLN39" s="168"/>
      <c r="FLO39" s="168"/>
      <c r="FLP39" s="168"/>
      <c r="FLQ39" s="168"/>
      <c r="FLR39" s="168"/>
      <c r="FLS39" s="168"/>
      <c r="FLT39" s="168"/>
      <c r="FLU39" s="168"/>
      <c r="FLV39" s="168"/>
      <c r="FLW39" s="168"/>
      <c r="FLX39" s="168"/>
      <c r="FLY39" s="168"/>
      <c r="FLZ39" s="168"/>
      <c r="FMA39" s="168"/>
      <c r="FMB39" s="168"/>
      <c r="FMC39" s="168"/>
      <c r="FMD39" s="168"/>
      <c r="FME39" s="168"/>
      <c r="FMF39" s="168"/>
      <c r="FMG39" s="168"/>
      <c r="FMH39" s="168"/>
      <c r="FMI39" s="168"/>
      <c r="FMJ39" s="168"/>
      <c r="FMK39" s="168"/>
      <c r="FML39" s="168"/>
      <c r="FMM39" s="168"/>
      <c r="FMN39" s="168"/>
      <c r="FMO39" s="168"/>
      <c r="FMP39" s="168"/>
      <c r="FMQ39" s="168"/>
      <c r="FMR39" s="168"/>
      <c r="FMS39" s="168"/>
      <c r="FMT39" s="168"/>
      <c r="FMU39" s="168"/>
      <c r="FMV39" s="168"/>
      <c r="FMW39" s="168"/>
      <c r="FMX39" s="168"/>
      <c r="FMY39" s="168"/>
      <c r="FMZ39" s="168"/>
      <c r="FNA39" s="168"/>
      <c r="FNB39" s="168"/>
      <c r="FNC39" s="168"/>
      <c r="FND39" s="168"/>
      <c r="FNE39" s="168"/>
      <c r="FNF39" s="168"/>
      <c r="FNG39" s="168"/>
      <c r="FNH39" s="168"/>
      <c r="FNI39" s="168"/>
      <c r="FNJ39" s="168"/>
      <c r="FNK39" s="168"/>
      <c r="FNL39" s="168"/>
      <c r="FNM39" s="168"/>
      <c r="FNN39" s="168"/>
      <c r="FNO39" s="168"/>
      <c r="FNP39" s="168"/>
      <c r="FNQ39" s="168"/>
      <c r="FNR39" s="168"/>
      <c r="FNS39" s="168"/>
      <c r="FNT39" s="168"/>
      <c r="FNU39" s="168"/>
      <c r="FNV39" s="168"/>
      <c r="FNW39" s="168"/>
      <c r="FNX39" s="168"/>
      <c r="FNY39" s="168"/>
      <c r="FNZ39" s="168"/>
      <c r="FOA39" s="168"/>
      <c r="FOB39" s="168"/>
      <c r="FOC39" s="168"/>
      <c r="FOD39" s="168"/>
      <c r="FOE39" s="168"/>
      <c r="FOF39" s="168"/>
      <c r="FOG39" s="168"/>
      <c r="FOH39" s="168"/>
      <c r="FOI39" s="168"/>
      <c r="FOJ39" s="168"/>
      <c r="FOK39" s="168"/>
      <c r="FOL39" s="168"/>
      <c r="FOM39" s="168"/>
      <c r="FON39" s="168"/>
      <c r="FOO39" s="168"/>
      <c r="FOP39" s="168"/>
      <c r="FOQ39" s="168"/>
      <c r="FOR39" s="168"/>
      <c r="FOS39" s="168"/>
      <c r="FOT39" s="168"/>
      <c r="FOU39" s="168"/>
      <c r="FOV39" s="168"/>
      <c r="FOW39" s="168"/>
      <c r="FOX39" s="168"/>
      <c r="FOY39" s="168"/>
      <c r="FOZ39" s="168"/>
      <c r="FPA39" s="168"/>
      <c r="FPB39" s="168"/>
      <c r="FPC39" s="168"/>
      <c r="FPD39" s="168"/>
      <c r="FPE39" s="168"/>
      <c r="FPF39" s="168"/>
      <c r="FPG39" s="168"/>
      <c r="FPH39" s="168"/>
      <c r="FPI39" s="168"/>
      <c r="FPJ39" s="168"/>
      <c r="FPK39" s="168"/>
      <c r="FPL39" s="168"/>
      <c r="FPM39" s="168"/>
      <c r="FPN39" s="168"/>
      <c r="FPO39" s="168"/>
      <c r="FPP39" s="168"/>
      <c r="FPQ39" s="168"/>
      <c r="FPR39" s="168"/>
      <c r="FPS39" s="168"/>
      <c r="FPT39" s="168"/>
      <c r="FPU39" s="168"/>
      <c r="FPV39" s="168"/>
      <c r="FPW39" s="168"/>
      <c r="FPX39" s="168"/>
      <c r="FPY39" s="168"/>
      <c r="FPZ39" s="168"/>
      <c r="FQA39" s="168"/>
      <c r="FQB39" s="168"/>
      <c r="FQC39" s="168"/>
      <c r="FQD39" s="168"/>
      <c r="FQE39" s="168"/>
      <c r="FQF39" s="168"/>
      <c r="FQG39" s="168"/>
      <c r="FQH39" s="168"/>
      <c r="FQI39" s="168"/>
      <c r="FQJ39" s="168"/>
      <c r="FQK39" s="168"/>
      <c r="FQL39" s="168"/>
      <c r="FQM39" s="168"/>
      <c r="FQN39" s="168"/>
      <c r="FQO39" s="168"/>
      <c r="FQP39" s="168"/>
      <c r="FQQ39" s="168"/>
      <c r="FQR39" s="168"/>
      <c r="FQS39" s="168"/>
      <c r="FQT39" s="168"/>
      <c r="FQU39" s="168"/>
      <c r="FQV39" s="168"/>
      <c r="FQW39" s="168"/>
      <c r="FQX39" s="168"/>
      <c r="FQY39" s="168"/>
      <c r="FQZ39" s="168"/>
      <c r="FRA39" s="168"/>
      <c r="FRB39" s="168"/>
      <c r="FRC39" s="168"/>
      <c r="FRD39" s="168"/>
      <c r="FRE39" s="168"/>
      <c r="FRF39" s="168"/>
      <c r="FRG39" s="168"/>
      <c r="FRH39" s="168"/>
      <c r="FRI39" s="168"/>
      <c r="FRJ39" s="168"/>
      <c r="FRK39" s="168"/>
      <c r="FRL39" s="168"/>
      <c r="FRM39" s="168"/>
      <c r="FRN39" s="168"/>
      <c r="FRO39" s="168"/>
      <c r="FRP39" s="168"/>
      <c r="FRQ39" s="168"/>
      <c r="FRR39" s="168"/>
      <c r="FRS39" s="168"/>
      <c r="FRT39" s="168"/>
      <c r="FRU39" s="168"/>
      <c r="FRV39" s="168"/>
      <c r="FRW39" s="168"/>
      <c r="FRX39" s="168"/>
      <c r="FRY39" s="168"/>
      <c r="FRZ39" s="168"/>
      <c r="FSA39" s="168"/>
      <c r="FSB39" s="168"/>
      <c r="FSC39" s="168"/>
      <c r="FSD39" s="168"/>
      <c r="FSE39" s="168"/>
      <c r="FSF39" s="168"/>
      <c r="FSG39" s="168"/>
      <c r="FSH39" s="168"/>
      <c r="FSI39" s="168"/>
      <c r="FSJ39" s="168"/>
      <c r="FSK39" s="168"/>
      <c r="FSL39" s="168"/>
      <c r="FSM39" s="168"/>
      <c r="FSN39" s="168"/>
      <c r="FSO39" s="168"/>
      <c r="FSP39" s="168"/>
      <c r="FSQ39" s="168"/>
      <c r="FSR39" s="168"/>
      <c r="FSS39" s="168"/>
      <c r="FST39" s="168"/>
      <c r="FSU39" s="168"/>
      <c r="FSV39" s="168"/>
      <c r="FSW39" s="168"/>
      <c r="FSX39" s="168"/>
      <c r="FSY39" s="168"/>
      <c r="FSZ39" s="168"/>
      <c r="FTA39" s="168"/>
      <c r="FTB39" s="168"/>
      <c r="FTC39" s="168"/>
      <c r="FTD39" s="168"/>
      <c r="FTE39" s="168"/>
      <c r="FTF39" s="168"/>
      <c r="FTG39" s="168"/>
      <c r="FTH39" s="168"/>
      <c r="FTI39" s="168"/>
      <c r="FTJ39" s="168"/>
      <c r="FTK39" s="168"/>
      <c r="FTL39" s="168"/>
      <c r="FTM39" s="168"/>
      <c r="FTN39" s="168"/>
      <c r="FTO39" s="168"/>
      <c r="FTP39" s="168"/>
      <c r="FTQ39" s="168"/>
      <c r="FTR39" s="168"/>
      <c r="FTS39" s="168"/>
      <c r="FTT39" s="168"/>
      <c r="FTU39" s="168"/>
      <c r="FTV39" s="168"/>
      <c r="FTW39" s="168"/>
      <c r="FTX39" s="168"/>
      <c r="FTY39" s="168"/>
      <c r="FTZ39" s="168"/>
      <c r="FUA39" s="168"/>
      <c r="FUB39" s="168"/>
      <c r="FUC39" s="168"/>
      <c r="FUD39" s="168"/>
      <c r="FUE39" s="168"/>
      <c r="FUF39" s="168"/>
      <c r="FUG39" s="168"/>
      <c r="FUH39" s="168"/>
      <c r="FUI39" s="168"/>
      <c r="FUJ39" s="168"/>
      <c r="FUK39" s="168"/>
      <c r="FUL39" s="168"/>
      <c r="FUM39" s="168"/>
      <c r="FUN39" s="168"/>
      <c r="FUO39" s="168"/>
      <c r="FUP39" s="168"/>
      <c r="FUQ39" s="168"/>
      <c r="FUR39" s="168"/>
      <c r="FUS39" s="168"/>
      <c r="FUT39" s="168"/>
      <c r="FUU39" s="168"/>
      <c r="FUV39" s="168"/>
      <c r="FUW39" s="168"/>
      <c r="FUX39" s="168"/>
      <c r="FUY39" s="168"/>
      <c r="FUZ39" s="168"/>
      <c r="FVA39" s="168"/>
      <c r="FVB39" s="168"/>
      <c r="FVC39" s="168"/>
      <c r="FVD39" s="168"/>
      <c r="FVE39" s="168"/>
      <c r="FVF39" s="168"/>
      <c r="FVG39" s="168"/>
      <c r="FVH39" s="168"/>
      <c r="FVI39" s="168"/>
      <c r="FVJ39" s="168"/>
      <c r="FVK39" s="168"/>
      <c r="FVL39" s="168"/>
      <c r="FVM39" s="168"/>
      <c r="FVN39" s="168"/>
      <c r="FVO39" s="168"/>
      <c r="FVP39" s="168"/>
      <c r="FVQ39" s="168"/>
      <c r="FVR39" s="168"/>
      <c r="FVS39" s="168"/>
      <c r="FVT39" s="168"/>
      <c r="FVU39" s="168"/>
      <c r="FVV39" s="168"/>
      <c r="FVW39" s="168"/>
      <c r="FVX39" s="168"/>
      <c r="FVY39" s="168"/>
      <c r="FVZ39" s="168"/>
      <c r="FWA39" s="168"/>
      <c r="FWB39" s="168"/>
      <c r="FWC39" s="168"/>
      <c r="FWD39" s="168"/>
      <c r="FWE39" s="168"/>
      <c r="FWF39" s="168"/>
      <c r="FWG39" s="168"/>
      <c r="FWH39" s="168"/>
      <c r="FWI39" s="168"/>
      <c r="FWJ39" s="168"/>
      <c r="FWK39" s="168"/>
      <c r="FWL39" s="168"/>
      <c r="FWM39" s="168"/>
      <c r="FWN39" s="168"/>
      <c r="FWO39" s="168"/>
      <c r="FWP39" s="168"/>
      <c r="FWQ39" s="168"/>
      <c r="FWR39" s="168"/>
      <c r="FWS39" s="168"/>
      <c r="FWT39" s="168"/>
      <c r="FWU39" s="168"/>
      <c r="FWV39" s="168"/>
      <c r="FWW39" s="168"/>
      <c r="FWX39" s="168"/>
      <c r="FWY39" s="168"/>
      <c r="FWZ39" s="168"/>
      <c r="FXA39" s="168"/>
      <c r="FXB39" s="168"/>
      <c r="FXC39" s="168"/>
      <c r="FXD39" s="168"/>
      <c r="FXE39" s="168"/>
      <c r="FXF39" s="168"/>
      <c r="FXG39" s="168"/>
      <c r="FXH39" s="168"/>
      <c r="FXI39" s="168"/>
      <c r="FXJ39" s="168"/>
      <c r="FXK39" s="168"/>
      <c r="FXL39" s="168"/>
      <c r="FXM39" s="168"/>
      <c r="FXN39" s="168"/>
      <c r="FXO39" s="168"/>
      <c r="FXP39" s="168"/>
      <c r="FXQ39" s="168"/>
      <c r="FXR39" s="168"/>
      <c r="FXS39" s="168"/>
      <c r="FXT39" s="168"/>
      <c r="FXU39" s="168"/>
      <c r="FXV39" s="168"/>
      <c r="FXW39" s="168"/>
      <c r="FXX39" s="168"/>
      <c r="FXY39" s="168"/>
      <c r="FXZ39" s="168"/>
      <c r="FYA39" s="168"/>
      <c r="FYB39" s="168"/>
      <c r="FYC39" s="168"/>
      <c r="FYD39" s="168"/>
      <c r="FYE39" s="168"/>
      <c r="FYF39" s="168"/>
      <c r="FYG39" s="168"/>
      <c r="FYH39" s="168"/>
      <c r="FYI39" s="168"/>
      <c r="FYJ39" s="168"/>
      <c r="FYK39" s="168"/>
      <c r="FYL39" s="168"/>
      <c r="FYM39" s="168"/>
      <c r="FYN39" s="168"/>
      <c r="FYO39" s="168"/>
      <c r="FYP39" s="168"/>
      <c r="FYQ39" s="168"/>
      <c r="FYR39" s="168"/>
      <c r="FYS39" s="168"/>
      <c r="FYT39" s="168"/>
      <c r="FYU39" s="168"/>
      <c r="FYV39" s="168"/>
      <c r="FYW39" s="168"/>
      <c r="FYX39" s="168"/>
      <c r="FYY39" s="168"/>
      <c r="FYZ39" s="168"/>
      <c r="FZA39" s="168"/>
      <c r="FZB39" s="168"/>
      <c r="FZC39" s="168"/>
      <c r="FZD39" s="168"/>
      <c r="FZE39" s="168"/>
      <c r="FZF39" s="168"/>
      <c r="FZG39" s="168"/>
      <c r="FZH39" s="168"/>
      <c r="FZI39" s="168"/>
      <c r="FZJ39" s="168"/>
      <c r="FZK39" s="168"/>
      <c r="FZL39" s="168"/>
      <c r="FZM39" s="168"/>
      <c r="FZN39" s="168"/>
      <c r="FZO39" s="168"/>
      <c r="FZP39" s="168"/>
      <c r="FZQ39" s="168"/>
      <c r="FZR39" s="168"/>
      <c r="FZS39" s="168"/>
      <c r="FZT39" s="168"/>
      <c r="FZU39" s="168"/>
      <c r="FZV39" s="168"/>
      <c r="FZW39" s="168"/>
      <c r="FZX39" s="168"/>
      <c r="FZY39" s="168"/>
      <c r="FZZ39" s="168"/>
      <c r="GAA39" s="168"/>
      <c r="GAB39" s="168"/>
      <c r="GAC39" s="168"/>
      <c r="GAD39" s="168"/>
      <c r="GAE39" s="168"/>
      <c r="GAF39" s="168"/>
      <c r="GAG39" s="168"/>
      <c r="GAH39" s="168"/>
      <c r="GAI39" s="168"/>
      <c r="GAJ39" s="168"/>
      <c r="GAK39" s="168"/>
      <c r="GAL39" s="168"/>
      <c r="GAM39" s="168"/>
      <c r="GAN39" s="168"/>
      <c r="GAO39" s="168"/>
      <c r="GAP39" s="168"/>
      <c r="GAQ39" s="168"/>
      <c r="GAR39" s="168"/>
      <c r="GAS39" s="168"/>
      <c r="GAT39" s="168"/>
      <c r="GAU39" s="168"/>
      <c r="GAV39" s="168"/>
      <c r="GAW39" s="168"/>
      <c r="GAX39" s="168"/>
      <c r="GAY39" s="168"/>
      <c r="GAZ39" s="168"/>
      <c r="GBA39" s="168"/>
      <c r="GBB39" s="168"/>
      <c r="GBC39" s="168"/>
      <c r="GBD39" s="168"/>
      <c r="GBE39" s="168"/>
      <c r="GBF39" s="168"/>
      <c r="GBG39" s="168"/>
      <c r="GBH39" s="168"/>
      <c r="GBI39" s="168"/>
      <c r="GBJ39" s="168"/>
      <c r="GBK39" s="168"/>
      <c r="GBL39" s="168"/>
      <c r="GBM39" s="168"/>
      <c r="GBN39" s="168"/>
      <c r="GBO39" s="168"/>
      <c r="GBP39" s="168"/>
      <c r="GBQ39" s="168"/>
      <c r="GBR39" s="168"/>
      <c r="GBS39" s="168"/>
      <c r="GBT39" s="168"/>
      <c r="GBU39" s="168"/>
      <c r="GBV39" s="168"/>
      <c r="GBW39" s="168"/>
      <c r="GBX39" s="168"/>
      <c r="GBY39" s="168"/>
      <c r="GBZ39" s="168"/>
      <c r="GCA39" s="168"/>
      <c r="GCB39" s="168"/>
      <c r="GCC39" s="168"/>
      <c r="GCD39" s="168"/>
      <c r="GCE39" s="168"/>
      <c r="GCF39" s="168"/>
      <c r="GCG39" s="168"/>
      <c r="GCH39" s="168"/>
      <c r="GCI39" s="168"/>
      <c r="GCJ39" s="168"/>
      <c r="GCK39" s="168"/>
      <c r="GCL39" s="168"/>
      <c r="GCM39" s="168"/>
      <c r="GCN39" s="168"/>
      <c r="GCO39" s="168"/>
      <c r="GCP39" s="168"/>
      <c r="GCQ39" s="168"/>
      <c r="GCR39" s="168"/>
      <c r="GCS39" s="168"/>
      <c r="GCT39" s="168"/>
      <c r="GCU39" s="168"/>
      <c r="GCV39" s="168"/>
      <c r="GCW39" s="168"/>
      <c r="GCX39" s="168"/>
      <c r="GCY39" s="168"/>
      <c r="GCZ39" s="168"/>
      <c r="GDA39" s="168"/>
      <c r="GDB39" s="168"/>
      <c r="GDC39" s="168"/>
      <c r="GDD39" s="168"/>
      <c r="GDE39" s="168"/>
      <c r="GDF39" s="168"/>
      <c r="GDG39" s="168"/>
      <c r="GDH39" s="168"/>
      <c r="GDI39" s="168"/>
      <c r="GDJ39" s="168"/>
      <c r="GDK39" s="168"/>
      <c r="GDL39" s="168"/>
      <c r="GDM39" s="168"/>
      <c r="GDN39" s="168"/>
      <c r="GDO39" s="168"/>
      <c r="GDP39" s="168"/>
      <c r="GDQ39" s="168"/>
      <c r="GDR39" s="168"/>
      <c r="GDS39" s="168"/>
      <c r="GDT39" s="168"/>
      <c r="GDU39" s="168"/>
      <c r="GDV39" s="168"/>
      <c r="GDW39" s="168"/>
      <c r="GDX39" s="168"/>
      <c r="GDY39" s="168"/>
      <c r="GDZ39" s="168"/>
      <c r="GEA39" s="168"/>
      <c r="GEB39" s="168"/>
      <c r="GEC39" s="168"/>
      <c r="GED39" s="168"/>
      <c r="GEE39" s="168"/>
      <c r="GEF39" s="168"/>
      <c r="GEG39" s="168"/>
      <c r="GEH39" s="168"/>
      <c r="GEI39" s="168"/>
      <c r="GEJ39" s="168"/>
      <c r="GEK39" s="168"/>
      <c r="GEL39" s="168"/>
      <c r="GEM39" s="168"/>
      <c r="GEN39" s="168"/>
      <c r="GEO39" s="168"/>
      <c r="GEP39" s="168"/>
      <c r="GEQ39" s="168"/>
      <c r="GER39" s="168"/>
      <c r="GES39" s="168"/>
      <c r="GET39" s="168"/>
      <c r="GEU39" s="168"/>
      <c r="GEV39" s="168"/>
      <c r="GEW39" s="168"/>
      <c r="GEX39" s="168"/>
      <c r="GEY39" s="168"/>
      <c r="GEZ39" s="168"/>
      <c r="GFA39" s="168"/>
      <c r="GFB39" s="168"/>
      <c r="GFC39" s="168"/>
      <c r="GFD39" s="168"/>
      <c r="GFE39" s="168"/>
      <c r="GFF39" s="168"/>
      <c r="GFG39" s="168"/>
      <c r="GFH39" s="168"/>
      <c r="GFI39" s="168"/>
      <c r="GFJ39" s="168"/>
      <c r="GFK39" s="168"/>
      <c r="GFL39" s="168"/>
      <c r="GFM39" s="168"/>
      <c r="GFN39" s="168"/>
      <c r="GFO39" s="168"/>
      <c r="GFP39" s="168"/>
      <c r="GFQ39" s="168"/>
      <c r="GFR39" s="168"/>
      <c r="GFS39" s="168"/>
      <c r="GFT39" s="168"/>
      <c r="GFU39" s="168"/>
      <c r="GFV39" s="168"/>
      <c r="GFW39" s="168"/>
      <c r="GFX39" s="168"/>
      <c r="GFY39" s="168"/>
      <c r="GFZ39" s="168"/>
      <c r="GGA39" s="168"/>
      <c r="GGB39" s="168"/>
      <c r="GGC39" s="168"/>
      <c r="GGD39" s="168"/>
      <c r="GGE39" s="168"/>
      <c r="GGF39" s="168"/>
      <c r="GGG39" s="168"/>
      <c r="GGH39" s="168"/>
      <c r="GGI39" s="168"/>
      <c r="GGJ39" s="168"/>
      <c r="GGK39" s="168"/>
      <c r="GGL39" s="168"/>
      <c r="GGM39" s="168"/>
      <c r="GGN39" s="168"/>
      <c r="GGO39" s="168"/>
      <c r="GGP39" s="168"/>
      <c r="GGQ39" s="168"/>
      <c r="GGR39" s="168"/>
      <c r="GGS39" s="168"/>
      <c r="GGT39" s="168"/>
      <c r="GGU39" s="168"/>
      <c r="GGV39" s="168"/>
      <c r="GGW39" s="168"/>
      <c r="GGX39" s="168"/>
      <c r="GGY39" s="168"/>
      <c r="GGZ39" s="168"/>
      <c r="GHA39" s="168"/>
      <c r="GHB39" s="168"/>
      <c r="GHC39" s="168"/>
      <c r="GHD39" s="168"/>
      <c r="GHE39" s="168"/>
      <c r="GHF39" s="168"/>
      <c r="GHG39" s="168"/>
      <c r="GHH39" s="168"/>
      <c r="GHI39" s="168"/>
      <c r="GHJ39" s="168"/>
      <c r="GHK39" s="168"/>
      <c r="GHL39" s="168"/>
      <c r="GHM39" s="168"/>
      <c r="GHN39" s="168"/>
      <c r="GHO39" s="168"/>
      <c r="GHP39" s="168"/>
      <c r="GHQ39" s="168"/>
      <c r="GHR39" s="168"/>
      <c r="GHS39" s="168"/>
      <c r="GHT39" s="168"/>
      <c r="GHU39" s="168"/>
      <c r="GHV39" s="168"/>
      <c r="GHW39" s="168"/>
      <c r="GHX39" s="168"/>
      <c r="GHY39" s="168"/>
      <c r="GHZ39" s="168"/>
      <c r="GIA39" s="168"/>
      <c r="GIB39" s="168"/>
      <c r="GIC39" s="168"/>
      <c r="GID39" s="168"/>
      <c r="GIE39" s="168"/>
      <c r="GIF39" s="168"/>
      <c r="GIG39" s="168"/>
      <c r="GIH39" s="168"/>
      <c r="GII39" s="168"/>
      <c r="GIJ39" s="168"/>
      <c r="GIK39" s="168"/>
      <c r="GIL39" s="168"/>
      <c r="GIM39" s="168"/>
      <c r="GIN39" s="168"/>
      <c r="GIO39" s="168"/>
      <c r="GIP39" s="168"/>
      <c r="GIQ39" s="168"/>
      <c r="GIR39" s="168"/>
      <c r="GIS39" s="168"/>
      <c r="GIT39" s="168"/>
      <c r="GIU39" s="168"/>
      <c r="GIV39" s="168"/>
      <c r="GIW39" s="168"/>
      <c r="GIX39" s="168"/>
      <c r="GIY39" s="168"/>
      <c r="GIZ39" s="168"/>
      <c r="GJA39" s="168"/>
      <c r="GJB39" s="168"/>
      <c r="GJC39" s="168"/>
      <c r="GJD39" s="168"/>
      <c r="GJE39" s="168"/>
      <c r="GJF39" s="168"/>
      <c r="GJG39" s="168"/>
      <c r="GJH39" s="168"/>
      <c r="GJI39" s="168"/>
      <c r="GJJ39" s="168"/>
      <c r="GJK39" s="168"/>
      <c r="GJL39" s="168"/>
      <c r="GJM39" s="168"/>
      <c r="GJN39" s="168"/>
      <c r="GJO39" s="168"/>
      <c r="GJP39" s="168"/>
      <c r="GJQ39" s="168"/>
      <c r="GJR39" s="168"/>
      <c r="GJS39" s="168"/>
      <c r="GJT39" s="168"/>
      <c r="GJU39" s="168"/>
      <c r="GJV39" s="168"/>
      <c r="GJW39" s="168"/>
      <c r="GJX39" s="168"/>
      <c r="GJY39" s="168"/>
      <c r="GJZ39" s="168"/>
      <c r="GKA39" s="168"/>
      <c r="GKB39" s="168"/>
      <c r="GKC39" s="168"/>
      <c r="GKD39" s="168"/>
      <c r="GKE39" s="168"/>
      <c r="GKF39" s="168"/>
      <c r="GKG39" s="168"/>
      <c r="GKH39" s="168"/>
      <c r="GKI39" s="168"/>
      <c r="GKJ39" s="168"/>
      <c r="GKK39" s="168"/>
      <c r="GKL39" s="168"/>
      <c r="GKM39" s="168"/>
      <c r="GKN39" s="168"/>
      <c r="GKO39" s="168"/>
      <c r="GKP39" s="168"/>
      <c r="GKQ39" s="168"/>
      <c r="GKR39" s="168"/>
      <c r="GKS39" s="168"/>
      <c r="GKT39" s="168"/>
      <c r="GKU39" s="168"/>
      <c r="GKV39" s="168"/>
      <c r="GKW39" s="168"/>
      <c r="GKX39" s="168"/>
      <c r="GKY39" s="168"/>
      <c r="GKZ39" s="168"/>
      <c r="GLA39" s="168"/>
      <c r="GLB39" s="168"/>
      <c r="GLC39" s="168"/>
      <c r="GLD39" s="168"/>
      <c r="GLE39" s="168"/>
      <c r="GLF39" s="168"/>
      <c r="GLG39" s="168"/>
      <c r="GLH39" s="168"/>
      <c r="GLI39" s="168"/>
      <c r="GLJ39" s="168"/>
      <c r="GLK39" s="168"/>
      <c r="GLL39" s="168"/>
      <c r="GLM39" s="168"/>
      <c r="GLN39" s="168"/>
      <c r="GLO39" s="168"/>
      <c r="GLP39" s="168"/>
      <c r="GLQ39" s="168"/>
      <c r="GLR39" s="168"/>
      <c r="GLS39" s="168"/>
      <c r="GLT39" s="168"/>
      <c r="GLU39" s="168"/>
      <c r="GLV39" s="168"/>
      <c r="GLW39" s="168"/>
      <c r="GLX39" s="168"/>
      <c r="GLY39" s="168"/>
      <c r="GLZ39" s="168"/>
      <c r="GMA39" s="168"/>
      <c r="GMB39" s="168"/>
      <c r="GMC39" s="168"/>
      <c r="GMD39" s="168"/>
      <c r="GME39" s="168"/>
      <c r="GMF39" s="168"/>
      <c r="GMG39" s="168"/>
      <c r="GMH39" s="168"/>
      <c r="GMI39" s="168"/>
      <c r="GMJ39" s="168"/>
      <c r="GMK39" s="168"/>
      <c r="GML39" s="168"/>
      <c r="GMM39" s="168"/>
      <c r="GMN39" s="168"/>
      <c r="GMO39" s="168"/>
      <c r="GMP39" s="168"/>
      <c r="GMQ39" s="168"/>
      <c r="GMR39" s="168"/>
      <c r="GMS39" s="168"/>
      <c r="GMT39" s="168"/>
      <c r="GMU39" s="168"/>
      <c r="GMV39" s="168"/>
      <c r="GMW39" s="168"/>
      <c r="GMX39" s="168"/>
      <c r="GMY39" s="168"/>
      <c r="GMZ39" s="168"/>
      <c r="GNA39" s="168"/>
      <c r="GNB39" s="168"/>
      <c r="GNC39" s="168"/>
      <c r="GND39" s="168"/>
      <c r="GNE39" s="168"/>
      <c r="GNF39" s="168"/>
      <c r="GNG39" s="168"/>
      <c r="GNH39" s="168"/>
      <c r="GNI39" s="168"/>
      <c r="GNJ39" s="168"/>
      <c r="GNK39" s="168"/>
      <c r="GNL39" s="168"/>
      <c r="GNM39" s="168"/>
      <c r="GNN39" s="168"/>
      <c r="GNO39" s="168"/>
      <c r="GNP39" s="168"/>
      <c r="GNQ39" s="168"/>
      <c r="GNR39" s="168"/>
      <c r="GNS39" s="168"/>
      <c r="GNT39" s="168"/>
      <c r="GNU39" s="168"/>
      <c r="GNV39" s="168"/>
      <c r="GNW39" s="168"/>
      <c r="GNX39" s="168"/>
      <c r="GNY39" s="168"/>
      <c r="GNZ39" s="168"/>
      <c r="GOA39" s="168"/>
      <c r="GOB39" s="168"/>
      <c r="GOC39" s="168"/>
      <c r="GOD39" s="168"/>
      <c r="GOE39" s="168"/>
      <c r="GOF39" s="168"/>
      <c r="GOG39" s="168"/>
      <c r="GOH39" s="168"/>
      <c r="GOI39" s="168"/>
      <c r="GOJ39" s="168"/>
      <c r="GOK39" s="168"/>
      <c r="GOL39" s="168"/>
      <c r="GOM39" s="168"/>
      <c r="GON39" s="168"/>
      <c r="GOO39" s="168"/>
      <c r="GOP39" s="168"/>
      <c r="GOQ39" s="168"/>
      <c r="GOR39" s="168"/>
      <c r="GOS39" s="168"/>
      <c r="GOT39" s="168"/>
      <c r="GOU39" s="168"/>
      <c r="GOV39" s="168"/>
      <c r="GOW39" s="168"/>
      <c r="GOX39" s="168"/>
      <c r="GOY39" s="168"/>
      <c r="GOZ39" s="168"/>
      <c r="GPA39" s="168"/>
      <c r="GPB39" s="168"/>
      <c r="GPC39" s="168"/>
      <c r="GPD39" s="168"/>
      <c r="GPE39" s="168"/>
      <c r="GPF39" s="168"/>
      <c r="GPG39" s="168"/>
      <c r="GPH39" s="168"/>
      <c r="GPI39" s="168"/>
      <c r="GPJ39" s="168"/>
      <c r="GPK39" s="168"/>
      <c r="GPL39" s="168"/>
      <c r="GPM39" s="168"/>
      <c r="GPN39" s="168"/>
      <c r="GPO39" s="168"/>
      <c r="GPP39" s="168"/>
      <c r="GPQ39" s="168"/>
      <c r="GPR39" s="168"/>
      <c r="GPS39" s="168"/>
      <c r="GPT39" s="168"/>
      <c r="GPU39" s="168"/>
      <c r="GPV39" s="168"/>
      <c r="GPW39" s="168"/>
      <c r="GPX39" s="168"/>
      <c r="GPY39" s="168"/>
      <c r="GPZ39" s="168"/>
      <c r="GQA39" s="168"/>
      <c r="GQB39" s="168"/>
      <c r="GQC39" s="168"/>
      <c r="GQD39" s="168"/>
      <c r="GQE39" s="168"/>
      <c r="GQF39" s="168"/>
      <c r="GQG39" s="168"/>
      <c r="GQH39" s="168"/>
      <c r="GQI39" s="168"/>
      <c r="GQJ39" s="168"/>
      <c r="GQK39" s="168"/>
      <c r="GQL39" s="168"/>
      <c r="GQM39" s="168"/>
      <c r="GQN39" s="168"/>
      <c r="GQO39" s="168"/>
      <c r="GQP39" s="168"/>
      <c r="GQQ39" s="168"/>
      <c r="GQR39" s="168"/>
      <c r="GQS39" s="168"/>
      <c r="GQT39" s="168"/>
      <c r="GQU39" s="168"/>
      <c r="GQV39" s="168"/>
      <c r="GQW39" s="168"/>
      <c r="GQX39" s="168"/>
      <c r="GQY39" s="168"/>
      <c r="GQZ39" s="168"/>
      <c r="GRA39" s="168"/>
      <c r="GRB39" s="168"/>
      <c r="GRC39" s="168"/>
      <c r="GRD39" s="168"/>
      <c r="GRE39" s="168"/>
      <c r="GRF39" s="168"/>
      <c r="GRG39" s="168"/>
      <c r="GRH39" s="168"/>
      <c r="GRI39" s="168"/>
      <c r="GRJ39" s="168"/>
      <c r="GRK39" s="168"/>
      <c r="GRL39" s="168"/>
      <c r="GRM39" s="168"/>
      <c r="GRN39" s="168"/>
      <c r="GRO39" s="168"/>
      <c r="GRP39" s="168"/>
      <c r="GRQ39" s="168"/>
      <c r="GRR39" s="168"/>
      <c r="GRS39" s="168"/>
      <c r="GRT39" s="168"/>
      <c r="GRU39" s="168"/>
      <c r="GRV39" s="168"/>
      <c r="GRW39" s="168"/>
      <c r="GRX39" s="168"/>
      <c r="GRY39" s="168"/>
      <c r="GRZ39" s="168"/>
      <c r="GSA39" s="168"/>
      <c r="GSB39" s="168"/>
      <c r="GSC39" s="168"/>
      <c r="GSD39" s="168"/>
      <c r="GSE39" s="168"/>
      <c r="GSF39" s="168"/>
      <c r="GSG39" s="168"/>
      <c r="GSH39" s="168"/>
      <c r="GSI39" s="168"/>
      <c r="GSJ39" s="168"/>
      <c r="GSK39" s="168"/>
      <c r="GSL39" s="168"/>
      <c r="GSM39" s="168"/>
      <c r="GSN39" s="168"/>
      <c r="GSO39" s="168"/>
      <c r="GSP39" s="168"/>
      <c r="GSQ39" s="168"/>
      <c r="GSR39" s="168"/>
      <c r="GSS39" s="168"/>
      <c r="GST39" s="168"/>
      <c r="GSU39" s="168"/>
      <c r="GSV39" s="168"/>
      <c r="GSW39" s="168"/>
      <c r="GSX39" s="168"/>
      <c r="GSY39" s="168"/>
      <c r="GSZ39" s="168"/>
      <c r="GTA39" s="168"/>
      <c r="GTB39" s="168"/>
      <c r="GTC39" s="168"/>
      <c r="GTD39" s="168"/>
      <c r="GTE39" s="168"/>
      <c r="GTF39" s="168"/>
      <c r="GTG39" s="168"/>
      <c r="GTH39" s="168"/>
      <c r="GTI39" s="168"/>
      <c r="GTJ39" s="168"/>
      <c r="GTK39" s="168"/>
      <c r="GTL39" s="168"/>
      <c r="GTM39" s="168"/>
      <c r="GTN39" s="168"/>
      <c r="GTO39" s="168"/>
      <c r="GTP39" s="168"/>
      <c r="GTQ39" s="168"/>
      <c r="GTR39" s="168"/>
      <c r="GTS39" s="168"/>
      <c r="GTT39" s="168"/>
      <c r="GTU39" s="168"/>
      <c r="GTV39" s="168"/>
      <c r="GTW39" s="168"/>
      <c r="GTX39" s="168"/>
      <c r="GTY39" s="168"/>
      <c r="GTZ39" s="168"/>
      <c r="GUA39" s="168"/>
      <c r="GUB39" s="168"/>
      <c r="GUC39" s="168"/>
      <c r="GUD39" s="168"/>
      <c r="GUE39" s="168"/>
      <c r="GUF39" s="168"/>
      <c r="GUG39" s="168"/>
      <c r="GUH39" s="168"/>
      <c r="GUI39" s="168"/>
      <c r="GUJ39" s="168"/>
      <c r="GUK39" s="168"/>
      <c r="GUL39" s="168"/>
      <c r="GUM39" s="168"/>
      <c r="GUN39" s="168"/>
      <c r="GUO39" s="168"/>
      <c r="GUP39" s="168"/>
      <c r="GUQ39" s="168"/>
      <c r="GUR39" s="168"/>
      <c r="GUS39" s="168"/>
      <c r="GUT39" s="168"/>
      <c r="GUU39" s="168"/>
      <c r="GUV39" s="168"/>
      <c r="GUW39" s="168"/>
      <c r="GUX39" s="168"/>
      <c r="GUY39" s="168"/>
      <c r="GUZ39" s="168"/>
      <c r="GVA39" s="168"/>
      <c r="GVB39" s="168"/>
      <c r="GVC39" s="168"/>
      <c r="GVD39" s="168"/>
      <c r="GVE39" s="168"/>
      <c r="GVF39" s="168"/>
      <c r="GVG39" s="168"/>
      <c r="GVH39" s="168"/>
      <c r="GVI39" s="168"/>
      <c r="GVJ39" s="168"/>
      <c r="GVK39" s="168"/>
      <c r="GVL39" s="168"/>
      <c r="GVM39" s="168"/>
      <c r="GVN39" s="168"/>
      <c r="GVO39" s="168"/>
      <c r="GVP39" s="168"/>
      <c r="GVQ39" s="168"/>
      <c r="GVR39" s="168"/>
      <c r="GVS39" s="168"/>
      <c r="GVT39" s="168"/>
      <c r="GVU39" s="168"/>
      <c r="GVV39" s="168"/>
      <c r="GVW39" s="168"/>
      <c r="GVX39" s="168"/>
      <c r="GVY39" s="168"/>
      <c r="GVZ39" s="168"/>
      <c r="GWA39" s="168"/>
      <c r="GWB39" s="168"/>
      <c r="GWC39" s="168"/>
      <c r="GWD39" s="168"/>
      <c r="GWE39" s="168"/>
      <c r="GWF39" s="168"/>
      <c r="GWG39" s="168"/>
      <c r="GWH39" s="168"/>
      <c r="GWI39" s="168"/>
      <c r="GWJ39" s="168"/>
      <c r="GWK39" s="168"/>
      <c r="GWL39" s="168"/>
      <c r="GWM39" s="168"/>
      <c r="GWN39" s="168"/>
      <c r="GWO39" s="168"/>
      <c r="GWP39" s="168"/>
      <c r="GWQ39" s="168"/>
      <c r="GWR39" s="168"/>
      <c r="GWS39" s="168"/>
      <c r="GWT39" s="168"/>
      <c r="GWU39" s="168"/>
      <c r="GWV39" s="168"/>
      <c r="GWW39" s="168"/>
      <c r="GWX39" s="168"/>
      <c r="GWY39" s="168"/>
      <c r="GWZ39" s="168"/>
      <c r="GXA39" s="168"/>
      <c r="GXB39" s="168"/>
      <c r="GXC39" s="168"/>
      <c r="GXD39" s="168"/>
      <c r="GXE39" s="168"/>
      <c r="GXF39" s="168"/>
      <c r="GXG39" s="168"/>
      <c r="GXH39" s="168"/>
      <c r="GXI39" s="168"/>
      <c r="GXJ39" s="168"/>
      <c r="GXK39" s="168"/>
      <c r="GXL39" s="168"/>
      <c r="GXM39" s="168"/>
      <c r="GXN39" s="168"/>
      <c r="GXO39" s="168"/>
      <c r="GXP39" s="168"/>
      <c r="GXQ39" s="168"/>
      <c r="GXR39" s="168"/>
      <c r="GXS39" s="168"/>
      <c r="GXT39" s="168"/>
      <c r="GXU39" s="168"/>
      <c r="GXV39" s="168"/>
      <c r="GXW39" s="168"/>
      <c r="GXX39" s="168"/>
      <c r="GXY39" s="168"/>
      <c r="GXZ39" s="168"/>
      <c r="GYA39" s="168"/>
      <c r="GYB39" s="168"/>
      <c r="GYC39" s="168"/>
      <c r="GYD39" s="168"/>
      <c r="GYE39" s="168"/>
      <c r="GYF39" s="168"/>
      <c r="GYG39" s="168"/>
      <c r="GYH39" s="168"/>
      <c r="GYI39" s="168"/>
      <c r="GYJ39" s="168"/>
      <c r="GYK39" s="168"/>
      <c r="GYL39" s="168"/>
      <c r="GYM39" s="168"/>
      <c r="GYN39" s="168"/>
      <c r="GYO39" s="168"/>
      <c r="GYP39" s="168"/>
      <c r="GYQ39" s="168"/>
      <c r="GYR39" s="168"/>
      <c r="GYS39" s="168"/>
      <c r="GYT39" s="168"/>
      <c r="GYU39" s="168"/>
      <c r="GYV39" s="168"/>
      <c r="GYW39" s="168"/>
      <c r="GYX39" s="168"/>
      <c r="GYY39" s="168"/>
      <c r="GYZ39" s="168"/>
      <c r="GZA39" s="168"/>
      <c r="GZB39" s="168"/>
      <c r="GZC39" s="168"/>
      <c r="GZD39" s="168"/>
      <c r="GZE39" s="168"/>
      <c r="GZF39" s="168"/>
      <c r="GZG39" s="168"/>
      <c r="GZH39" s="168"/>
      <c r="GZI39" s="168"/>
      <c r="GZJ39" s="168"/>
      <c r="GZK39" s="168"/>
      <c r="GZL39" s="168"/>
      <c r="GZM39" s="168"/>
      <c r="GZN39" s="168"/>
      <c r="GZO39" s="168"/>
      <c r="GZP39" s="168"/>
      <c r="GZQ39" s="168"/>
      <c r="GZR39" s="168"/>
      <c r="GZS39" s="168"/>
      <c r="GZT39" s="168"/>
      <c r="GZU39" s="168"/>
      <c r="GZV39" s="168"/>
      <c r="GZW39" s="168"/>
      <c r="GZX39" s="168"/>
      <c r="GZY39" s="168"/>
      <c r="GZZ39" s="168"/>
      <c r="HAA39" s="168"/>
      <c r="HAB39" s="168"/>
      <c r="HAC39" s="168"/>
      <c r="HAD39" s="168"/>
      <c r="HAE39" s="168"/>
      <c r="HAF39" s="168"/>
      <c r="HAG39" s="168"/>
      <c r="HAH39" s="168"/>
      <c r="HAI39" s="168"/>
      <c r="HAJ39" s="168"/>
      <c r="HAK39" s="168"/>
      <c r="HAL39" s="168"/>
      <c r="HAM39" s="168"/>
      <c r="HAN39" s="168"/>
      <c r="HAO39" s="168"/>
      <c r="HAP39" s="168"/>
      <c r="HAQ39" s="168"/>
      <c r="HAR39" s="168"/>
      <c r="HAS39" s="168"/>
      <c r="HAT39" s="168"/>
      <c r="HAU39" s="168"/>
      <c r="HAV39" s="168"/>
      <c r="HAW39" s="168"/>
      <c r="HAX39" s="168"/>
      <c r="HAY39" s="168"/>
      <c r="HAZ39" s="168"/>
      <c r="HBA39" s="168"/>
      <c r="HBB39" s="168"/>
      <c r="HBC39" s="168"/>
      <c r="HBD39" s="168"/>
      <c r="HBE39" s="168"/>
      <c r="HBF39" s="168"/>
      <c r="HBG39" s="168"/>
      <c r="HBH39" s="168"/>
      <c r="HBI39" s="168"/>
      <c r="HBJ39" s="168"/>
      <c r="HBK39" s="168"/>
      <c r="HBL39" s="168"/>
      <c r="HBM39" s="168"/>
      <c r="HBN39" s="168"/>
      <c r="HBO39" s="168"/>
      <c r="HBP39" s="168"/>
      <c r="HBQ39" s="168"/>
      <c r="HBR39" s="168"/>
      <c r="HBS39" s="168"/>
      <c r="HBT39" s="168"/>
      <c r="HBU39" s="168"/>
      <c r="HBV39" s="168"/>
      <c r="HBW39" s="168"/>
      <c r="HBX39" s="168"/>
      <c r="HBY39" s="168"/>
      <c r="HBZ39" s="168"/>
      <c r="HCA39" s="168"/>
      <c r="HCB39" s="168"/>
      <c r="HCC39" s="168"/>
      <c r="HCD39" s="168"/>
      <c r="HCE39" s="168"/>
      <c r="HCF39" s="168"/>
      <c r="HCG39" s="168"/>
      <c r="HCH39" s="168"/>
      <c r="HCI39" s="168"/>
      <c r="HCJ39" s="168"/>
      <c r="HCK39" s="168"/>
      <c r="HCL39" s="168"/>
      <c r="HCM39" s="168"/>
      <c r="HCN39" s="168"/>
      <c r="HCO39" s="168"/>
      <c r="HCP39" s="168"/>
      <c r="HCQ39" s="168"/>
      <c r="HCR39" s="168"/>
      <c r="HCS39" s="168"/>
      <c r="HCT39" s="168"/>
      <c r="HCU39" s="168"/>
      <c r="HCV39" s="168"/>
      <c r="HCW39" s="168"/>
      <c r="HCX39" s="168"/>
      <c r="HCY39" s="168"/>
      <c r="HCZ39" s="168"/>
      <c r="HDA39" s="168"/>
      <c r="HDB39" s="168"/>
      <c r="HDC39" s="168"/>
      <c r="HDD39" s="168"/>
      <c r="HDE39" s="168"/>
      <c r="HDF39" s="168"/>
      <c r="HDG39" s="168"/>
      <c r="HDH39" s="168"/>
      <c r="HDI39" s="168"/>
      <c r="HDJ39" s="168"/>
      <c r="HDK39" s="168"/>
      <c r="HDL39" s="168"/>
      <c r="HDM39" s="168"/>
      <c r="HDN39" s="168"/>
      <c r="HDO39" s="168"/>
      <c r="HDP39" s="168"/>
      <c r="HDQ39" s="168"/>
      <c r="HDR39" s="168"/>
      <c r="HDS39" s="168"/>
      <c r="HDT39" s="168"/>
      <c r="HDU39" s="168"/>
      <c r="HDV39" s="168"/>
      <c r="HDW39" s="168"/>
      <c r="HDX39" s="168"/>
      <c r="HDY39" s="168"/>
      <c r="HDZ39" s="168"/>
      <c r="HEA39" s="168"/>
      <c r="HEB39" s="168"/>
      <c r="HEC39" s="168"/>
      <c r="HED39" s="168"/>
      <c r="HEE39" s="168"/>
      <c r="HEF39" s="168"/>
      <c r="HEG39" s="168"/>
      <c r="HEH39" s="168"/>
      <c r="HEI39" s="168"/>
      <c r="HEJ39" s="168"/>
      <c r="HEK39" s="168"/>
      <c r="HEL39" s="168"/>
      <c r="HEM39" s="168"/>
      <c r="HEN39" s="168"/>
      <c r="HEO39" s="168"/>
      <c r="HEP39" s="168"/>
      <c r="HEQ39" s="168"/>
      <c r="HER39" s="168"/>
      <c r="HES39" s="168"/>
      <c r="HET39" s="168"/>
      <c r="HEU39" s="168"/>
      <c r="HEV39" s="168"/>
      <c r="HEW39" s="168"/>
      <c r="HEX39" s="168"/>
      <c r="HEY39" s="168"/>
      <c r="HEZ39" s="168"/>
      <c r="HFA39" s="168"/>
      <c r="HFB39" s="168"/>
      <c r="HFC39" s="168"/>
      <c r="HFD39" s="168"/>
      <c r="HFE39" s="168"/>
      <c r="HFF39" s="168"/>
      <c r="HFG39" s="168"/>
      <c r="HFH39" s="168"/>
      <c r="HFI39" s="168"/>
      <c r="HFJ39" s="168"/>
      <c r="HFK39" s="168"/>
      <c r="HFL39" s="168"/>
      <c r="HFM39" s="168"/>
      <c r="HFN39" s="168"/>
      <c r="HFO39" s="168"/>
      <c r="HFP39" s="168"/>
      <c r="HFQ39" s="168"/>
      <c r="HFR39" s="168"/>
      <c r="HFS39" s="168"/>
      <c r="HFT39" s="168"/>
      <c r="HFU39" s="168"/>
      <c r="HFV39" s="168"/>
      <c r="HFW39" s="168"/>
      <c r="HFX39" s="168"/>
      <c r="HFY39" s="168"/>
      <c r="HFZ39" s="168"/>
      <c r="HGA39" s="168"/>
      <c r="HGB39" s="168"/>
      <c r="HGC39" s="168"/>
      <c r="HGD39" s="168"/>
      <c r="HGE39" s="168"/>
      <c r="HGF39" s="168"/>
      <c r="HGG39" s="168"/>
      <c r="HGH39" s="168"/>
      <c r="HGI39" s="168"/>
      <c r="HGJ39" s="168"/>
      <c r="HGK39" s="168"/>
      <c r="HGL39" s="168"/>
      <c r="HGM39" s="168"/>
      <c r="HGN39" s="168"/>
      <c r="HGO39" s="168"/>
      <c r="HGP39" s="168"/>
      <c r="HGQ39" s="168"/>
      <c r="HGR39" s="168"/>
      <c r="HGS39" s="168"/>
      <c r="HGT39" s="168"/>
      <c r="HGU39" s="168"/>
      <c r="HGV39" s="168"/>
      <c r="HGW39" s="168"/>
      <c r="HGX39" s="168"/>
      <c r="HGY39" s="168"/>
      <c r="HGZ39" s="168"/>
      <c r="HHA39" s="168"/>
      <c r="HHB39" s="168"/>
      <c r="HHC39" s="168"/>
      <c r="HHD39" s="168"/>
      <c r="HHE39" s="168"/>
      <c r="HHF39" s="168"/>
      <c r="HHG39" s="168"/>
      <c r="HHH39" s="168"/>
      <c r="HHI39" s="168"/>
      <c r="HHJ39" s="168"/>
      <c r="HHK39" s="168"/>
      <c r="HHL39" s="168"/>
      <c r="HHM39" s="168"/>
      <c r="HHN39" s="168"/>
      <c r="HHO39" s="168"/>
      <c r="HHP39" s="168"/>
      <c r="HHQ39" s="168"/>
      <c r="HHR39" s="168"/>
      <c r="HHS39" s="168"/>
      <c r="HHT39" s="168"/>
      <c r="HHU39" s="168"/>
      <c r="HHV39" s="168"/>
      <c r="HHW39" s="168"/>
      <c r="HHX39" s="168"/>
      <c r="HHY39" s="168"/>
      <c r="HHZ39" s="168"/>
      <c r="HIA39" s="168"/>
      <c r="HIB39" s="168"/>
      <c r="HIC39" s="168"/>
      <c r="HID39" s="168"/>
      <c r="HIE39" s="168"/>
      <c r="HIF39" s="168"/>
      <c r="HIG39" s="168"/>
      <c r="HIH39" s="168"/>
      <c r="HII39" s="168"/>
      <c r="HIJ39" s="168"/>
      <c r="HIK39" s="168"/>
      <c r="HIL39" s="168"/>
      <c r="HIM39" s="168"/>
      <c r="HIN39" s="168"/>
      <c r="HIO39" s="168"/>
      <c r="HIP39" s="168"/>
      <c r="HIQ39" s="168"/>
      <c r="HIR39" s="168"/>
      <c r="HIS39" s="168"/>
      <c r="HIT39" s="168"/>
      <c r="HIU39" s="168"/>
      <c r="HIV39" s="168"/>
      <c r="HIW39" s="168"/>
      <c r="HIX39" s="168"/>
      <c r="HIY39" s="168"/>
      <c r="HIZ39" s="168"/>
      <c r="HJA39" s="168"/>
      <c r="HJB39" s="168"/>
      <c r="HJC39" s="168"/>
      <c r="HJD39" s="168"/>
      <c r="HJE39" s="168"/>
      <c r="HJF39" s="168"/>
      <c r="HJG39" s="168"/>
      <c r="HJH39" s="168"/>
      <c r="HJI39" s="168"/>
      <c r="HJJ39" s="168"/>
      <c r="HJK39" s="168"/>
      <c r="HJL39" s="168"/>
      <c r="HJM39" s="168"/>
      <c r="HJN39" s="168"/>
      <c r="HJO39" s="168"/>
      <c r="HJP39" s="168"/>
      <c r="HJQ39" s="168"/>
      <c r="HJR39" s="168"/>
      <c r="HJS39" s="168"/>
      <c r="HJT39" s="168"/>
      <c r="HJU39" s="168"/>
      <c r="HJV39" s="168"/>
      <c r="HJW39" s="168"/>
      <c r="HJX39" s="168"/>
      <c r="HJY39" s="168"/>
      <c r="HJZ39" s="168"/>
      <c r="HKA39" s="168"/>
      <c r="HKB39" s="168"/>
      <c r="HKC39" s="168"/>
      <c r="HKD39" s="168"/>
      <c r="HKE39" s="168"/>
      <c r="HKF39" s="168"/>
      <c r="HKG39" s="168"/>
      <c r="HKH39" s="168"/>
      <c r="HKI39" s="168"/>
      <c r="HKJ39" s="168"/>
      <c r="HKK39" s="168"/>
      <c r="HKL39" s="168"/>
      <c r="HKM39" s="168"/>
      <c r="HKN39" s="168"/>
      <c r="HKO39" s="168"/>
      <c r="HKP39" s="168"/>
      <c r="HKQ39" s="168"/>
      <c r="HKR39" s="168"/>
      <c r="HKS39" s="168"/>
      <c r="HKT39" s="168"/>
      <c r="HKU39" s="168"/>
      <c r="HKV39" s="168"/>
      <c r="HKW39" s="168"/>
      <c r="HKX39" s="168"/>
      <c r="HKY39" s="168"/>
      <c r="HKZ39" s="168"/>
      <c r="HLA39" s="168"/>
      <c r="HLB39" s="168"/>
      <c r="HLC39" s="168"/>
      <c r="HLD39" s="168"/>
      <c r="HLE39" s="168"/>
      <c r="HLF39" s="168"/>
      <c r="HLG39" s="168"/>
      <c r="HLH39" s="168"/>
      <c r="HLI39" s="168"/>
      <c r="HLJ39" s="168"/>
      <c r="HLK39" s="168"/>
      <c r="HLL39" s="168"/>
      <c r="HLM39" s="168"/>
      <c r="HLN39" s="168"/>
      <c r="HLO39" s="168"/>
      <c r="HLP39" s="168"/>
      <c r="HLQ39" s="168"/>
      <c r="HLR39" s="168"/>
      <c r="HLS39" s="168"/>
      <c r="HLT39" s="168"/>
      <c r="HLU39" s="168"/>
      <c r="HLV39" s="168"/>
      <c r="HLW39" s="168"/>
      <c r="HLX39" s="168"/>
      <c r="HLY39" s="168"/>
      <c r="HLZ39" s="168"/>
      <c r="HMA39" s="168"/>
      <c r="HMB39" s="168"/>
      <c r="HMC39" s="168"/>
      <c r="HMD39" s="168"/>
      <c r="HME39" s="168"/>
      <c r="HMF39" s="168"/>
      <c r="HMG39" s="168"/>
      <c r="HMH39" s="168"/>
      <c r="HMI39" s="168"/>
      <c r="HMJ39" s="168"/>
      <c r="HMK39" s="168"/>
      <c r="HML39" s="168"/>
      <c r="HMM39" s="168"/>
      <c r="HMN39" s="168"/>
      <c r="HMO39" s="168"/>
      <c r="HMP39" s="168"/>
      <c r="HMQ39" s="168"/>
      <c r="HMR39" s="168"/>
      <c r="HMS39" s="168"/>
      <c r="HMT39" s="168"/>
      <c r="HMU39" s="168"/>
      <c r="HMV39" s="168"/>
      <c r="HMW39" s="168"/>
      <c r="HMX39" s="168"/>
      <c r="HMY39" s="168"/>
      <c r="HMZ39" s="168"/>
      <c r="HNA39" s="168"/>
      <c r="HNB39" s="168"/>
      <c r="HNC39" s="168"/>
      <c r="HND39" s="168"/>
      <c r="HNE39" s="168"/>
      <c r="HNF39" s="168"/>
      <c r="HNG39" s="168"/>
      <c r="HNH39" s="168"/>
      <c r="HNI39" s="168"/>
      <c r="HNJ39" s="168"/>
      <c r="HNK39" s="168"/>
      <c r="HNL39" s="168"/>
      <c r="HNM39" s="168"/>
      <c r="HNN39" s="168"/>
      <c r="HNO39" s="168"/>
      <c r="HNP39" s="168"/>
      <c r="HNQ39" s="168"/>
      <c r="HNR39" s="168"/>
      <c r="HNS39" s="168"/>
      <c r="HNT39" s="168"/>
      <c r="HNU39" s="168"/>
      <c r="HNV39" s="168"/>
      <c r="HNW39" s="168"/>
      <c r="HNX39" s="168"/>
      <c r="HNY39" s="168"/>
      <c r="HNZ39" s="168"/>
      <c r="HOA39" s="168"/>
      <c r="HOB39" s="168"/>
      <c r="HOC39" s="168"/>
      <c r="HOD39" s="168"/>
      <c r="HOE39" s="168"/>
      <c r="HOF39" s="168"/>
      <c r="HOG39" s="168"/>
      <c r="HOH39" s="168"/>
      <c r="HOI39" s="168"/>
      <c r="HOJ39" s="168"/>
      <c r="HOK39" s="168"/>
      <c r="HOL39" s="168"/>
      <c r="HOM39" s="168"/>
      <c r="HON39" s="168"/>
      <c r="HOO39" s="168"/>
      <c r="HOP39" s="168"/>
      <c r="HOQ39" s="168"/>
      <c r="HOR39" s="168"/>
      <c r="HOS39" s="168"/>
      <c r="HOT39" s="168"/>
      <c r="HOU39" s="168"/>
      <c r="HOV39" s="168"/>
      <c r="HOW39" s="168"/>
      <c r="HOX39" s="168"/>
      <c r="HOY39" s="168"/>
      <c r="HOZ39" s="168"/>
      <c r="HPA39" s="168"/>
      <c r="HPB39" s="168"/>
      <c r="HPC39" s="168"/>
      <c r="HPD39" s="168"/>
      <c r="HPE39" s="168"/>
      <c r="HPF39" s="168"/>
      <c r="HPG39" s="168"/>
      <c r="HPH39" s="168"/>
      <c r="HPI39" s="168"/>
      <c r="HPJ39" s="168"/>
      <c r="HPK39" s="168"/>
      <c r="HPL39" s="168"/>
      <c r="HPM39" s="168"/>
      <c r="HPN39" s="168"/>
      <c r="HPO39" s="168"/>
      <c r="HPP39" s="168"/>
      <c r="HPQ39" s="168"/>
      <c r="HPR39" s="168"/>
      <c r="HPS39" s="168"/>
      <c r="HPT39" s="168"/>
      <c r="HPU39" s="168"/>
      <c r="HPV39" s="168"/>
      <c r="HPW39" s="168"/>
      <c r="HPX39" s="168"/>
      <c r="HPY39" s="168"/>
      <c r="HPZ39" s="168"/>
      <c r="HQA39" s="168"/>
      <c r="HQB39" s="168"/>
      <c r="HQC39" s="168"/>
      <c r="HQD39" s="168"/>
      <c r="HQE39" s="168"/>
      <c r="HQF39" s="168"/>
      <c r="HQG39" s="168"/>
      <c r="HQH39" s="168"/>
      <c r="HQI39" s="168"/>
      <c r="HQJ39" s="168"/>
      <c r="HQK39" s="168"/>
      <c r="HQL39" s="168"/>
      <c r="HQM39" s="168"/>
      <c r="HQN39" s="168"/>
      <c r="HQO39" s="168"/>
      <c r="HQP39" s="168"/>
      <c r="HQQ39" s="168"/>
      <c r="HQR39" s="168"/>
      <c r="HQS39" s="168"/>
      <c r="HQT39" s="168"/>
      <c r="HQU39" s="168"/>
      <c r="HQV39" s="168"/>
      <c r="HQW39" s="168"/>
      <c r="HQX39" s="168"/>
      <c r="HQY39" s="168"/>
      <c r="HQZ39" s="168"/>
      <c r="HRA39" s="168"/>
      <c r="HRB39" s="168"/>
      <c r="HRC39" s="168"/>
      <c r="HRD39" s="168"/>
      <c r="HRE39" s="168"/>
      <c r="HRF39" s="168"/>
      <c r="HRG39" s="168"/>
      <c r="HRH39" s="168"/>
      <c r="HRI39" s="168"/>
      <c r="HRJ39" s="168"/>
      <c r="HRK39" s="168"/>
      <c r="HRL39" s="168"/>
      <c r="HRM39" s="168"/>
      <c r="HRN39" s="168"/>
      <c r="HRO39" s="168"/>
      <c r="HRP39" s="168"/>
      <c r="HRQ39" s="168"/>
      <c r="HRR39" s="168"/>
      <c r="HRS39" s="168"/>
      <c r="HRT39" s="168"/>
      <c r="HRU39" s="168"/>
      <c r="HRV39" s="168"/>
      <c r="HRW39" s="168"/>
      <c r="HRX39" s="168"/>
      <c r="HRY39" s="168"/>
      <c r="HRZ39" s="168"/>
      <c r="HSA39" s="168"/>
      <c r="HSB39" s="168"/>
      <c r="HSC39" s="168"/>
      <c r="HSD39" s="168"/>
      <c r="HSE39" s="168"/>
      <c r="HSF39" s="168"/>
      <c r="HSG39" s="168"/>
      <c r="HSH39" s="168"/>
      <c r="HSI39" s="168"/>
      <c r="HSJ39" s="168"/>
      <c r="HSK39" s="168"/>
      <c r="HSL39" s="168"/>
      <c r="HSM39" s="168"/>
      <c r="HSN39" s="168"/>
      <c r="HSO39" s="168"/>
      <c r="HSP39" s="168"/>
      <c r="HSQ39" s="168"/>
      <c r="HSR39" s="168"/>
      <c r="HSS39" s="168"/>
      <c r="HST39" s="168"/>
      <c r="HSU39" s="168"/>
      <c r="HSV39" s="168"/>
      <c r="HSW39" s="168"/>
      <c r="HSX39" s="168"/>
      <c r="HSY39" s="168"/>
      <c r="HSZ39" s="168"/>
      <c r="HTA39" s="168"/>
      <c r="HTB39" s="168"/>
      <c r="HTC39" s="168"/>
      <c r="HTD39" s="168"/>
      <c r="HTE39" s="168"/>
      <c r="HTF39" s="168"/>
      <c r="HTG39" s="168"/>
      <c r="HTH39" s="168"/>
      <c r="HTI39" s="168"/>
      <c r="HTJ39" s="168"/>
      <c r="HTK39" s="168"/>
      <c r="HTL39" s="168"/>
      <c r="HTM39" s="168"/>
      <c r="HTN39" s="168"/>
      <c r="HTO39" s="168"/>
      <c r="HTP39" s="168"/>
      <c r="HTQ39" s="168"/>
      <c r="HTR39" s="168"/>
      <c r="HTS39" s="168"/>
      <c r="HTT39" s="168"/>
      <c r="HTU39" s="168"/>
      <c r="HTV39" s="168"/>
      <c r="HTW39" s="168"/>
      <c r="HTX39" s="168"/>
      <c r="HTY39" s="168"/>
      <c r="HTZ39" s="168"/>
      <c r="HUA39" s="168"/>
      <c r="HUB39" s="168"/>
      <c r="HUC39" s="168"/>
      <c r="HUD39" s="168"/>
      <c r="HUE39" s="168"/>
      <c r="HUF39" s="168"/>
      <c r="HUG39" s="168"/>
      <c r="HUH39" s="168"/>
      <c r="HUI39" s="168"/>
      <c r="HUJ39" s="168"/>
      <c r="HUK39" s="168"/>
      <c r="HUL39" s="168"/>
      <c r="HUM39" s="168"/>
      <c r="HUN39" s="168"/>
      <c r="HUO39" s="168"/>
      <c r="HUP39" s="168"/>
      <c r="HUQ39" s="168"/>
      <c r="HUR39" s="168"/>
      <c r="HUS39" s="168"/>
      <c r="HUT39" s="168"/>
      <c r="HUU39" s="168"/>
      <c r="HUV39" s="168"/>
      <c r="HUW39" s="168"/>
      <c r="HUX39" s="168"/>
      <c r="HUY39" s="168"/>
      <c r="HUZ39" s="168"/>
      <c r="HVA39" s="168"/>
      <c r="HVB39" s="168"/>
      <c r="HVC39" s="168"/>
      <c r="HVD39" s="168"/>
      <c r="HVE39" s="168"/>
      <c r="HVF39" s="168"/>
      <c r="HVG39" s="168"/>
      <c r="HVH39" s="168"/>
      <c r="HVI39" s="168"/>
      <c r="HVJ39" s="168"/>
      <c r="HVK39" s="168"/>
      <c r="HVL39" s="168"/>
      <c r="HVM39" s="168"/>
      <c r="HVN39" s="168"/>
      <c r="HVO39" s="168"/>
      <c r="HVP39" s="168"/>
      <c r="HVQ39" s="168"/>
      <c r="HVR39" s="168"/>
      <c r="HVS39" s="168"/>
      <c r="HVT39" s="168"/>
      <c r="HVU39" s="168"/>
      <c r="HVV39" s="168"/>
      <c r="HVW39" s="168"/>
      <c r="HVX39" s="168"/>
      <c r="HVY39" s="168"/>
      <c r="HVZ39" s="168"/>
      <c r="HWA39" s="168"/>
      <c r="HWB39" s="168"/>
      <c r="HWC39" s="168"/>
      <c r="HWD39" s="168"/>
      <c r="HWE39" s="168"/>
      <c r="HWF39" s="168"/>
      <c r="HWG39" s="168"/>
      <c r="HWH39" s="168"/>
      <c r="HWI39" s="168"/>
      <c r="HWJ39" s="168"/>
      <c r="HWK39" s="168"/>
      <c r="HWL39" s="168"/>
      <c r="HWM39" s="168"/>
      <c r="HWN39" s="168"/>
      <c r="HWO39" s="168"/>
      <c r="HWP39" s="168"/>
      <c r="HWQ39" s="168"/>
      <c r="HWR39" s="168"/>
      <c r="HWS39" s="168"/>
      <c r="HWT39" s="168"/>
      <c r="HWU39" s="168"/>
      <c r="HWV39" s="168"/>
      <c r="HWW39" s="168"/>
      <c r="HWX39" s="168"/>
      <c r="HWY39" s="168"/>
      <c r="HWZ39" s="168"/>
      <c r="HXA39" s="168"/>
      <c r="HXB39" s="168"/>
      <c r="HXC39" s="168"/>
      <c r="HXD39" s="168"/>
      <c r="HXE39" s="168"/>
      <c r="HXF39" s="168"/>
      <c r="HXG39" s="168"/>
      <c r="HXH39" s="168"/>
      <c r="HXI39" s="168"/>
      <c r="HXJ39" s="168"/>
      <c r="HXK39" s="168"/>
      <c r="HXL39" s="168"/>
      <c r="HXM39" s="168"/>
      <c r="HXN39" s="168"/>
      <c r="HXO39" s="168"/>
      <c r="HXP39" s="168"/>
      <c r="HXQ39" s="168"/>
      <c r="HXR39" s="168"/>
      <c r="HXS39" s="168"/>
      <c r="HXT39" s="168"/>
      <c r="HXU39" s="168"/>
      <c r="HXV39" s="168"/>
      <c r="HXW39" s="168"/>
      <c r="HXX39" s="168"/>
      <c r="HXY39" s="168"/>
      <c r="HXZ39" s="168"/>
      <c r="HYA39" s="168"/>
      <c r="HYB39" s="168"/>
      <c r="HYC39" s="168"/>
      <c r="HYD39" s="168"/>
      <c r="HYE39" s="168"/>
      <c r="HYF39" s="168"/>
      <c r="HYG39" s="168"/>
      <c r="HYH39" s="168"/>
      <c r="HYI39" s="168"/>
      <c r="HYJ39" s="168"/>
      <c r="HYK39" s="168"/>
      <c r="HYL39" s="168"/>
      <c r="HYM39" s="168"/>
      <c r="HYN39" s="168"/>
      <c r="HYO39" s="168"/>
      <c r="HYP39" s="168"/>
      <c r="HYQ39" s="168"/>
      <c r="HYR39" s="168"/>
      <c r="HYS39" s="168"/>
      <c r="HYT39" s="168"/>
      <c r="HYU39" s="168"/>
      <c r="HYV39" s="168"/>
      <c r="HYW39" s="168"/>
      <c r="HYX39" s="168"/>
      <c r="HYY39" s="168"/>
      <c r="HYZ39" s="168"/>
      <c r="HZA39" s="168"/>
      <c r="HZB39" s="168"/>
      <c r="HZC39" s="168"/>
      <c r="HZD39" s="168"/>
      <c r="HZE39" s="168"/>
      <c r="HZF39" s="168"/>
      <c r="HZG39" s="168"/>
      <c r="HZH39" s="168"/>
      <c r="HZI39" s="168"/>
      <c r="HZJ39" s="168"/>
      <c r="HZK39" s="168"/>
      <c r="HZL39" s="168"/>
      <c r="HZM39" s="168"/>
      <c r="HZN39" s="168"/>
      <c r="HZO39" s="168"/>
      <c r="HZP39" s="168"/>
      <c r="HZQ39" s="168"/>
      <c r="HZR39" s="168"/>
      <c r="HZS39" s="168"/>
      <c r="HZT39" s="168"/>
      <c r="HZU39" s="168"/>
      <c r="HZV39" s="168"/>
      <c r="HZW39" s="168"/>
      <c r="HZX39" s="168"/>
      <c r="HZY39" s="168"/>
      <c r="HZZ39" s="168"/>
      <c r="IAA39" s="168"/>
      <c r="IAB39" s="168"/>
      <c r="IAC39" s="168"/>
      <c r="IAD39" s="168"/>
      <c r="IAE39" s="168"/>
      <c r="IAF39" s="168"/>
      <c r="IAG39" s="168"/>
      <c r="IAH39" s="168"/>
      <c r="IAI39" s="168"/>
      <c r="IAJ39" s="168"/>
      <c r="IAK39" s="168"/>
      <c r="IAL39" s="168"/>
      <c r="IAM39" s="168"/>
      <c r="IAN39" s="168"/>
      <c r="IAO39" s="168"/>
      <c r="IAP39" s="168"/>
      <c r="IAQ39" s="168"/>
      <c r="IAR39" s="168"/>
      <c r="IAS39" s="168"/>
      <c r="IAT39" s="168"/>
      <c r="IAU39" s="168"/>
      <c r="IAV39" s="168"/>
      <c r="IAW39" s="168"/>
      <c r="IAX39" s="168"/>
      <c r="IAY39" s="168"/>
      <c r="IAZ39" s="168"/>
      <c r="IBA39" s="168"/>
      <c r="IBB39" s="168"/>
      <c r="IBC39" s="168"/>
      <c r="IBD39" s="168"/>
      <c r="IBE39" s="168"/>
      <c r="IBF39" s="168"/>
      <c r="IBG39" s="168"/>
      <c r="IBH39" s="168"/>
      <c r="IBI39" s="168"/>
      <c r="IBJ39" s="168"/>
      <c r="IBK39" s="168"/>
      <c r="IBL39" s="168"/>
      <c r="IBM39" s="168"/>
      <c r="IBN39" s="168"/>
      <c r="IBO39" s="168"/>
      <c r="IBP39" s="168"/>
      <c r="IBQ39" s="168"/>
      <c r="IBR39" s="168"/>
      <c r="IBS39" s="168"/>
      <c r="IBT39" s="168"/>
      <c r="IBU39" s="168"/>
      <c r="IBV39" s="168"/>
      <c r="IBW39" s="168"/>
      <c r="IBX39" s="168"/>
      <c r="IBY39" s="168"/>
      <c r="IBZ39" s="168"/>
      <c r="ICA39" s="168"/>
      <c r="ICB39" s="168"/>
      <c r="ICC39" s="168"/>
      <c r="ICD39" s="168"/>
      <c r="ICE39" s="168"/>
      <c r="ICF39" s="168"/>
      <c r="ICG39" s="168"/>
      <c r="ICH39" s="168"/>
      <c r="ICI39" s="168"/>
      <c r="ICJ39" s="168"/>
      <c r="ICK39" s="168"/>
      <c r="ICL39" s="168"/>
      <c r="ICM39" s="168"/>
      <c r="ICN39" s="168"/>
      <c r="ICO39" s="168"/>
      <c r="ICP39" s="168"/>
      <c r="ICQ39" s="168"/>
      <c r="ICR39" s="168"/>
      <c r="ICS39" s="168"/>
      <c r="ICT39" s="168"/>
      <c r="ICU39" s="168"/>
      <c r="ICV39" s="168"/>
      <c r="ICW39" s="168"/>
      <c r="ICX39" s="168"/>
      <c r="ICY39" s="168"/>
      <c r="ICZ39" s="168"/>
      <c r="IDA39" s="168"/>
      <c r="IDB39" s="168"/>
      <c r="IDC39" s="168"/>
      <c r="IDD39" s="168"/>
      <c r="IDE39" s="168"/>
      <c r="IDF39" s="168"/>
      <c r="IDG39" s="168"/>
      <c r="IDH39" s="168"/>
      <c r="IDI39" s="168"/>
      <c r="IDJ39" s="168"/>
      <c r="IDK39" s="168"/>
      <c r="IDL39" s="168"/>
      <c r="IDM39" s="168"/>
      <c r="IDN39" s="168"/>
      <c r="IDO39" s="168"/>
      <c r="IDP39" s="168"/>
      <c r="IDQ39" s="168"/>
      <c r="IDR39" s="168"/>
      <c r="IDS39" s="168"/>
      <c r="IDT39" s="168"/>
      <c r="IDU39" s="168"/>
      <c r="IDV39" s="168"/>
      <c r="IDW39" s="168"/>
      <c r="IDX39" s="168"/>
      <c r="IDY39" s="168"/>
      <c r="IDZ39" s="168"/>
      <c r="IEA39" s="168"/>
      <c r="IEB39" s="168"/>
      <c r="IEC39" s="168"/>
      <c r="IED39" s="168"/>
      <c r="IEE39" s="168"/>
      <c r="IEF39" s="168"/>
      <c r="IEG39" s="168"/>
      <c r="IEH39" s="168"/>
      <c r="IEI39" s="168"/>
      <c r="IEJ39" s="168"/>
      <c r="IEK39" s="168"/>
      <c r="IEL39" s="168"/>
      <c r="IEM39" s="168"/>
      <c r="IEN39" s="168"/>
      <c r="IEO39" s="168"/>
      <c r="IEP39" s="168"/>
      <c r="IEQ39" s="168"/>
      <c r="IER39" s="168"/>
      <c r="IES39" s="168"/>
      <c r="IET39" s="168"/>
      <c r="IEU39" s="168"/>
      <c r="IEV39" s="168"/>
      <c r="IEW39" s="168"/>
      <c r="IEX39" s="168"/>
      <c r="IEY39" s="168"/>
      <c r="IEZ39" s="168"/>
      <c r="IFA39" s="168"/>
      <c r="IFB39" s="168"/>
      <c r="IFC39" s="168"/>
      <c r="IFD39" s="168"/>
      <c r="IFE39" s="168"/>
      <c r="IFF39" s="168"/>
      <c r="IFG39" s="168"/>
      <c r="IFH39" s="168"/>
      <c r="IFI39" s="168"/>
      <c r="IFJ39" s="168"/>
      <c r="IFK39" s="168"/>
      <c r="IFL39" s="168"/>
      <c r="IFM39" s="168"/>
      <c r="IFN39" s="168"/>
      <c r="IFO39" s="168"/>
      <c r="IFP39" s="168"/>
      <c r="IFQ39" s="168"/>
      <c r="IFR39" s="168"/>
      <c r="IFS39" s="168"/>
      <c r="IFT39" s="168"/>
      <c r="IFU39" s="168"/>
      <c r="IFV39" s="168"/>
      <c r="IFW39" s="168"/>
      <c r="IFX39" s="168"/>
      <c r="IFY39" s="168"/>
      <c r="IFZ39" s="168"/>
      <c r="IGA39" s="168"/>
      <c r="IGB39" s="168"/>
      <c r="IGC39" s="168"/>
      <c r="IGD39" s="168"/>
      <c r="IGE39" s="168"/>
      <c r="IGF39" s="168"/>
      <c r="IGG39" s="168"/>
      <c r="IGH39" s="168"/>
      <c r="IGI39" s="168"/>
      <c r="IGJ39" s="168"/>
      <c r="IGK39" s="168"/>
      <c r="IGL39" s="168"/>
      <c r="IGM39" s="168"/>
      <c r="IGN39" s="168"/>
      <c r="IGO39" s="168"/>
      <c r="IGP39" s="168"/>
      <c r="IGQ39" s="168"/>
      <c r="IGR39" s="168"/>
      <c r="IGS39" s="168"/>
      <c r="IGT39" s="168"/>
      <c r="IGU39" s="168"/>
      <c r="IGV39" s="168"/>
      <c r="IGW39" s="168"/>
      <c r="IGX39" s="168"/>
      <c r="IGY39" s="168"/>
      <c r="IGZ39" s="168"/>
      <c r="IHA39" s="168"/>
      <c r="IHB39" s="168"/>
      <c r="IHC39" s="168"/>
      <c r="IHD39" s="168"/>
      <c r="IHE39" s="168"/>
      <c r="IHF39" s="168"/>
      <c r="IHG39" s="168"/>
      <c r="IHH39" s="168"/>
      <c r="IHI39" s="168"/>
      <c r="IHJ39" s="168"/>
      <c r="IHK39" s="168"/>
      <c r="IHL39" s="168"/>
      <c r="IHM39" s="168"/>
      <c r="IHN39" s="168"/>
      <c r="IHO39" s="168"/>
      <c r="IHP39" s="168"/>
      <c r="IHQ39" s="168"/>
      <c r="IHR39" s="168"/>
      <c r="IHS39" s="168"/>
      <c r="IHT39" s="168"/>
      <c r="IHU39" s="168"/>
      <c r="IHV39" s="168"/>
      <c r="IHW39" s="168"/>
      <c r="IHX39" s="168"/>
      <c r="IHY39" s="168"/>
      <c r="IHZ39" s="168"/>
      <c r="IIA39" s="168"/>
      <c r="IIB39" s="168"/>
      <c r="IIC39" s="168"/>
      <c r="IID39" s="168"/>
      <c r="IIE39" s="168"/>
      <c r="IIF39" s="168"/>
      <c r="IIG39" s="168"/>
      <c r="IIH39" s="168"/>
      <c r="III39" s="168"/>
      <c r="IIJ39" s="168"/>
      <c r="IIK39" s="168"/>
      <c r="IIL39" s="168"/>
      <c r="IIM39" s="168"/>
      <c r="IIN39" s="168"/>
      <c r="IIO39" s="168"/>
      <c r="IIP39" s="168"/>
      <c r="IIQ39" s="168"/>
      <c r="IIR39" s="168"/>
      <c r="IIS39" s="168"/>
      <c r="IIT39" s="168"/>
      <c r="IIU39" s="168"/>
      <c r="IIV39" s="168"/>
      <c r="IIW39" s="168"/>
      <c r="IIX39" s="168"/>
      <c r="IIY39" s="168"/>
      <c r="IIZ39" s="168"/>
      <c r="IJA39" s="168"/>
      <c r="IJB39" s="168"/>
      <c r="IJC39" s="168"/>
      <c r="IJD39" s="168"/>
      <c r="IJE39" s="168"/>
      <c r="IJF39" s="168"/>
      <c r="IJG39" s="168"/>
      <c r="IJH39" s="168"/>
      <c r="IJI39" s="168"/>
      <c r="IJJ39" s="168"/>
      <c r="IJK39" s="168"/>
      <c r="IJL39" s="168"/>
      <c r="IJM39" s="168"/>
      <c r="IJN39" s="168"/>
      <c r="IJO39" s="168"/>
      <c r="IJP39" s="168"/>
      <c r="IJQ39" s="168"/>
      <c r="IJR39" s="168"/>
      <c r="IJS39" s="168"/>
      <c r="IJT39" s="168"/>
      <c r="IJU39" s="168"/>
      <c r="IJV39" s="168"/>
      <c r="IJW39" s="168"/>
      <c r="IJX39" s="168"/>
      <c r="IJY39" s="168"/>
      <c r="IJZ39" s="168"/>
      <c r="IKA39" s="168"/>
      <c r="IKB39" s="168"/>
      <c r="IKC39" s="168"/>
      <c r="IKD39" s="168"/>
      <c r="IKE39" s="168"/>
      <c r="IKF39" s="168"/>
      <c r="IKG39" s="168"/>
      <c r="IKH39" s="168"/>
      <c r="IKI39" s="168"/>
      <c r="IKJ39" s="168"/>
      <c r="IKK39" s="168"/>
      <c r="IKL39" s="168"/>
      <c r="IKM39" s="168"/>
      <c r="IKN39" s="168"/>
      <c r="IKO39" s="168"/>
      <c r="IKP39" s="168"/>
      <c r="IKQ39" s="168"/>
      <c r="IKR39" s="168"/>
      <c r="IKS39" s="168"/>
      <c r="IKT39" s="168"/>
      <c r="IKU39" s="168"/>
      <c r="IKV39" s="168"/>
      <c r="IKW39" s="168"/>
      <c r="IKX39" s="168"/>
      <c r="IKY39" s="168"/>
      <c r="IKZ39" s="168"/>
      <c r="ILA39" s="168"/>
      <c r="ILB39" s="168"/>
      <c r="ILC39" s="168"/>
      <c r="ILD39" s="168"/>
      <c r="ILE39" s="168"/>
      <c r="ILF39" s="168"/>
      <c r="ILG39" s="168"/>
      <c r="ILH39" s="168"/>
      <c r="ILI39" s="168"/>
      <c r="ILJ39" s="168"/>
      <c r="ILK39" s="168"/>
      <c r="ILL39" s="168"/>
      <c r="ILM39" s="168"/>
      <c r="ILN39" s="168"/>
      <c r="ILO39" s="168"/>
      <c r="ILP39" s="168"/>
      <c r="ILQ39" s="168"/>
      <c r="ILR39" s="168"/>
      <c r="ILS39" s="168"/>
      <c r="ILT39" s="168"/>
      <c r="ILU39" s="168"/>
      <c r="ILV39" s="168"/>
      <c r="ILW39" s="168"/>
      <c r="ILX39" s="168"/>
      <c r="ILY39" s="168"/>
      <c r="ILZ39" s="168"/>
      <c r="IMA39" s="168"/>
      <c r="IMB39" s="168"/>
      <c r="IMC39" s="168"/>
      <c r="IMD39" s="168"/>
      <c r="IME39" s="168"/>
      <c r="IMF39" s="168"/>
      <c r="IMG39" s="168"/>
      <c r="IMH39" s="168"/>
      <c r="IMI39" s="168"/>
      <c r="IMJ39" s="168"/>
      <c r="IMK39" s="168"/>
      <c r="IML39" s="168"/>
      <c r="IMM39" s="168"/>
      <c r="IMN39" s="168"/>
      <c r="IMO39" s="168"/>
      <c r="IMP39" s="168"/>
      <c r="IMQ39" s="168"/>
      <c r="IMR39" s="168"/>
      <c r="IMS39" s="168"/>
      <c r="IMT39" s="168"/>
      <c r="IMU39" s="168"/>
      <c r="IMV39" s="168"/>
      <c r="IMW39" s="168"/>
      <c r="IMX39" s="168"/>
      <c r="IMY39" s="168"/>
      <c r="IMZ39" s="168"/>
      <c r="INA39" s="168"/>
      <c r="INB39" s="168"/>
      <c r="INC39" s="168"/>
      <c r="IND39" s="168"/>
      <c r="INE39" s="168"/>
      <c r="INF39" s="168"/>
      <c r="ING39" s="168"/>
      <c r="INH39" s="168"/>
      <c r="INI39" s="168"/>
      <c r="INJ39" s="168"/>
      <c r="INK39" s="168"/>
      <c r="INL39" s="168"/>
      <c r="INM39" s="168"/>
      <c r="INN39" s="168"/>
      <c r="INO39" s="168"/>
      <c r="INP39" s="168"/>
      <c r="INQ39" s="168"/>
      <c r="INR39" s="168"/>
      <c r="INS39" s="168"/>
      <c r="INT39" s="168"/>
      <c r="INU39" s="168"/>
      <c r="INV39" s="168"/>
      <c r="INW39" s="168"/>
      <c r="INX39" s="168"/>
      <c r="INY39" s="168"/>
      <c r="INZ39" s="168"/>
      <c r="IOA39" s="168"/>
      <c r="IOB39" s="168"/>
      <c r="IOC39" s="168"/>
      <c r="IOD39" s="168"/>
      <c r="IOE39" s="168"/>
      <c r="IOF39" s="168"/>
      <c r="IOG39" s="168"/>
      <c r="IOH39" s="168"/>
      <c r="IOI39" s="168"/>
      <c r="IOJ39" s="168"/>
      <c r="IOK39" s="168"/>
      <c r="IOL39" s="168"/>
      <c r="IOM39" s="168"/>
      <c r="ION39" s="168"/>
      <c r="IOO39" s="168"/>
      <c r="IOP39" s="168"/>
      <c r="IOQ39" s="168"/>
      <c r="IOR39" s="168"/>
      <c r="IOS39" s="168"/>
      <c r="IOT39" s="168"/>
      <c r="IOU39" s="168"/>
      <c r="IOV39" s="168"/>
      <c r="IOW39" s="168"/>
      <c r="IOX39" s="168"/>
      <c r="IOY39" s="168"/>
      <c r="IOZ39" s="168"/>
      <c r="IPA39" s="168"/>
      <c r="IPB39" s="168"/>
      <c r="IPC39" s="168"/>
      <c r="IPD39" s="168"/>
      <c r="IPE39" s="168"/>
      <c r="IPF39" s="168"/>
      <c r="IPG39" s="168"/>
      <c r="IPH39" s="168"/>
      <c r="IPI39" s="168"/>
      <c r="IPJ39" s="168"/>
      <c r="IPK39" s="168"/>
      <c r="IPL39" s="168"/>
      <c r="IPM39" s="168"/>
      <c r="IPN39" s="168"/>
      <c r="IPO39" s="168"/>
      <c r="IPP39" s="168"/>
      <c r="IPQ39" s="168"/>
      <c r="IPR39" s="168"/>
      <c r="IPS39" s="168"/>
      <c r="IPT39" s="168"/>
      <c r="IPU39" s="168"/>
      <c r="IPV39" s="168"/>
      <c r="IPW39" s="168"/>
      <c r="IPX39" s="168"/>
      <c r="IPY39" s="168"/>
      <c r="IPZ39" s="168"/>
      <c r="IQA39" s="168"/>
      <c r="IQB39" s="168"/>
      <c r="IQC39" s="168"/>
      <c r="IQD39" s="168"/>
      <c r="IQE39" s="168"/>
      <c r="IQF39" s="168"/>
      <c r="IQG39" s="168"/>
      <c r="IQH39" s="168"/>
      <c r="IQI39" s="168"/>
      <c r="IQJ39" s="168"/>
      <c r="IQK39" s="168"/>
      <c r="IQL39" s="168"/>
      <c r="IQM39" s="168"/>
      <c r="IQN39" s="168"/>
      <c r="IQO39" s="168"/>
      <c r="IQP39" s="168"/>
      <c r="IQQ39" s="168"/>
      <c r="IQR39" s="168"/>
      <c r="IQS39" s="168"/>
      <c r="IQT39" s="168"/>
      <c r="IQU39" s="168"/>
      <c r="IQV39" s="168"/>
      <c r="IQW39" s="168"/>
      <c r="IQX39" s="168"/>
      <c r="IQY39" s="168"/>
      <c r="IQZ39" s="168"/>
      <c r="IRA39" s="168"/>
      <c r="IRB39" s="168"/>
      <c r="IRC39" s="168"/>
      <c r="IRD39" s="168"/>
      <c r="IRE39" s="168"/>
      <c r="IRF39" s="168"/>
      <c r="IRG39" s="168"/>
      <c r="IRH39" s="168"/>
      <c r="IRI39" s="168"/>
      <c r="IRJ39" s="168"/>
      <c r="IRK39" s="168"/>
      <c r="IRL39" s="168"/>
      <c r="IRM39" s="168"/>
      <c r="IRN39" s="168"/>
      <c r="IRO39" s="168"/>
      <c r="IRP39" s="168"/>
      <c r="IRQ39" s="168"/>
      <c r="IRR39" s="168"/>
      <c r="IRS39" s="168"/>
      <c r="IRT39" s="168"/>
      <c r="IRU39" s="168"/>
      <c r="IRV39" s="168"/>
      <c r="IRW39" s="168"/>
      <c r="IRX39" s="168"/>
      <c r="IRY39" s="168"/>
      <c r="IRZ39" s="168"/>
      <c r="ISA39" s="168"/>
      <c r="ISB39" s="168"/>
      <c r="ISC39" s="168"/>
      <c r="ISD39" s="168"/>
      <c r="ISE39" s="168"/>
      <c r="ISF39" s="168"/>
      <c r="ISG39" s="168"/>
      <c r="ISH39" s="168"/>
      <c r="ISI39" s="168"/>
      <c r="ISJ39" s="168"/>
      <c r="ISK39" s="168"/>
      <c r="ISL39" s="168"/>
      <c r="ISM39" s="168"/>
      <c r="ISN39" s="168"/>
      <c r="ISO39" s="168"/>
      <c r="ISP39" s="168"/>
      <c r="ISQ39" s="168"/>
      <c r="ISR39" s="168"/>
      <c r="ISS39" s="168"/>
      <c r="IST39" s="168"/>
      <c r="ISU39" s="168"/>
      <c r="ISV39" s="168"/>
      <c r="ISW39" s="168"/>
      <c r="ISX39" s="168"/>
      <c r="ISY39" s="168"/>
      <c r="ISZ39" s="168"/>
      <c r="ITA39" s="168"/>
      <c r="ITB39" s="168"/>
      <c r="ITC39" s="168"/>
      <c r="ITD39" s="168"/>
      <c r="ITE39" s="168"/>
      <c r="ITF39" s="168"/>
      <c r="ITG39" s="168"/>
      <c r="ITH39" s="168"/>
      <c r="ITI39" s="168"/>
      <c r="ITJ39" s="168"/>
      <c r="ITK39" s="168"/>
      <c r="ITL39" s="168"/>
      <c r="ITM39" s="168"/>
      <c r="ITN39" s="168"/>
      <c r="ITO39" s="168"/>
      <c r="ITP39" s="168"/>
      <c r="ITQ39" s="168"/>
      <c r="ITR39" s="168"/>
      <c r="ITS39" s="168"/>
      <c r="ITT39" s="168"/>
      <c r="ITU39" s="168"/>
      <c r="ITV39" s="168"/>
      <c r="ITW39" s="168"/>
      <c r="ITX39" s="168"/>
      <c r="ITY39" s="168"/>
      <c r="ITZ39" s="168"/>
      <c r="IUA39" s="168"/>
      <c r="IUB39" s="168"/>
      <c r="IUC39" s="168"/>
      <c r="IUD39" s="168"/>
      <c r="IUE39" s="168"/>
      <c r="IUF39" s="168"/>
      <c r="IUG39" s="168"/>
      <c r="IUH39" s="168"/>
      <c r="IUI39" s="168"/>
      <c r="IUJ39" s="168"/>
      <c r="IUK39" s="168"/>
      <c r="IUL39" s="168"/>
      <c r="IUM39" s="168"/>
      <c r="IUN39" s="168"/>
      <c r="IUO39" s="168"/>
      <c r="IUP39" s="168"/>
      <c r="IUQ39" s="168"/>
      <c r="IUR39" s="168"/>
      <c r="IUS39" s="168"/>
      <c r="IUT39" s="168"/>
      <c r="IUU39" s="168"/>
      <c r="IUV39" s="168"/>
      <c r="IUW39" s="168"/>
      <c r="IUX39" s="168"/>
      <c r="IUY39" s="168"/>
      <c r="IUZ39" s="168"/>
      <c r="IVA39" s="168"/>
      <c r="IVB39" s="168"/>
      <c r="IVC39" s="168"/>
      <c r="IVD39" s="168"/>
      <c r="IVE39" s="168"/>
      <c r="IVF39" s="168"/>
      <c r="IVG39" s="168"/>
      <c r="IVH39" s="168"/>
      <c r="IVI39" s="168"/>
      <c r="IVJ39" s="168"/>
      <c r="IVK39" s="168"/>
      <c r="IVL39" s="168"/>
      <c r="IVM39" s="168"/>
      <c r="IVN39" s="168"/>
      <c r="IVO39" s="168"/>
      <c r="IVP39" s="168"/>
      <c r="IVQ39" s="168"/>
      <c r="IVR39" s="168"/>
      <c r="IVS39" s="168"/>
      <c r="IVT39" s="168"/>
      <c r="IVU39" s="168"/>
      <c r="IVV39" s="168"/>
      <c r="IVW39" s="168"/>
      <c r="IVX39" s="168"/>
      <c r="IVY39" s="168"/>
      <c r="IVZ39" s="168"/>
      <c r="IWA39" s="168"/>
      <c r="IWB39" s="168"/>
      <c r="IWC39" s="168"/>
      <c r="IWD39" s="168"/>
      <c r="IWE39" s="168"/>
      <c r="IWF39" s="168"/>
      <c r="IWG39" s="168"/>
      <c r="IWH39" s="168"/>
      <c r="IWI39" s="168"/>
      <c r="IWJ39" s="168"/>
      <c r="IWK39" s="168"/>
      <c r="IWL39" s="168"/>
      <c r="IWM39" s="168"/>
      <c r="IWN39" s="168"/>
      <c r="IWO39" s="168"/>
      <c r="IWP39" s="168"/>
      <c r="IWQ39" s="168"/>
      <c r="IWR39" s="168"/>
      <c r="IWS39" s="168"/>
      <c r="IWT39" s="168"/>
      <c r="IWU39" s="168"/>
      <c r="IWV39" s="168"/>
      <c r="IWW39" s="168"/>
      <c r="IWX39" s="168"/>
      <c r="IWY39" s="168"/>
      <c r="IWZ39" s="168"/>
      <c r="IXA39" s="168"/>
      <c r="IXB39" s="168"/>
      <c r="IXC39" s="168"/>
      <c r="IXD39" s="168"/>
      <c r="IXE39" s="168"/>
      <c r="IXF39" s="168"/>
      <c r="IXG39" s="168"/>
      <c r="IXH39" s="168"/>
      <c r="IXI39" s="168"/>
      <c r="IXJ39" s="168"/>
      <c r="IXK39" s="168"/>
      <c r="IXL39" s="168"/>
      <c r="IXM39" s="168"/>
      <c r="IXN39" s="168"/>
      <c r="IXO39" s="168"/>
      <c r="IXP39" s="168"/>
      <c r="IXQ39" s="168"/>
      <c r="IXR39" s="168"/>
      <c r="IXS39" s="168"/>
      <c r="IXT39" s="168"/>
      <c r="IXU39" s="168"/>
      <c r="IXV39" s="168"/>
      <c r="IXW39" s="168"/>
      <c r="IXX39" s="168"/>
      <c r="IXY39" s="168"/>
      <c r="IXZ39" s="168"/>
      <c r="IYA39" s="168"/>
      <c r="IYB39" s="168"/>
      <c r="IYC39" s="168"/>
      <c r="IYD39" s="168"/>
      <c r="IYE39" s="168"/>
      <c r="IYF39" s="168"/>
      <c r="IYG39" s="168"/>
      <c r="IYH39" s="168"/>
      <c r="IYI39" s="168"/>
      <c r="IYJ39" s="168"/>
      <c r="IYK39" s="168"/>
      <c r="IYL39" s="168"/>
      <c r="IYM39" s="168"/>
      <c r="IYN39" s="168"/>
      <c r="IYO39" s="168"/>
      <c r="IYP39" s="168"/>
      <c r="IYQ39" s="168"/>
      <c r="IYR39" s="168"/>
      <c r="IYS39" s="168"/>
      <c r="IYT39" s="168"/>
      <c r="IYU39" s="168"/>
      <c r="IYV39" s="168"/>
      <c r="IYW39" s="168"/>
      <c r="IYX39" s="168"/>
      <c r="IYY39" s="168"/>
      <c r="IYZ39" s="168"/>
      <c r="IZA39" s="168"/>
      <c r="IZB39" s="168"/>
      <c r="IZC39" s="168"/>
      <c r="IZD39" s="168"/>
      <c r="IZE39" s="168"/>
      <c r="IZF39" s="168"/>
      <c r="IZG39" s="168"/>
      <c r="IZH39" s="168"/>
      <c r="IZI39" s="168"/>
      <c r="IZJ39" s="168"/>
      <c r="IZK39" s="168"/>
      <c r="IZL39" s="168"/>
      <c r="IZM39" s="168"/>
      <c r="IZN39" s="168"/>
      <c r="IZO39" s="168"/>
      <c r="IZP39" s="168"/>
      <c r="IZQ39" s="168"/>
      <c r="IZR39" s="168"/>
      <c r="IZS39" s="168"/>
      <c r="IZT39" s="168"/>
      <c r="IZU39" s="168"/>
      <c r="IZV39" s="168"/>
      <c r="IZW39" s="168"/>
      <c r="IZX39" s="168"/>
      <c r="IZY39" s="168"/>
      <c r="IZZ39" s="168"/>
      <c r="JAA39" s="168"/>
      <c r="JAB39" s="168"/>
      <c r="JAC39" s="168"/>
      <c r="JAD39" s="168"/>
      <c r="JAE39" s="168"/>
      <c r="JAF39" s="168"/>
      <c r="JAG39" s="168"/>
      <c r="JAH39" s="168"/>
      <c r="JAI39" s="168"/>
      <c r="JAJ39" s="168"/>
      <c r="JAK39" s="168"/>
      <c r="JAL39" s="168"/>
      <c r="JAM39" s="168"/>
      <c r="JAN39" s="168"/>
      <c r="JAO39" s="168"/>
      <c r="JAP39" s="168"/>
      <c r="JAQ39" s="168"/>
      <c r="JAR39" s="168"/>
      <c r="JAS39" s="168"/>
      <c r="JAT39" s="168"/>
      <c r="JAU39" s="168"/>
      <c r="JAV39" s="168"/>
      <c r="JAW39" s="168"/>
      <c r="JAX39" s="168"/>
      <c r="JAY39" s="168"/>
      <c r="JAZ39" s="168"/>
      <c r="JBA39" s="168"/>
      <c r="JBB39" s="168"/>
      <c r="JBC39" s="168"/>
      <c r="JBD39" s="168"/>
      <c r="JBE39" s="168"/>
      <c r="JBF39" s="168"/>
      <c r="JBG39" s="168"/>
      <c r="JBH39" s="168"/>
      <c r="JBI39" s="168"/>
      <c r="JBJ39" s="168"/>
      <c r="JBK39" s="168"/>
      <c r="JBL39" s="168"/>
      <c r="JBM39" s="168"/>
      <c r="JBN39" s="168"/>
      <c r="JBO39" s="168"/>
      <c r="JBP39" s="168"/>
      <c r="JBQ39" s="168"/>
      <c r="JBR39" s="168"/>
      <c r="JBS39" s="168"/>
      <c r="JBT39" s="168"/>
      <c r="JBU39" s="168"/>
      <c r="JBV39" s="168"/>
      <c r="JBW39" s="168"/>
      <c r="JBX39" s="168"/>
      <c r="JBY39" s="168"/>
      <c r="JBZ39" s="168"/>
      <c r="JCA39" s="168"/>
      <c r="JCB39" s="168"/>
      <c r="JCC39" s="168"/>
      <c r="JCD39" s="168"/>
      <c r="JCE39" s="168"/>
      <c r="JCF39" s="168"/>
      <c r="JCG39" s="168"/>
      <c r="JCH39" s="168"/>
      <c r="JCI39" s="168"/>
      <c r="JCJ39" s="168"/>
      <c r="JCK39" s="168"/>
      <c r="JCL39" s="168"/>
      <c r="JCM39" s="168"/>
      <c r="JCN39" s="168"/>
      <c r="JCO39" s="168"/>
      <c r="JCP39" s="168"/>
      <c r="JCQ39" s="168"/>
      <c r="JCR39" s="168"/>
      <c r="JCS39" s="168"/>
      <c r="JCT39" s="168"/>
      <c r="JCU39" s="168"/>
      <c r="JCV39" s="168"/>
      <c r="JCW39" s="168"/>
      <c r="JCX39" s="168"/>
      <c r="JCY39" s="168"/>
      <c r="JCZ39" s="168"/>
      <c r="JDA39" s="168"/>
      <c r="JDB39" s="168"/>
      <c r="JDC39" s="168"/>
      <c r="JDD39" s="168"/>
      <c r="JDE39" s="168"/>
      <c r="JDF39" s="168"/>
      <c r="JDG39" s="168"/>
      <c r="JDH39" s="168"/>
      <c r="JDI39" s="168"/>
      <c r="JDJ39" s="168"/>
      <c r="JDK39" s="168"/>
      <c r="JDL39" s="168"/>
      <c r="JDM39" s="168"/>
      <c r="JDN39" s="168"/>
      <c r="JDO39" s="168"/>
      <c r="JDP39" s="168"/>
      <c r="JDQ39" s="168"/>
      <c r="JDR39" s="168"/>
      <c r="JDS39" s="168"/>
      <c r="JDT39" s="168"/>
      <c r="JDU39" s="168"/>
      <c r="JDV39" s="168"/>
      <c r="JDW39" s="168"/>
      <c r="JDX39" s="168"/>
      <c r="JDY39" s="168"/>
      <c r="JDZ39" s="168"/>
      <c r="JEA39" s="168"/>
      <c r="JEB39" s="168"/>
      <c r="JEC39" s="168"/>
      <c r="JED39" s="168"/>
      <c r="JEE39" s="168"/>
      <c r="JEF39" s="168"/>
      <c r="JEG39" s="168"/>
      <c r="JEH39" s="168"/>
      <c r="JEI39" s="168"/>
      <c r="JEJ39" s="168"/>
      <c r="JEK39" s="168"/>
      <c r="JEL39" s="168"/>
      <c r="JEM39" s="168"/>
      <c r="JEN39" s="168"/>
      <c r="JEO39" s="168"/>
      <c r="JEP39" s="168"/>
      <c r="JEQ39" s="168"/>
      <c r="JER39" s="168"/>
      <c r="JES39" s="168"/>
      <c r="JET39" s="168"/>
      <c r="JEU39" s="168"/>
      <c r="JEV39" s="168"/>
      <c r="JEW39" s="168"/>
      <c r="JEX39" s="168"/>
      <c r="JEY39" s="168"/>
      <c r="JEZ39" s="168"/>
      <c r="JFA39" s="168"/>
      <c r="JFB39" s="168"/>
      <c r="JFC39" s="168"/>
      <c r="JFD39" s="168"/>
      <c r="JFE39" s="168"/>
      <c r="JFF39" s="168"/>
      <c r="JFG39" s="168"/>
      <c r="JFH39" s="168"/>
      <c r="JFI39" s="168"/>
      <c r="JFJ39" s="168"/>
      <c r="JFK39" s="168"/>
      <c r="JFL39" s="168"/>
      <c r="JFM39" s="168"/>
      <c r="JFN39" s="168"/>
      <c r="JFO39" s="168"/>
      <c r="JFP39" s="168"/>
      <c r="JFQ39" s="168"/>
      <c r="JFR39" s="168"/>
      <c r="JFS39" s="168"/>
      <c r="JFT39" s="168"/>
      <c r="JFU39" s="168"/>
      <c r="JFV39" s="168"/>
      <c r="JFW39" s="168"/>
      <c r="JFX39" s="168"/>
      <c r="JFY39" s="168"/>
      <c r="JFZ39" s="168"/>
      <c r="JGA39" s="168"/>
      <c r="JGB39" s="168"/>
      <c r="JGC39" s="168"/>
      <c r="JGD39" s="168"/>
      <c r="JGE39" s="168"/>
      <c r="JGF39" s="168"/>
      <c r="JGG39" s="168"/>
      <c r="JGH39" s="168"/>
      <c r="JGI39" s="168"/>
      <c r="JGJ39" s="168"/>
      <c r="JGK39" s="168"/>
      <c r="JGL39" s="168"/>
      <c r="JGM39" s="168"/>
      <c r="JGN39" s="168"/>
      <c r="JGO39" s="168"/>
      <c r="JGP39" s="168"/>
      <c r="JGQ39" s="168"/>
      <c r="JGR39" s="168"/>
      <c r="JGS39" s="168"/>
      <c r="JGT39" s="168"/>
      <c r="JGU39" s="168"/>
      <c r="JGV39" s="168"/>
      <c r="JGW39" s="168"/>
      <c r="JGX39" s="168"/>
      <c r="JGY39" s="168"/>
      <c r="JGZ39" s="168"/>
      <c r="JHA39" s="168"/>
      <c r="JHB39" s="168"/>
      <c r="JHC39" s="168"/>
      <c r="JHD39" s="168"/>
      <c r="JHE39" s="168"/>
      <c r="JHF39" s="168"/>
      <c r="JHG39" s="168"/>
      <c r="JHH39" s="168"/>
      <c r="JHI39" s="168"/>
      <c r="JHJ39" s="168"/>
      <c r="JHK39" s="168"/>
      <c r="JHL39" s="168"/>
      <c r="JHM39" s="168"/>
      <c r="JHN39" s="168"/>
      <c r="JHO39" s="168"/>
      <c r="JHP39" s="168"/>
      <c r="JHQ39" s="168"/>
      <c r="JHR39" s="168"/>
      <c r="JHS39" s="168"/>
      <c r="JHT39" s="168"/>
      <c r="JHU39" s="168"/>
      <c r="JHV39" s="168"/>
      <c r="JHW39" s="168"/>
      <c r="JHX39" s="168"/>
      <c r="JHY39" s="168"/>
      <c r="JHZ39" s="168"/>
      <c r="JIA39" s="168"/>
      <c r="JIB39" s="168"/>
      <c r="JIC39" s="168"/>
      <c r="JID39" s="168"/>
      <c r="JIE39" s="168"/>
      <c r="JIF39" s="168"/>
      <c r="JIG39" s="168"/>
      <c r="JIH39" s="168"/>
      <c r="JII39" s="168"/>
      <c r="JIJ39" s="168"/>
      <c r="JIK39" s="168"/>
      <c r="JIL39" s="168"/>
      <c r="JIM39" s="168"/>
      <c r="JIN39" s="168"/>
      <c r="JIO39" s="168"/>
      <c r="JIP39" s="168"/>
      <c r="JIQ39" s="168"/>
      <c r="JIR39" s="168"/>
      <c r="JIS39" s="168"/>
      <c r="JIT39" s="168"/>
      <c r="JIU39" s="168"/>
      <c r="JIV39" s="168"/>
      <c r="JIW39" s="168"/>
      <c r="JIX39" s="168"/>
      <c r="JIY39" s="168"/>
      <c r="JIZ39" s="168"/>
      <c r="JJA39" s="168"/>
      <c r="JJB39" s="168"/>
      <c r="JJC39" s="168"/>
      <c r="JJD39" s="168"/>
      <c r="JJE39" s="168"/>
      <c r="JJF39" s="168"/>
      <c r="JJG39" s="168"/>
      <c r="JJH39" s="168"/>
      <c r="JJI39" s="168"/>
      <c r="JJJ39" s="168"/>
      <c r="JJK39" s="168"/>
      <c r="JJL39" s="168"/>
      <c r="JJM39" s="168"/>
      <c r="JJN39" s="168"/>
      <c r="JJO39" s="168"/>
      <c r="JJP39" s="168"/>
      <c r="JJQ39" s="168"/>
      <c r="JJR39" s="168"/>
      <c r="JJS39" s="168"/>
      <c r="JJT39" s="168"/>
      <c r="JJU39" s="168"/>
      <c r="JJV39" s="168"/>
      <c r="JJW39" s="168"/>
      <c r="JJX39" s="168"/>
      <c r="JJY39" s="168"/>
      <c r="JJZ39" s="168"/>
      <c r="JKA39" s="168"/>
      <c r="JKB39" s="168"/>
      <c r="JKC39" s="168"/>
      <c r="JKD39" s="168"/>
      <c r="JKE39" s="168"/>
      <c r="JKF39" s="168"/>
      <c r="JKG39" s="168"/>
      <c r="JKH39" s="168"/>
      <c r="JKI39" s="168"/>
      <c r="JKJ39" s="168"/>
      <c r="JKK39" s="168"/>
      <c r="JKL39" s="168"/>
      <c r="JKM39" s="168"/>
      <c r="JKN39" s="168"/>
      <c r="JKO39" s="168"/>
      <c r="JKP39" s="168"/>
      <c r="JKQ39" s="168"/>
      <c r="JKR39" s="168"/>
      <c r="JKS39" s="168"/>
      <c r="JKT39" s="168"/>
      <c r="JKU39" s="168"/>
      <c r="JKV39" s="168"/>
      <c r="JKW39" s="168"/>
      <c r="JKX39" s="168"/>
      <c r="JKY39" s="168"/>
      <c r="JKZ39" s="168"/>
      <c r="JLA39" s="168"/>
      <c r="JLB39" s="168"/>
      <c r="JLC39" s="168"/>
      <c r="JLD39" s="168"/>
      <c r="JLE39" s="168"/>
      <c r="JLF39" s="168"/>
      <c r="JLG39" s="168"/>
      <c r="JLH39" s="168"/>
      <c r="JLI39" s="168"/>
      <c r="JLJ39" s="168"/>
      <c r="JLK39" s="168"/>
      <c r="JLL39" s="168"/>
      <c r="JLM39" s="168"/>
      <c r="JLN39" s="168"/>
      <c r="JLO39" s="168"/>
      <c r="JLP39" s="168"/>
      <c r="JLQ39" s="168"/>
      <c r="JLR39" s="168"/>
      <c r="JLS39" s="168"/>
      <c r="JLT39" s="168"/>
      <c r="JLU39" s="168"/>
      <c r="JLV39" s="168"/>
      <c r="JLW39" s="168"/>
      <c r="JLX39" s="168"/>
      <c r="JLY39" s="168"/>
      <c r="JLZ39" s="168"/>
      <c r="JMA39" s="168"/>
      <c r="JMB39" s="168"/>
      <c r="JMC39" s="168"/>
      <c r="JMD39" s="168"/>
      <c r="JME39" s="168"/>
      <c r="JMF39" s="168"/>
      <c r="JMG39" s="168"/>
      <c r="JMH39" s="168"/>
      <c r="JMI39" s="168"/>
      <c r="JMJ39" s="168"/>
      <c r="JMK39" s="168"/>
      <c r="JML39" s="168"/>
      <c r="JMM39" s="168"/>
      <c r="JMN39" s="168"/>
      <c r="JMO39" s="168"/>
      <c r="JMP39" s="168"/>
      <c r="JMQ39" s="168"/>
      <c r="JMR39" s="168"/>
      <c r="JMS39" s="168"/>
      <c r="JMT39" s="168"/>
      <c r="JMU39" s="168"/>
      <c r="JMV39" s="168"/>
      <c r="JMW39" s="168"/>
      <c r="JMX39" s="168"/>
      <c r="JMY39" s="168"/>
      <c r="JMZ39" s="168"/>
      <c r="JNA39" s="168"/>
      <c r="JNB39" s="168"/>
      <c r="JNC39" s="168"/>
      <c r="JND39" s="168"/>
      <c r="JNE39" s="168"/>
      <c r="JNF39" s="168"/>
      <c r="JNG39" s="168"/>
      <c r="JNH39" s="168"/>
      <c r="JNI39" s="168"/>
      <c r="JNJ39" s="168"/>
      <c r="JNK39" s="168"/>
      <c r="JNL39" s="168"/>
      <c r="JNM39" s="168"/>
      <c r="JNN39" s="168"/>
      <c r="JNO39" s="168"/>
      <c r="JNP39" s="168"/>
      <c r="JNQ39" s="168"/>
      <c r="JNR39" s="168"/>
      <c r="JNS39" s="168"/>
      <c r="JNT39" s="168"/>
      <c r="JNU39" s="168"/>
      <c r="JNV39" s="168"/>
      <c r="JNW39" s="168"/>
      <c r="JNX39" s="168"/>
      <c r="JNY39" s="168"/>
      <c r="JNZ39" s="168"/>
      <c r="JOA39" s="168"/>
      <c r="JOB39" s="168"/>
      <c r="JOC39" s="168"/>
      <c r="JOD39" s="168"/>
      <c r="JOE39" s="168"/>
      <c r="JOF39" s="168"/>
      <c r="JOG39" s="168"/>
      <c r="JOH39" s="168"/>
      <c r="JOI39" s="168"/>
      <c r="JOJ39" s="168"/>
      <c r="JOK39" s="168"/>
      <c r="JOL39" s="168"/>
      <c r="JOM39" s="168"/>
      <c r="JON39" s="168"/>
      <c r="JOO39" s="168"/>
      <c r="JOP39" s="168"/>
      <c r="JOQ39" s="168"/>
      <c r="JOR39" s="168"/>
      <c r="JOS39" s="168"/>
      <c r="JOT39" s="168"/>
      <c r="JOU39" s="168"/>
      <c r="JOV39" s="168"/>
      <c r="JOW39" s="168"/>
      <c r="JOX39" s="168"/>
      <c r="JOY39" s="168"/>
      <c r="JOZ39" s="168"/>
      <c r="JPA39" s="168"/>
      <c r="JPB39" s="168"/>
      <c r="JPC39" s="168"/>
      <c r="JPD39" s="168"/>
      <c r="JPE39" s="168"/>
      <c r="JPF39" s="168"/>
      <c r="JPG39" s="168"/>
      <c r="JPH39" s="168"/>
      <c r="JPI39" s="168"/>
      <c r="JPJ39" s="168"/>
      <c r="JPK39" s="168"/>
      <c r="JPL39" s="168"/>
      <c r="JPM39" s="168"/>
      <c r="JPN39" s="168"/>
      <c r="JPO39" s="168"/>
      <c r="JPP39" s="168"/>
      <c r="JPQ39" s="168"/>
      <c r="JPR39" s="168"/>
      <c r="JPS39" s="168"/>
      <c r="JPT39" s="168"/>
      <c r="JPU39" s="168"/>
      <c r="JPV39" s="168"/>
      <c r="JPW39" s="168"/>
      <c r="JPX39" s="168"/>
      <c r="JPY39" s="168"/>
      <c r="JPZ39" s="168"/>
      <c r="JQA39" s="168"/>
      <c r="JQB39" s="168"/>
      <c r="JQC39" s="168"/>
      <c r="JQD39" s="168"/>
      <c r="JQE39" s="168"/>
      <c r="JQF39" s="168"/>
      <c r="JQG39" s="168"/>
      <c r="JQH39" s="168"/>
      <c r="JQI39" s="168"/>
      <c r="JQJ39" s="168"/>
      <c r="JQK39" s="168"/>
      <c r="JQL39" s="168"/>
      <c r="JQM39" s="168"/>
      <c r="JQN39" s="168"/>
      <c r="JQO39" s="168"/>
      <c r="JQP39" s="168"/>
      <c r="JQQ39" s="168"/>
      <c r="JQR39" s="168"/>
      <c r="JQS39" s="168"/>
      <c r="JQT39" s="168"/>
      <c r="JQU39" s="168"/>
      <c r="JQV39" s="168"/>
      <c r="JQW39" s="168"/>
      <c r="JQX39" s="168"/>
      <c r="JQY39" s="168"/>
      <c r="JQZ39" s="168"/>
      <c r="JRA39" s="168"/>
      <c r="JRB39" s="168"/>
      <c r="JRC39" s="168"/>
      <c r="JRD39" s="168"/>
      <c r="JRE39" s="168"/>
      <c r="JRF39" s="168"/>
      <c r="JRG39" s="168"/>
      <c r="JRH39" s="168"/>
      <c r="JRI39" s="168"/>
      <c r="JRJ39" s="168"/>
      <c r="JRK39" s="168"/>
      <c r="JRL39" s="168"/>
      <c r="JRM39" s="168"/>
      <c r="JRN39" s="168"/>
      <c r="JRO39" s="168"/>
      <c r="JRP39" s="168"/>
      <c r="JRQ39" s="168"/>
      <c r="JRR39" s="168"/>
      <c r="JRS39" s="168"/>
      <c r="JRT39" s="168"/>
      <c r="JRU39" s="168"/>
      <c r="JRV39" s="168"/>
      <c r="JRW39" s="168"/>
      <c r="JRX39" s="168"/>
      <c r="JRY39" s="168"/>
      <c r="JRZ39" s="168"/>
      <c r="JSA39" s="168"/>
      <c r="JSB39" s="168"/>
      <c r="JSC39" s="168"/>
      <c r="JSD39" s="168"/>
      <c r="JSE39" s="168"/>
      <c r="JSF39" s="168"/>
      <c r="JSG39" s="168"/>
      <c r="JSH39" s="168"/>
      <c r="JSI39" s="168"/>
      <c r="JSJ39" s="168"/>
      <c r="JSK39" s="168"/>
      <c r="JSL39" s="168"/>
      <c r="JSM39" s="168"/>
      <c r="JSN39" s="168"/>
      <c r="JSO39" s="168"/>
      <c r="JSP39" s="168"/>
      <c r="JSQ39" s="168"/>
      <c r="JSR39" s="168"/>
      <c r="JSS39" s="168"/>
      <c r="JST39" s="168"/>
      <c r="JSU39" s="168"/>
      <c r="JSV39" s="168"/>
      <c r="JSW39" s="168"/>
      <c r="JSX39" s="168"/>
      <c r="JSY39" s="168"/>
      <c r="JSZ39" s="168"/>
      <c r="JTA39" s="168"/>
      <c r="JTB39" s="168"/>
      <c r="JTC39" s="168"/>
      <c r="JTD39" s="168"/>
      <c r="JTE39" s="168"/>
      <c r="JTF39" s="168"/>
      <c r="JTG39" s="168"/>
      <c r="JTH39" s="168"/>
      <c r="JTI39" s="168"/>
      <c r="JTJ39" s="168"/>
      <c r="JTK39" s="168"/>
      <c r="JTL39" s="168"/>
      <c r="JTM39" s="168"/>
      <c r="JTN39" s="168"/>
      <c r="JTO39" s="168"/>
      <c r="JTP39" s="168"/>
      <c r="JTQ39" s="168"/>
      <c r="JTR39" s="168"/>
      <c r="JTS39" s="168"/>
      <c r="JTT39" s="168"/>
      <c r="JTU39" s="168"/>
      <c r="JTV39" s="168"/>
      <c r="JTW39" s="168"/>
      <c r="JTX39" s="168"/>
      <c r="JTY39" s="168"/>
      <c r="JTZ39" s="168"/>
      <c r="JUA39" s="168"/>
      <c r="JUB39" s="168"/>
      <c r="JUC39" s="168"/>
      <c r="JUD39" s="168"/>
      <c r="JUE39" s="168"/>
      <c r="JUF39" s="168"/>
      <c r="JUG39" s="168"/>
      <c r="JUH39" s="168"/>
      <c r="JUI39" s="168"/>
      <c r="JUJ39" s="168"/>
      <c r="JUK39" s="168"/>
      <c r="JUL39" s="168"/>
      <c r="JUM39" s="168"/>
      <c r="JUN39" s="168"/>
      <c r="JUO39" s="168"/>
      <c r="JUP39" s="168"/>
      <c r="JUQ39" s="168"/>
      <c r="JUR39" s="168"/>
      <c r="JUS39" s="168"/>
      <c r="JUT39" s="168"/>
      <c r="JUU39" s="168"/>
      <c r="JUV39" s="168"/>
      <c r="JUW39" s="168"/>
      <c r="JUX39" s="168"/>
      <c r="JUY39" s="168"/>
      <c r="JUZ39" s="168"/>
      <c r="JVA39" s="168"/>
      <c r="JVB39" s="168"/>
      <c r="JVC39" s="168"/>
      <c r="JVD39" s="168"/>
      <c r="JVE39" s="168"/>
      <c r="JVF39" s="168"/>
      <c r="JVG39" s="168"/>
      <c r="JVH39" s="168"/>
      <c r="JVI39" s="168"/>
      <c r="JVJ39" s="168"/>
      <c r="JVK39" s="168"/>
      <c r="JVL39" s="168"/>
      <c r="JVM39" s="168"/>
      <c r="JVN39" s="168"/>
      <c r="JVO39" s="168"/>
      <c r="JVP39" s="168"/>
      <c r="JVQ39" s="168"/>
      <c r="JVR39" s="168"/>
      <c r="JVS39" s="168"/>
      <c r="JVT39" s="168"/>
      <c r="JVU39" s="168"/>
      <c r="JVV39" s="168"/>
      <c r="JVW39" s="168"/>
      <c r="JVX39" s="168"/>
      <c r="JVY39" s="168"/>
      <c r="JVZ39" s="168"/>
      <c r="JWA39" s="168"/>
      <c r="JWB39" s="168"/>
      <c r="JWC39" s="168"/>
      <c r="JWD39" s="168"/>
      <c r="JWE39" s="168"/>
      <c r="JWF39" s="168"/>
      <c r="JWG39" s="168"/>
      <c r="JWH39" s="168"/>
      <c r="JWI39" s="168"/>
      <c r="JWJ39" s="168"/>
      <c r="JWK39" s="168"/>
      <c r="JWL39" s="168"/>
      <c r="JWM39" s="168"/>
      <c r="JWN39" s="168"/>
      <c r="JWO39" s="168"/>
      <c r="JWP39" s="168"/>
      <c r="JWQ39" s="168"/>
      <c r="JWR39" s="168"/>
      <c r="JWS39" s="168"/>
      <c r="JWT39" s="168"/>
      <c r="JWU39" s="168"/>
      <c r="JWV39" s="168"/>
      <c r="JWW39" s="168"/>
      <c r="JWX39" s="168"/>
      <c r="JWY39" s="168"/>
      <c r="JWZ39" s="168"/>
      <c r="JXA39" s="168"/>
      <c r="JXB39" s="168"/>
      <c r="JXC39" s="168"/>
      <c r="JXD39" s="168"/>
      <c r="JXE39" s="168"/>
      <c r="JXF39" s="168"/>
      <c r="JXG39" s="168"/>
      <c r="JXH39" s="168"/>
      <c r="JXI39" s="168"/>
      <c r="JXJ39" s="168"/>
      <c r="JXK39" s="168"/>
      <c r="JXL39" s="168"/>
      <c r="JXM39" s="168"/>
      <c r="JXN39" s="168"/>
      <c r="JXO39" s="168"/>
      <c r="JXP39" s="168"/>
      <c r="JXQ39" s="168"/>
      <c r="JXR39" s="168"/>
      <c r="JXS39" s="168"/>
      <c r="JXT39" s="168"/>
      <c r="JXU39" s="168"/>
      <c r="JXV39" s="168"/>
      <c r="JXW39" s="168"/>
      <c r="JXX39" s="168"/>
      <c r="JXY39" s="168"/>
      <c r="JXZ39" s="168"/>
      <c r="JYA39" s="168"/>
      <c r="JYB39" s="168"/>
      <c r="JYC39" s="168"/>
      <c r="JYD39" s="168"/>
      <c r="JYE39" s="168"/>
      <c r="JYF39" s="168"/>
      <c r="JYG39" s="168"/>
      <c r="JYH39" s="168"/>
      <c r="JYI39" s="168"/>
      <c r="JYJ39" s="168"/>
      <c r="JYK39" s="168"/>
      <c r="JYL39" s="168"/>
      <c r="JYM39" s="168"/>
      <c r="JYN39" s="168"/>
      <c r="JYO39" s="168"/>
      <c r="JYP39" s="168"/>
      <c r="JYQ39" s="168"/>
      <c r="JYR39" s="168"/>
      <c r="JYS39" s="168"/>
      <c r="JYT39" s="168"/>
      <c r="JYU39" s="168"/>
      <c r="JYV39" s="168"/>
      <c r="JYW39" s="168"/>
      <c r="JYX39" s="168"/>
      <c r="JYY39" s="168"/>
      <c r="JYZ39" s="168"/>
      <c r="JZA39" s="168"/>
      <c r="JZB39" s="168"/>
      <c r="JZC39" s="168"/>
      <c r="JZD39" s="168"/>
      <c r="JZE39" s="168"/>
      <c r="JZF39" s="168"/>
      <c r="JZG39" s="168"/>
      <c r="JZH39" s="168"/>
      <c r="JZI39" s="168"/>
      <c r="JZJ39" s="168"/>
      <c r="JZK39" s="168"/>
      <c r="JZL39" s="168"/>
      <c r="JZM39" s="168"/>
      <c r="JZN39" s="168"/>
      <c r="JZO39" s="168"/>
      <c r="JZP39" s="168"/>
      <c r="JZQ39" s="168"/>
      <c r="JZR39" s="168"/>
      <c r="JZS39" s="168"/>
      <c r="JZT39" s="168"/>
      <c r="JZU39" s="168"/>
      <c r="JZV39" s="168"/>
      <c r="JZW39" s="168"/>
      <c r="JZX39" s="168"/>
      <c r="JZY39" s="168"/>
      <c r="JZZ39" s="168"/>
      <c r="KAA39" s="168"/>
      <c r="KAB39" s="168"/>
      <c r="KAC39" s="168"/>
      <c r="KAD39" s="168"/>
      <c r="KAE39" s="168"/>
      <c r="KAF39" s="168"/>
      <c r="KAG39" s="168"/>
      <c r="KAH39" s="168"/>
      <c r="KAI39" s="168"/>
      <c r="KAJ39" s="168"/>
      <c r="KAK39" s="168"/>
      <c r="KAL39" s="168"/>
      <c r="KAM39" s="168"/>
      <c r="KAN39" s="168"/>
      <c r="KAO39" s="168"/>
      <c r="KAP39" s="168"/>
      <c r="KAQ39" s="168"/>
      <c r="KAR39" s="168"/>
      <c r="KAS39" s="168"/>
      <c r="KAT39" s="168"/>
      <c r="KAU39" s="168"/>
      <c r="KAV39" s="168"/>
      <c r="KAW39" s="168"/>
      <c r="KAX39" s="168"/>
      <c r="KAY39" s="168"/>
      <c r="KAZ39" s="168"/>
      <c r="KBA39" s="168"/>
      <c r="KBB39" s="168"/>
      <c r="KBC39" s="168"/>
      <c r="KBD39" s="168"/>
      <c r="KBE39" s="168"/>
      <c r="KBF39" s="168"/>
      <c r="KBG39" s="168"/>
      <c r="KBH39" s="168"/>
      <c r="KBI39" s="168"/>
      <c r="KBJ39" s="168"/>
      <c r="KBK39" s="168"/>
      <c r="KBL39" s="168"/>
      <c r="KBM39" s="168"/>
      <c r="KBN39" s="168"/>
      <c r="KBO39" s="168"/>
      <c r="KBP39" s="168"/>
      <c r="KBQ39" s="168"/>
      <c r="KBR39" s="168"/>
      <c r="KBS39" s="168"/>
      <c r="KBT39" s="168"/>
      <c r="KBU39" s="168"/>
      <c r="KBV39" s="168"/>
      <c r="KBW39" s="168"/>
      <c r="KBX39" s="168"/>
      <c r="KBY39" s="168"/>
      <c r="KBZ39" s="168"/>
      <c r="KCA39" s="168"/>
      <c r="KCB39" s="168"/>
      <c r="KCC39" s="168"/>
      <c r="KCD39" s="168"/>
      <c r="KCE39" s="168"/>
      <c r="KCF39" s="168"/>
      <c r="KCG39" s="168"/>
      <c r="KCH39" s="168"/>
      <c r="KCI39" s="168"/>
      <c r="KCJ39" s="168"/>
      <c r="KCK39" s="168"/>
      <c r="KCL39" s="168"/>
      <c r="KCM39" s="168"/>
      <c r="KCN39" s="168"/>
      <c r="KCO39" s="168"/>
      <c r="KCP39" s="168"/>
      <c r="KCQ39" s="168"/>
      <c r="KCR39" s="168"/>
      <c r="KCS39" s="168"/>
      <c r="KCT39" s="168"/>
      <c r="KCU39" s="168"/>
      <c r="KCV39" s="168"/>
      <c r="KCW39" s="168"/>
      <c r="KCX39" s="168"/>
      <c r="KCY39" s="168"/>
      <c r="KCZ39" s="168"/>
      <c r="KDA39" s="168"/>
      <c r="KDB39" s="168"/>
      <c r="KDC39" s="168"/>
      <c r="KDD39" s="168"/>
      <c r="KDE39" s="168"/>
      <c r="KDF39" s="168"/>
      <c r="KDG39" s="168"/>
      <c r="KDH39" s="168"/>
      <c r="KDI39" s="168"/>
      <c r="KDJ39" s="168"/>
      <c r="KDK39" s="168"/>
      <c r="KDL39" s="168"/>
      <c r="KDM39" s="168"/>
      <c r="KDN39" s="168"/>
      <c r="KDO39" s="168"/>
      <c r="KDP39" s="168"/>
      <c r="KDQ39" s="168"/>
      <c r="KDR39" s="168"/>
      <c r="KDS39" s="168"/>
      <c r="KDT39" s="168"/>
      <c r="KDU39" s="168"/>
      <c r="KDV39" s="168"/>
      <c r="KDW39" s="168"/>
      <c r="KDX39" s="168"/>
      <c r="KDY39" s="168"/>
      <c r="KDZ39" s="168"/>
      <c r="KEA39" s="168"/>
      <c r="KEB39" s="168"/>
      <c r="KEC39" s="168"/>
      <c r="KED39" s="168"/>
      <c r="KEE39" s="168"/>
      <c r="KEF39" s="168"/>
      <c r="KEG39" s="168"/>
      <c r="KEH39" s="168"/>
      <c r="KEI39" s="168"/>
      <c r="KEJ39" s="168"/>
      <c r="KEK39" s="168"/>
      <c r="KEL39" s="168"/>
      <c r="KEM39" s="168"/>
      <c r="KEN39" s="168"/>
      <c r="KEO39" s="168"/>
      <c r="KEP39" s="168"/>
      <c r="KEQ39" s="168"/>
      <c r="KER39" s="168"/>
      <c r="KES39" s="168"/>
      <c r="KET39" s="168"/>
      <c r="KEU39" s="168"/>
      <c r="KEV39" s="168"/>
      <c r="KEW39" s="168"/>
      <c r="KEX39" s="168"/>
      <c r="KEY39" s="168"/>
      <c r="KEZ39" s="168"/>
      <c r="KFA39" s="168"/>
      <c r="KFB39" s="168"/>
      <c r="KFC39" s="168"/>
      <c r="KFD39" s="168"/>
      <c r="KFE39" s="168"/>
      <c r="KFF39" s="168"/>
      <c r="KFG39" s="168"/>
      <c r="KFH39" s="168"/>
      <c r="KFI39" s="168"/>
      <c r="KFJ39" s="168"/>
      <c r="KFK39" s="168"/>
      <c r="KFL39" s="168"/>
      <c r="KFM39" s="168"/>
      <c r="KFN39" s="168"/>
      <c r="KFO39" s="168"/>
      <c r="KFP39" s="168"/>
      <c r="KFQ39" s="168"/>
      <c r="KFR39" s="168"/>
      <c r="KFS39" s="168"/>
      <c r="KFT39" s="168"/>
      <c r="KFU39" s="168"/>
      <c r="KFV39" s="168"/>
      <c r="KFW39" s="168"/>
      <c r="KFX39" s="168"/>
      <c r="KFY39" s="168"/>
      <c r="KFZ39" s="168"/>
      <c r="KGA39" s="168"/>
      <c r="KGB39" s="168"/>
      <c r="KGC39" s="168"/>
      <c r="KGD39" s="168"/>
      <c r="KGE39" s="168"/>
      <c r="KGF39" s="168"/>
      <c r="KGG39" s="168"/>
      <c r="KGH39" s="168"/>
      <c r="KGI39" s="168"/>
      <c r="KGJ39" s="168"/>
      <c r="KGK39" s="168"/>
      <c r="KGL39" s="168"/>
      <c r="KGM39" s="168"/>
      <c r="KGN39" s="168"/>
      <c r="KGO39" s="168"/>
      <c r="KGP39" s="168"/>
      <c r="KGQ39" s="168"/>
      <c r="KGR39" s="168"/>
      <c r="KGS39" s="168"/>
      <c r="KGT39" s="168"/>
      <c r="KGU39" s="168"/>
      <c r="KGV39" s="168"/>
      <c r="KGW39" s="168"/>
      <c r="KGX39" s="168"/>
      <c r="KGY39" s="168"/>
      <c r="KGZ39" s="168"/>
      <c r="KHA39" s="168"/>
      <c r="KHB39" s="168"/>
      <c r="KHC39" s="168"/>
      <c r="KHD39" s="168"/>
      <c r="KHE39" s="168"/>
      <c r="KHF39" s="168"/>
      <c r="KHG39" s="168"/>
      <c r="KHH39" s="168"/>
      <c r="KHI39" s="168"/>
      <c r="KHJ39" s="168"/>
      <c r="KHK39" s="168"/>
      <c r="KHL39" s="168"/>
      <c r="KHM39" s="168"/>
      <c r="KHN39" s="168"/>
      <c r="KHO39" s="168"/>
      <c r="KHP39" s="168"/>
      <c r="KHQ39" s="168"/>
      <c r="KHR39" s="168"/>
      <c r="KHS39" s="168"/>
      <c r="KHT39" s="168"/>
      <c r="KHU39" s="168"/>
      <c r="KHV39" s="168"/>
      <c r="KHW39" s="168"/>
      <c r="KHX39" s="168"/>
      <c r="KHY39" s="168"/>
      <c r="KHZ39" s="168"/>
      <c r="KIA39" s="168"/>
      <c r="KIB39" s="168"/>
      <c r="KIC39" s="168"/>
      <c r="KID39" s="168"/>
      <c r="KIE39" s="168"/>
      <c r="KIF39" s="168"/>
      <c r="KIG39" s="168"/>
      <c r="KIH39" s="168"/>
      <c r="KII39" s="168"/>
      <c r="KIJ39" s="168"/>
      <c r="KIK39" s="168"/>
      <c r="KIL39" s="168"/>
      <c r="KIM39" s="168"/>
      <c r="KIN39" s="168"/>
      <c r="KIO39" s="168"/>
      <c r="KIP39" s="168"/>
      <c r="KIQ39" s="168"/>
      <c r="KIR39" s="168"/>
      <c r="KIS39" s="168"/>
      <c r="KIT39" s="168"/>
      <c r="KIU39" s="168"/>
      <c r="KIV39" s="168"/>
      <c r="KIW39" s="168"/>
      <c r="KIX39" s="168"/>
      <c r="KIY39" s="168"/>
      <c r="KIZ39" s="168"/>
      <c r="KJA39" s="168"/>
      <c r="KJB39" s="168"/>
      <c r="KJC39" s="168"/>
      <c r="KJD39" s="168"/>
      <c r="KJE39" s="168"/>
      <c r="KJF39" s="168"/>
      <c r="KJG39" s="168"/>
      <c r="KJH39" s="168"/>
      <c r="KJI39" s="168"/>
      <c r="KJJ39" s="168"/>
      <c r="KJK39" s="168"/>
      <c r="KJL39" s="168"/>
      <c r="KJM39" s="168"/>
      <c r="KJN39" s="168"/>
      <c r="KJO39" s="168"/>
      <c r="KJP39" s="168"/>
      <c r="KJQ39" s="168"/>
      <c r="KJR39" s="168"/>
      <c r="KJS39" s="168"/>
      <c r="KJT39" s="168"/>
      <c r="KJU39" s="168"/>
      <c r="KJV39" s="168"/>
      <c r="KJW39" s="168"/>
      <c r="KJX39" s="168"/>
      <c r="KJY39" s="168"/>
      <c r="KJZ39" s="168"/>
      <c r="KKA39" s="168"/>
      <c r="KKB39" s="168"/>
      <c r="KKC39" s="168"/>
      <c r="KKD39" s="168"/>
      <c r="KKE39" s="168"/>
      <c r="KKF39" s="168"/>
      <c r="KKG39" s="168"/>
      <c r="KKH39" s="168"/>
      <c r="KKI39" s="168"/>
      <c r="KKJ39" s="168"/>
      <c r="KKK39" s="168"/>
      <c r="KKL39" s="168"/>
      <c r="KKM39" s="168"/>
      <c r="KKN39" s="168"/>
      <c r="KKO39" s="168"/>
      <c r="KKP39" s="168"/>
      <c r="KKQ39" s="168"/>
      <c r="KKR39" s="168"/>
      <c r="KKS39" s="168"/>
      <c r="KKT39" s="168"/>
      <c r="KKU39" s="168"/>
      <c r="KKV39" s="168"/>
      <c r="KKW39" s="168"/>
      <c r="KKX39" s="168"/>
      <c r="KKY39" s="168"/>
      <c r="KKZ39" s="168"/>
      <c r="KLA39" s="168"/>
      <c r="KLB39" s="168"/>
      <c r="KLC39" s="168"/>
      <c r="KLD39" s="168"/>
      <c r="KLE39" s="168"/>
      <c r="KLF39" s="168"/>
      <c r="KLG39" s="168"/>
      <c r="KLH39" s="168"/>
      <c r="KLI39" s="168"/>
      <c r="KLJ39" s="168"/>
      <c r="KLK39" s="168"/>
      <c r="KLL39" s="168"/>
      <c r="KLM39" s="168"/>
      <c r="KLN39" s="168"/>
      <c r="KLO39" s="168"/>
      <c r="KLP39" s="168"/>
      <c r="KLQ39" s="168"/>
      <c r="KLR39" s="168"/>
      <c r="KLS39" s="168"/>
      <c r="KLT39" s="168"/>
      <c r="KLU39" s="168"/>
      <c r="KLV39" s="168"/>
      <c r="KLW39" s="168"/>
      <c r="KLX39" s="168"/>
      <c r="KLY39" s="168"/>
      <c r="KLZ39" s="168"/>
      <c r="KMA39" s="168"/>
      <c r="KMB39" s="168"/>
      <c r="KMC39" s="168"/>
      <c r="KMD39" s="168"/>
      <c r="KME39" s="168"/>
      <c r="KMF39" s="168"/>
      <c r="KMG39" s="168"/>
      <c r="KMH39" s="168"/>
      <c r="KMI39" s="168"/>
      <c r="KMJ39" s="168"/>
      <c r="KMK39" s="168"/>
      <c r="KML39" s="168"/>
      <c r="KMM39" s="168"/>
      <c r="KMN39" s="168"/>
      <c r="KMO39" s="168"/>
      <c r="KMP39" s="168"/>
      <c r="KMQ39" s="168"/>
      <c r="KMR39" s="168"/>
      <c r="KMS39" s="168"/>
      <c r="KMT39" s="168"/>
      <c r="KMU39" s="168"/>
      <c r="KMV39" s="168"/>
      <c r="KMW39" s="168"/>
      <c r="KMX39" s="168"/>
      <c r="KMY39" s="168"/>
      <c r="KMZ39" s="168"/>
      <c r="KNA39" s="168"/>
      <c r="KNB39" s="168"/>
      <c r="KNC39" s="168"/>
      <c r="KND39" s="168"/>
      <c r="KNE39" s="168"/>
      <c r="KNF39" s="168"/>
      <c r="KNG39" s="168"/>
      <c r="KNH39" s="168"/>
      <c r="KNI39" s="168"/>
      <c r="KNJ39" s="168"/>
      <c r="KNK39" s="168"/>
      <c r="KNL39" s="168"/>
      <c r="KNM39" s="168"/>
      <c r="KNN39" s="168"/>
      <c r="KNO39" s="168"/>
      <c r="KNP39" s="168"/>
      <c r="KNQ39" s="168"/>
      <c r="KNR39" s="168"/>
      <c r="KNS39" s="168"/>
      <c r="KNT39" s="168"/>
      <c r="KNU39" s="168"/>
      <c r="KNV39" s="168"/>
      <c r="KNW39" s="168"/>
      <c r="KNX39" s="168"/>
      <c r="KNY39" s="168"/>
      <c r="KNZ39" s="168"/>
      <c r="KOA39" s="168"/>
      <c r="KOB39" s="168"/>
      <c r="KOC39" s="168"/>
      <c r="KOD39" s="168"/>
      <c r="KOE39" s="168"/>
      <c r="KOF39" s="168"/>
      <c r="KOG39" s="168"/>
      <c r="KOH39" s="168"/>
      <c r="KOI39" s="168"/>
      <c r="KOJ39" s="168"/>
      <c r="KOK39" s="168"/>
      <c r="KOL39" s="168"/>
      <c r="KOM39" s="168"/>
      <c r="KON39" s="168"/>
      <c r="KOO39" s="168"/>
      <c r="KOP39" s="168"/>
      <c r="KOQ39" s="168"/>
      <c r="KOR39" s="168"/>
      <c r="KOS39" s="168"/>
      <c r="KOT39" s="168"/>
      <c r="KOU39" s="168"/>
      <c r="KOV39" s="168"/>
      <c r="KOW39" s="168"/>
      <c r="KOX39" s="168"/>
      <c r="KOY39" s="168"/>
      <c r="KOZ39" s="168"/>
      <c r="KPA39" s="168"/>
      <c r="KPB39" s="168"/>
      <c r="KPC39" s="168"/>
      <c r="KPD39" s="168"/>
      <c r="KPE39" s="168"/>
      <c r="KPF39" s="168"/>
      <c r="KPG39" s="168"/>
      <c r="KPH39" s="168"/>
      <c r="KPI39" s="168"/>
      <c r="KPJ39" s="168"/>
      <c r="KPK39" s="168"/>
      <c r="KPL39" s="168"/>
      <c r="KPM39" s="168"/>
      <c r="KPN39" s="168"/>
      <c r="KPO39" s="168"/>
      <c r="KPP39" s="168"/>
      <c r="KPQ39" s="168"/>
      <c r="KPR39" s="168"/>
      <c r="KPS39" s="168"/>
      <c r="KPT39" s="168"/>
      <c r="KPU39" s="168"/>
      <c r="KPV39" s="168"/>
      <c r="KPW39" s="168"/>
      <c r="KPX39" s="168"/>
      <c r="KPY39" s="168"/>
      <c r="KPZ39" s="168"/>
      <c r="KQA39" s="168"/>
      <c r="KQB39" s="168"/>
      <c r="KQC39" s="168"/>
      <c r="KQD39" s="168"/>
      <c r="KQE39" s="168"/>
      <c r="KQF39" s="168"/>
      <c r="KQG39" s="168"/>
      <c r="KQH39" s="168"/>
      <c r="KQI39" s="168"/>
      <c r="KQJ39" s="168"/>
      <c r="KQK39" s="168"/>
      <c r="KQL39" s="168"/>
      <c r="KQM39" s="168"/>
      <c r="KQN39" s="168"/>
      <c r="KQO39" s="168"/>
      <c r="KQP39" s="168"/>
      <c r="KQQ39" s="168"/>
      <c r="KQR39" s="168"/>
      <c r="KQS39" s="168"/>
      <c r="KQT39" s="168"/>
      <c r="KQU39" s="168"/>
      <c r="KQV39" s="168"/>
      <c r="KQW39" s="168"/>
      <c r="KQX39" s="168"/>
      <c r="KQY39" s="168"/>
      <c r="KQZ39" s="168"/>
      <c r="KRA39" s="168"/>
      <c r="KRB39" s="168"/>
      <c r="KRC39" s="168"/>
      <c r="KRD39" s="168"/>
      <c r="KRE39" s="168"/>
      <c r="KRF39" s="168"/>
      <c r="KRG39" s="168"/>
      <c r="KRH39" s="168"/>
      <c r="KRI39" s="168"/>
      <c r="KRJ39" s="168"/>
      <c r="KRK39" s="168"/>
      <c r="KRL39" s="168"/>
      <c r="KRM39" s="168"/>
      <c r="KRN39" s="168"/>
      <c r="KRO39" s="168"/>
      <c r="KRP39" s="168"/>
      <c r="KRQ39" s="168"/>
      <c r="KRR39" s="168"/>
      <c r="KRS39" s="168"/>
      <c r="KRT39" s="168"/>
      <c r="KRU39" s="168"/>
      <c r="KRV39" s="168"/>
      <c r="KRW39" s="168"/>
      <c r="KRX39" s="168"/>
      <c r="KRY39" s="168"/>
      <c r="KRZ39" s="168"/>
      <c r="KSA39" s="168"/>
      <c r="KSB39" s="168"/>
      <c r="KSC39" s="168"/>
      <c r="KSD39" s="168"/>
      <c r="KSE39" s="168"/>
      <c r="KSF39" s="168"/>
      <c r="KSG39" s="168"/>
      <c r="KSH39" s="168"/>
      <c r="KSI39" s="168"/>
      <c r="KSJ39" s="168"/>
      <c r="KSK39" s="168"/>
      <c r="KSL39" s="168"/>
      <c r="KSM39" s="168"/>
      <c r="KSN39" s="168"/>
      <c r="KSO39" s="168"/>
      <c r="KSP39" s="168"/>
      <c r="KSQ39" s="168"/>
      <c r="KSR39" s="168"/>
      <c r="KSS39" s="168"/>
      <c r="KST39" s="168"/>
      <c r="KSU39" s="168"/>
      <c r="KSV39" s="168"/>
      <c r="KSW39" s="168"/>
      <c r="KSX39" s="168"/>
      <c r="KSY39" s="168"/>
      <c r="KSZ39" s="168"/>
      <c r="KTA39" s="168"/>
      <c r="KTB39" s="168"/>
      <c r="KTC39" s="168"/>
      <c r="KTD39" s="168"/>
      <c r="KTE39" s="168"/>
      <c r="KTF39" s="168"/>
      <c r="KTG39" s="168"/>
      <c r="KTH39" s="168"/>
      <c r="KTI39" s="168"/>
      <c r="KTJ39" s="168"/>
      <c r="KTK39" s="168"/>
      <c r="KTL39" s="168"/>
      <c r="KTM39" s="168"/>
      <c r="KTN39" s="168"/>
      <c r="KTO39" s="168"/>
      <c r="KTP39" s="168"/>
      <c r="KTQ39" s="168"/>
      <c r="KTR39" s="168"/>
      <c r="KTS39" s="168"/>
      <c r="KTT39" s="168"/>
      <c r="KTU39" s="168"/>
      <c r="KTV39" s="168"/>
      <c r="KTW39" s="168"/>
      <c r="KTX39" s="168"/>
      <c r="KTY39" s="168"/>
      <c r="KTZ39" s="168"/>
      <c r="KUA39" s="168"/>
      <c r="KUB39" s="168"/>
      <c r="KUC39" s="168"/>
      <c r="KUD39" s="168"/>
      <c r="KUE39" s="168"/>
      <c r="KUF39" s="168"/>
      <c r="KUG39" s="168"/>
      <c r="KUH39" s="168"/>
      <c r="KUI39" s="168"/>
      <c r="KUJ39" s="168"/>
      <c r="KUK39" s="168"/>
      <c r="KUL39" s="168"/>
      <c r="KUM39" s="168"/>
      <c r="KUN39" s="168"/>
      <c r="KUO39" s="168"/>
      <c r="KUP39" s="168"/>
      <c r="KUQ39" s="168"/>
      <c r="KUR39" s="168"/>
      <c r="KUS39" s="168"/>
      <c r="KUT39" s="168"/>
      <c r="KUU39" s="168"/>
      <c r="KUV39" s="168"/>
      <c r="KUW39" s="168"/>
      <c r="KUX39" s="168"/>
      <c r="KUY39" s="168"/>
      <c r="KUZ39" s="168"/>
      <c r="KVA39" s="168"/>
      <c r="KVB39" s="168"/>
      <c r="KVC39" s="168"/>
      <c r="KVD39" s="168"/>
      <c r="KVE39" s="168"/>
      <c r="KVF39" s="168"/>
      <c r="KVG39" s="168"/>
      <c r="KVH39" s="168"/>
      <c r="KVI39" s="168"/>
      <c r="KVJ39" s="168"/>
      <c r="KVK39" s="168"/>
      <c r="KVL39" s="168"/>
      <c r="KVM39" s="168"/>
      <c r="KVN39" s="168"/>
      <c r="KVO39" s="168"/>
      <c r="KVP39" s="168"/>
      <c r="KVQ39" s="168"/>
      <c r="KVR39" s="168"/>
      <c r="KVS39" s="168"/>
      <c r="KVT39" s="168"/>
      <c r="KVU39" s="168"/>
      <c r="KVV39" s="168"/>
      <c r="KVW39" s="168"/>
      <c r="KVX39" s="168"/>
      <c r="KVY39" s="168"/>
      <c r="KVZ39" s="168"/>
      <c r="KWA39" s="168"/>
      <c r="KWB39" s="168"/>
      <c r="KWC39" s="168"/>
      <c r="KWD39" s="168"/>
      <c r="KWE39" s="168"/>
      <c r="KWF39" s="168"/>
      <c r="KWG39" s="168"/>
      <c r="KWH39" s="168"/>
      <c r="KWI39" s="168"/>
      <c r="KWJ39" s="168"/>
      <c r="KWK39" s="168"/>
      <c r="KWL39" s="168"/>
      <c r="KWM39" s="168"/>
      <c r="KWN39" s="168"/>
      <c r="KWO39" s="168"/>
      <c r="KWP39" s="168"/>
      <c r="KWQ39" s="168"/>
      <c r="KWR39" s="168"/>
      <c r="KWS39" s="168"/>
      <c r="KWT39" s="168"/>
      <c r="KWU39" s="168"/>
      <c r="KWV39" s="168"/>
      <c r="KWW39" s="168"/>
      <c r="KWX39" s="168"/>
      <c r="KWY39" s="168"/>
      <c r="KWZ39" s="168"/>
      <c r="KXA39" s="168"/>
      <c r="KXB39" s="168"/>
      <c r="KXC39" s="168"/>
      <c r="KXD39" s="168"/>
      <c r="KXE39" s="168"/>
      <c r="KXF39" s="168"/>
      <c r="KXG39" s="168"/>
      <c r="KXH39" s="168"/>
      <c r="KXI39" s="168"/>
      <c r="KXJ39" s="168"/>
      <c r="KXK39" s="168"/>
      <c r="KXL39" s="168"/>
      <c r="KXM39" s="168"/>
      <c r="KXN39" s="168"/>
      <c r="KXO39" s="168"/>
      <c r="KXP39" s="168"/>
      <c r="KXQ39" s="168"/>
      <c r="KXR39" s="168"/>
      <c r="KXS39" s="168"/>
      <c r="KXT39" s="168"/>
      <c r="KXU39" s="168"/>
      <c r="KXV39" s="168"/>
      <c r="KXW39" s="168"/>
      <c r="KXX39" s="168"/>
      <c r="KXY39" s="168"/>
      <c r="KXZ39" s="168"/>
      <c r="KYA39" s="168"/>
      <c r="KYB39" s="168"/>
      <c r="KYC39" s="168"/>
      <c r="KYD39" s="168"/>
      <c r="KYE39" s="168"/>
      <c r="KYF39" s="168"/>
      <c r="KYG39" s="168"/>
      <c r="KYH39" s="168"/>
      <c r="KYI39" s="168"/>
      <c r="KYJ39" s="168"/>
      <c r="KYK39" s="168"/>
      <c r="KYL39" s="168"/>
      <c r="KYM39" s="168"/>
      <c r="KYN39" s="168"/>
      <c r="KYO39" s="168"/>
      <c r="KYP39" s="168"/>
      <c r="KYQ39" s="168"/>
      <c r="KYR39" s="168"/>
      <c r="KYS39" s="168"/>
      <c r="KYT39" s="168"/>
      <c r="KYU39" s="168"/>
      <c r="KYV39" s="168"/>
      <c r="KYW39" s="168"/>
      <c r="KYX39" s="168"/>
      <c r="KYY39" s="168"/>
      <c r="KYZ39" s="168"/>
      <c r="KZA39" s="168"/>
      <c r="KZB39" s="168"/>
      <c r="KZC39" s="168"/>
      <c r="KZD39" s="168"/>
      <c r="KZE39" s="168"/>
      <c r="KZF39" s="168"/>
      <c r="KZG39" s="168"/>
      <c r="KZH39" s="168"/>
      <c r="KZI39" s="168"/>
      <c r="KZJ39" s="168"/>
      <c r="KZK39" s="168"/>
      <c r="KZL39" s="168"/>
      <c r="KZM39" s="168"/>
      <c r="KZN39" s="168"/>
      <c r="KZO39" s="168"/>
      <c r="KZP39" s="168"/>
      <c r="KZQ39" s="168"/>
      <c r="KZR39" s="168"/>
      <c r="KZS39" s="168"/>
      <c r="KZT39" s="168"/>
      <c r="KZU39" s="168"/>
      <c r="KZV39" s="168"/>
      <c r="KZW39" s="168"/>
      <c r="KZX39" s="168"/>
      <c r="KZY39" s="168"/>
      <c r="KZZ39" s="168"/>
      <c r="LAA39" s="168"/>
      <c r="LAB39" s="168"/>
      <c r="LAC39" s="168"/>
      <c r="LAD39" s="168"/>
      <c r="LAE39" s="168"/>
      <c r="LAF39" s="168"/>
      <c r="LAG39" s="168"/>
      <c r="LAH39" s="168"/>
      <c r="LAI39" s="168"/>
      <c r="LAJ39" s="168"/>
      <c r="LAK39" s="168"/>
      <c r="LAL39" s="168"/>
      <c r="LAM39" s="168"/>
      <c r="LAN39" s="168"/>
      <c r="LAO39" s="168"/>
      <c r="LAP39" s="168"/>
      <c r="LAQ39" s="168"/>
      <c r="LAR39" s="168"/>
      <c r="LAS39" s="168"/>
      <c r="LAT39" s="168"/>
      <c r="LAU39" s="168"/>
      <c r="LAV39" s="168"/>
      <c r="LAW39" s="168"/>
      <c r="LAX39" s="168"/>
      <c r="LAY39" s="168"/>
      <c r="LAZ39" s="168"/>
      <c r="LBA39" s="168"/>
      <c r="LBB39" s="168"/>
      <c r="LBC39" s="168"/>
      <c r="LBD39" s="168"/>
      <c r="LBE39" s="168"/>
      <c r="LBF39" s="168"/>
      <c r="LBG39" s="168"/>
      <c r="LBH39" s="168"/>
      <c r="LBI39" s="168"/>
      <c r="LBJ39" s="168"/>
      <c r="LBK39" s="168"/>
      <c r="LBL39" s="168"/>
      <c r="LBM39" s="168"/>
      <c r="LBN39" s="168"/>
      <c r="LBO39" s="168"/>
      <c r="LBP39" s="168"/>
      <c r="LBQ39" s="168"/>
      <c r="LBR39" s="168"/>
      <c r="LBS39" s="168"/>
      <c r="LBT39" s="168"/>
      <c r="LBU39" s="168"/>
      <c r="LBV39" s="168"/>
      <c r="LBW39" s="168"/>
      <c r="LBX39" s="168"/>
      <c r="LBY39" s="168"/>
      <c r="LBZ39" s="168"/>
      <c r="LCA39" s="168"/>
      <c r="LCB39" s="168"/>
      <c r="LCC39" s="168"/>
      <c r="LCD39" s="168"/>
      <c r="LCE39" s="168"/>
      <c r="LCF39" s="168"/>
      <c r="LCG39" s="168"/>
      <c r="LCH39" s="168"/>
      <c r="LCI39" s="168"/>
      <c r="LCJ39" s="168"/>
      <c r="LCK39" s="168"/>
      <c r="LCL39" s="168"/>
      <c r="LCM39" s="168"/>
      <c r="LCN39" s="168"/>
      <c r="LCO39" s="168"/>
      <c r="LCP39" s="168"/>
      <c r="LCQ39" s="168"/>
      <c r="LCR39" s="168"/>
      <c r="LCS39" s="168"/>
      <c r="LCT39" s="168"/>
      <c r="LCU39" s="168"/>
      <c r="LCV39" s="168"/>
      <c r="LCW39" s="168"/>
      <c r="LCX39" s="168"/>
      <c r="LCY39" s="168"/>
      <c r="LCZ39" s="168"/>
      <c r="LDA39" s="168"/>
      <c r="LDB39" s="168"/>
      <c r="LDC39" s="168"/>
      <c r="LDD39" s="168"/>
      <c r="LDE39" s="168"/>
      <c r="LDF39" s="168"/>
      <c r="LDG39" s="168"/>
      <c r="LDH39" s="168"/>
      <c r="LDI39" s="168"/>
      <c r="LDJ39" s="168"/>
      <c r="LDK39" s="168"/>
      <c r="LDL39" s="168"/>
      <c r="LDM39" s="168"/>
      <c r="LDN39" s="168"/>
      <c r="LDO39" s="168"/>
      <c r="LDP39" s="168"/>
      <c r="LDQ39" s="168"/>
      <c r="LDR39" s="168"/>
      <c r="LDS39" s="168"/>
      <c r="LDT39" s="168"/>
      <c r="LDU39" s="168"/>
      <c r="LDV39" s="168"/>
      <c r="LDW39" s="168"/>
      <c r="LDX39" s="168"/>
      <c r="LDY39" s="168"/>
      <c r="LDZ39" s="168"/>
      <c r="LEA39" s="168"/>
      <c r="LEB39" s="168"/>
      <c r="LEC39" s="168"/>
      <c r="LED39" s="168"/>
      <c r="LEE39" s="168"/>
      <c r="LEF39" s="168"/>
      <c r="LEG39" s="168"/>
      <c r="LEH39" s="168"/>
      <c r="LEI39" s="168"/>
      <c r="LEJ39" s="168"/>
      <c r="LEK39" s="168"/>
      <c r="LEL39" s="168"/>
      <c r="LEM39" s="168"/>
      <c r="LEN39" s="168"/>
      <c r="LEO39" s="168"/>
      <c r="LEP39" s="168"/>
      <c r="LEQ39" s="168"/>
      <c r="LER39" s="168"/>
      <c r="LES39" s="168"/>
      <c r="LET39" s="168"/>
      <c r="LEU39" s="168"/>
      <c r="LEV39" s="168"/>
      <c r="LEW39" s="168"/>
      <c r="LEX39" s="168"/>
      <c r="LEY39" s="168"/>
      <c r="LEZ39" s="168"/>
      <c r="LFA39" s="168"/>
      <c r="LFB39" s="168"/>
      <c r="LFC39" s="168"/>
      <c r="LFD39" s="168"/>
      <c r="LFE39" s="168"/>
      <c r="LFF39" s="168"/>
      <c r="LFG39" s="168"/>
      <c r="LFH39" s="168"/>
      <c r="LFI39" s="168"/>
      <c r="LFJ39" s="168"/>
      <c r="LFK39" s="168"/>
      <c r="LFL39" s="168"/>
      <c r="LFM39" s="168"/>
      <c r="LFN39" s="168"/>
      <c r="LFO39" s="168"/>
      <c r="LFP39" s="168"/>
      <c r="LFQ39" s="168"/>
      <c r="LFR39" s="168"/>
      <c r="LFS39" s="168"/>
      <c r="LFT39" s="168"/>
      <c r="LFU39" s="168"/>
      <c r="LFV39" s="168"/>
      <c r="LFW39" s="168"/>
      <c r="LFX39" s="168"/>
      <c r="LFY39" s="168"/>
      <c r="LFZ39" s="168"/>
      <c r="LGA39" s="168"/>
      <c r="LGB39" s="168"/>
      <c r="LGC39" s="168"/>
      <c r="LGD39" s="168"/>
      <c r="LGE39" s="168"/>
      <c r="LGF39" s="168"/>
      <c r="LGG39" s="168"/>
      <c r="LGH39" s="168"/>
      <c r="LGI39" s="168"/>
      <c r="LGJ39" s="168"/>
      <c r="LGK39" s="168"/>
      <c r="LGL39" s="168"/>
      <c r="LGM39" s="168"/>
      <c r="LGN39" s="168"/>
      <c r="LGO39" s="168"/>
      <c r="LGP39" s="168"/>
      <c r="LGQ39" s="168"/>
      <c r="LGR39" s="168"/>
      <c r="LGS39" s="168"/>
      <c r="LGT39" s="168"/>
      <c r="LGU39" s="168"/>
      <c r="LGV39" s="168"/>
      <c r="LGW39" s="168"/>
      <c r="LGX39" s="168"/>
      <c r="LGY39" s="168"/>
      <c r="LGZ39" s="168"/>
      <c r="LHA39" s="168"/>
      <c r="LHB39" s="168"/>
      <c r="LHC39" s="168"/>
      <c r="LHD39" s="168"/>
      <c r="LHE39" s="168"/>
      <c r="LHF39" s="168"/>
      <c r="LHG39" s="168"/>
      <c r="LHH39" s="168"/>
      <c r="LHI39" s="168"/>
      <c r="LHJ39" s="168"/>
      <c r="LHK39" s="168"/>
      <c r="LHL39" s="168"/>
      <c r="LHM39" s="168"/>
      <c r="LHN39" s="168"/>
      <c r="LHO39" s="168"/>
      <c r="LHP39" s="168"/>
      <c r="LHQ39" s="168"/>
      <c r="LHR39" s="168"/>
      <c r="LHS39" s="168"/>
      <c r="LHT39" s="168"/>
      <c r="LHU39" s="168"/>
      <c r="LHV39" s="168"/>
      <c r="LHW39" s="168"/>
      <c r="LHX39" s="168"/>
      <c r="LHY39" s="168"/>
      <c r="LHZ39" s="168"/>
      <c r="LIA39" s="168"/>
      <c r="LIB39" s="168"/>
      <c r="LIC39" s="168"/>
      <c r="LID39" s="168"/>
      <c r="LIE39" s="168"/>
      <c r="LIF39" s="168"/>
      <c r="LIG39" s="168"/>
      <c r="LIH39" s="168"/>
      <c r="LII39" s="168"/>
      <c r="LIJ39" s="168"/>
      <c r="LIK39" s="168"/>
      <c r="LIL39" s="168"/>
      <c r="LIM39" s="168"/>
      <c r="LIN39" s="168"/>
      <c r="LIO39" s="168"/>
      <c r="LIP39" s="168"/>
      <c r="LIQ39" s="168"/>
      <c r="LIR39" s="168"/>
      <c r="LIS39" s="168"/>
      <c r="LIT39" s="168"/>
      <c r="LIU39" s="168"/>
      <c r="LIV39" s="168"/>
      <c r="LIW39" s="168"/>
      <c r="LIX39" s="168"/>
      <c r="LIY39" s="168"/>
      <c r="LIZ39" s="168"/>
      <c r="LJA39" s="168"/>
      <c r="LJB39" s="168"/>
      <c r="LJC39" s="168"/>
      <c r="LJD39" s="168"/>
      <c r="LJE39" s="168"/>
      <c r="LJF39" s="168"/>
      <c r="LJG39" s="168"/>
      <c r="LJH39" s="168"/>
      <c r="LJI39" s="168"/>
      <c r="LJJ39" s="168"/>
      <c r="LJK39" s="168"/>
      <c r="LJL39" s="168"/>
      <c r="LJM39" s="168"/>
      <c r="LJN39" s="168"/>
      <c r="LJO39" s="168"/>
      <c r="LJP39" s="168"/>
      <c r="LJQ39" s="168"/>
      <c r="LJR39" s="168"/>
      <c r="LJS39" s="168"/>
      <c r="LJT39" s="168"/>
      <c r="LJU39" s="168"/>
      <c r="LJV39" s="168"/>
      <c r="LJW39" s="168"/>
      <c r="LJX39" s="168"/>
      <c r="LJY39" s="168"/>
      <c r="LJZ39" s="168"/>
      <c r="LKA39" s="168"/>
      <c r="LKB39" s="168"/>
      <c r="LKC39" s="168"/>
      <c r="LKD39" s="168"/>
      <c r="LKE39" s="168"/>
      <c r="LKF39" s="168"/>
      <c r="LKG39" s="168"/>
      <c r="LKH39" s="168"/>
      <c r="LKI39" s="168"/>
      <c r="LKJ39" s="168"/>
      <c r="LKK39" s="168"/>
      <c r="LKL39" s="168"/>
      <c r="LKM39" s="168"/>
      <c r="LKN39" s="168"/>
      <c r="LKO39" s="168"/>
      <c r="LKP39" s="168"/>
      <c r="LKQ39" s="168"/>
      <c r="LKR39" s="168"/>
      <c r="LKS39" s="168"/>
      <c r="LKT39" s="168"/>
      <c r="LKU39" s="168"/>
      <c r="LKV39" s="168"/>
      <c r="LKW39" s="168"/>
      <c r="LKX39" s="168"/>
      <c r="LKY39" s="168"/>
      <c r="LKZ39" s="168"/>
      <c r="LLA39" s="168"/>
      <c r="LLB39" s="168"/>
      <c r="LLC39" s="168"/>
      <c r="LLD39" s="168"/>
      <c r="LLE39" s="168"/>
      <c r="LLF39" s="168"/>
      <c r="LLG39" s="168"/>
      <c r="LLH39" s="168"/>
      <c r="LLI39" s="168"/>
      <c r="LLJ39" s="168"/>
      <c r="LLK39" s="168"/>
      <c r="LLL39" s="168"/>
      <c r="LLM39" s="168"/>
      <c r="LLN39" s="168"/>
      <c r="LLO39" s="168"/>
      <c r="LLP39" s="168"/>
      <c r="LLQ39" s="168"/>
      <c r="LLR39" s="168"/>
      <c r="LLS39" s="168"/>
      <c r="LLT39" s="168"/>
      <c r="LLU39" s="168"/>
      <c r="LLV39" s="168"/>
      <c r="LLW39" s="168"/>
      <c r="LLX39" s="168"/>
      <c r="LLY39" s="168"/>
      <c r="LLZ39" s="168"/>
      <c r="LMA39" s="168"/>
      <c r="LMB39" s="168"/>
      <c r="LMC39" s="168"/>
      <c r="LMD39" s="168"/>
      <c r="LME39" s="168"/>
      <c r="LMF39" s="168"/>
      <c r="LMG39" s="168"/>
      <c r="LMH39" s="168"/>
      <c r="LMI39" s="168"/>
      <c r="LMJ39" s="168"/>
      <c r="LMK39" s="168"/>
      <c r="LML39" s="168"/>
      <c r="LMM39" s="168"/>
      <c r="LMN39" s="168"/>
      <c r="LMO39" s="168"/>
      <c r="LMP39" s="168"/>
      <c r="LMQ39" s="168"/>
      <c r="LMR39" s="168"/>
      <c r="LMS39" s="168"/>
      <c r="LMT39" s="168"/>
      <c r="LMU39" s="168"/>
      <c r="LMV39" s="168"/>
      <c r="LMW39" s="168"/>
      <c r="LMX39" s="168"/>
      <c r="LMY39" s="168"/>
      <c r="LMZ39" s="168"/>
      <c r="LNA39" s="168"/>
      <c r="LNB39" s="168"/>
      <c r="LNC39" s="168"/>
      <c r="LND39" s="168"/>
      <c r="LNE39" s="168"/>
      <c r="LNF39" s="168"/>
      <c r="LNG39" s="168"/>
      <c r="LNH39" s="168"/>
      <c r="LNI39" s="168"/>
      <c r="LNJ39" s="168"/>
      <c r="LNK39" s="168"/>
      <c r="LNL39" s="168"/>
      <c r="LNM39" s="168"/>
      <c r="LNN39" s="168"/>
      <c r="LNO39" s="168"/>
      <c r="LNP39" s="168"/>
      <c r="LNQ39" s="168"/>
      <c r="LNR39" s="168"/>
      <c r="LNS39" s="168"/>
      <c r="LNT39" s="168"/>
      <c r="LNU39" s="168"/>
      <c r="LNV39" s="168"/>
      <c r="LNW39" s="168"/>
      <c r="LNX39" s="168"/>
      <c r="LNY39" s="168"/>
      <c r="LNZ39" s="168"/>
      <c r="LOA39" s="168"/>
      <c r="LOB39" s="168"/>
      <c r="LOC39" s="168"/>
      <c r="LOD39" s="168"/>
      <c r="LOE39" s="168"/>
      <c r="LOF39" s="168"/>
      <c r="LOG39" s="168"/>
      <c r="LOH39" s="168"/>
      <c r="LOI39" s="168"/>
      <c r="LOJ39" s="168"/>
      <c r="LOK39" s="168"/>
      <c r="LOL39" s="168"/>
      <c r="LOM39" s="168"/>
      <c r="LON39" s="168"/>
      <c r="LOO39" s="168"/>
      <c r="LOP39" s="168"/>
      <c r="LOQ39" s="168"/>
      <c r="LOR39" s="168"/>
      <c r="LOS39" s="168"/>
      <c r="LOT39" s="168"/>
      <c r="LOU39" s="168"/>
      <c r="LOV39" s="168"/>
      <c r="LOW39" s="168"/>
      <c r="LOX39" s="168"/>
      <c r="LOY39" s="168"/>
      <c r="LOZ39" s="168"/>
      <c r="LPA39" s="168"/>
      <c r="LPB39" s="168"/>
      <c r="LPC39" s="168"/>
      <c r="LPD39" s="168"/>
      <c r="LPE39" s="168"/>
      <c r="LPF39" s="168"/>
      <c r="LPG39" s="168"/>
      <c r="LPH39" s="168"/>
      <c r="LPI39" s="168"/>
      <c r="LPJ39" s="168"/>
      <c r="LPK39" s="168"/>
      <c r="LPL39" s="168"/>
      <c r="LPM39" s="168"/>
      <c r="LPN39" s="168"/>
      <c r="LPO39" s="168"/>
      <c r="LPP39" s="168"/>
      <c r="LPQ39" s="168"/>
      <c r="LPR39" s="168"/>
      <c r="LPS39" s="168"/>
      <c r="LPT39" s="168"/>
      <c r="LPU39" s="168"/>
      <c r="LPV39" s="168"/>
      <c r="LPW39" s="168"/>
      <c r="LPX39" s="168"/>
      <c r="LPY39" s="168"/>
      <c r="LPZ39" s="168"/>
      <c r="LQA39" s="168"/>
      <c r="LQB39" s="168"/>
      <c r="LQC39" s="168"/>
      <c r="LQD39" s="168"/>
      <c r="LQE39" s="168"/>
      <c r="LQF39" s="168"/>
      <c r="LQG39" s="168"/>
      <c r="LQH39" s="168"/>
      <c r="LQI39" s="168"/>
      <c r="LQJ39" s="168"/>
      <c r="LQK39" s="168"/>
      <c r="LQL39" s="168"/>
      <c r="LQM39" s="168"/>
      <c r="LQN39" s="168"/>
      <c r="LQO39" s="168"/>
      <c r="LQP39" s="168"/>
      <c r="LQQ39" s="168"/>
      <c r="LQR39" s="168"/>
      <c r="LQS39" s="168"/>
      <c r="LQT39" s="168"/>
      <c r="LQU39" s="168"/>
      <c r="LQV39" s="168"/>
      <c r="LQW39" s="168"/>
      <c r="LQX39" s="168"/>
      <c r="LQY39" s="168"/>
      <c r="LQZ39" s="168"/>
      <c r="LRA39" s="168"/>
      <c r="LRB39" s="168"/>
      <c r="LRC39" s="168"/>
      <c r="LRD39" s="168"/>
      <c r="LRE39" s="168"/>
      <c r="LRF39" s="168"/>
      <c r="LRG39" s="168"/>
      <c r="LRH39" s="168"/>
      <c r="LRI39" s="168"/>
      <c r="LRJ39" s="168"/>
      <c r="LRK39" s="168"/>
      <c r="LRL39" s="168"/>
      <c r="LRM39" s="168"/>
      <c r="LRN39" s="168"/>
      <c r="LRO39" s="168"/>
      <c r="LRP39" s="168"/>
      <c r="LRQ39" s="168"/>
      <c r="LRR39" s="168"/>
      <c r="LRS39" s="168"/>
      <c r="LRT39" s="168"/>
      <c r="LRU39" s="168"/>
      <c r="LRV39" s="168"/>
      <c r="LRW39" s="168"/>
      <c r="LRX39" s="168"/>
      <c r="LRY39" s="168"/>
      <c r="LRZ39" s="168"/>
      <c r="LSA39" s="168"/>
      <c r="LSB39" s="168"/>
      <c r="LSC39" s="168"/>
      <c r="LSD39" s="168"/>
      <c r="LSE39" s="168"/>
      <c r="LSF39" s="168"/>
      <c r="LSG39" s="168"/>
      <c r="LSH39" s="168"/>
      <c r="LSI39" s="168"/>
      <c r="LSJ39" s="168"/>
      <c r="LSK39" s="168"/>
      <c r="LSL39" s="168"/>
      <c r="LSM39" s="168"/>
      <c r="LSN39" s="168"/>
      <c r="LSO39" s="168"/>
      <c r="LSP39" s="168"/>
      <c r="LSQ39" s="168"/>
      <c r="LSR39" s="168"/>
      <c r="LSS39" s="168"/>
      <c r="LST39" s="168"/>
      <c r="LSU39" s="168"/>
      <c r="LSV39" s="168"/>
      <c r="LSW39" s="168"/>
      <c r="LSX39" s="168"/>
      <c r="LSY39" s="168"/>
      <c r="LSZ39" s="168"/>
      <c r="LTA39" s="168"/>
      <c r="LTB39" s="168"/>
      <c r="LTC39" s="168"/>
      <c r="LTD39" s="168"/>
      <c r="LTE39" s="168"/>
      <c r="LTF39" s="168"/>
      <c r="LTG39" s="168"/>
      <c r="LTH39" s="168"/>
      <c r="LTI39" s="168"/>
      <c r="LTJ39" s="168"/>
      <c r="LTK39" s="168"/>
      <c r="LTL39" s="168"/>
      <c r="LTM39" s="168"/>
      <c r="LTN39" s="168"/>
      <c r="LTO39" s="168"/>
      <c r="LTP39" s="168"/>
      <c r="LTQ39" s="168"/>
      <c r="LTR39" s="168"/>
      <c r="LTS39" s="168"/>
      <c r="LTT39" s="168"/>
      <c r="LTU39" s="168"/>
      <c r="LTV39" s="168"/>
      <c r="LTW39" s="168"/>
      <c r="LTX39" s="168"/>
      <c r="LTY39" s="168"/>
      <c r="LTZ39" s="168"/>
      <c r="LUA39" s="168"/>
      <c r="LUB39" s="168"/>
      <c r="LUC39" s="168"/>
      <c r="LUD39" s="168"/>
      <c r="LUE39" s="168"/>
      <c r="LUF39" s="168"/>
      <c r="LUG39" s="168"/>
      <c r="LUH39" s="168"/>
      <c r="LUI39" s="168"/>
      <c r="LUJ39" s="168"/>
      <c r="LUK39" s="168"/>
      <c r="LUL39" s="168"/>
      <c r="LUM39" s="168"/>
      <c r="LUN39" s="168"/>
      <c r="LUO39" s="168"/>
      <c r="LUP39" s="168"/>
      <c r="LUQ39" s="168"/>
      <c r="LUR39" s="168"/>
      <c r="LUS39" s="168"/>
      <c r="LUT39" s="168"/>
      <c r="LUU39" s="168"/>
      <c r="LUV39" s="168"/>
      <c r="LUW39" s="168"/>
      <c r="LUX39" s="168"/>
      <c r="LUY39" s="168"/>
      <c r="LUZ39" s="168"/>
      <c r="LVA39" s="168"/>
      <c r="LVB39" s="168"/>
      <c r="LVC39" s="168"/>
      <c r="LVD39" s="168"/>
      <c r="LVE39" s="168"/>
      <c r="LVF39" s="168"/>
      <c r="LVG39" s="168"/>
      <c r="LVH39" s="168"/>
      <c r="LVI39" s="168"/>
      <c r="LVJ39" s="168"/>
      <c r="LVK39" s="168"/>
      <c r="LVL39" s="168"/>
      <c r="LVM39" s="168"/>
      <c r="LVN39" s="168"/>
      <c r="LVO39" s="168"/>
      <c r="LVP39" s="168"/>
      <c r="LVQ39" s="168"/>
      <c r="LVR39" s="168"/>
      <c r="LVS39" s="168"/>
      <c r="LVT39" s="168"/>
      <c r="LVU39" s="168"/>
      <c r="LVV39" s="168"/>
      <c r="LVW39" s="168"/>
      <c r="LVX39" s="168"/>
      <c r="LVY39" s="168"/>
      <c r="LVZ39" s="168"/>
      <c r="LWA39" s="168"/>
      <c r="LWB39" s="168"/>
      <c r="LWC39" s="168"/>
      <c r="LWD39" s="168"/>
      <c r="LWE39" s="168"/>
      <c r="LWF39" s="168"/>
      <c r="LWG39" s="168"/>
      <c r="LWH39" s="168"/>
      <c r="LWI39" s="168"/>
      <c r="LWJ39" s="168"/>
      <c r="LWK39" s="168"/>
      <c r="LWL39" s="168"/>
      <c r="LWM39" s="168"/>
      <c r="LWN39" s="168"/>
      <c r="LWO39" s="168"/>
      <c r="LWP39" s="168"/>
      <c r="LWQ39" s="168"/>
      <c r="LWR39" s="168"/>
      <c r="LWS39" s="168"/>
      <c r="LWT39" s="168"/>
      <c r="LWU39" s="168"/>
      <c r="LWV39" s="168"/>
      <c r="LWW39" s="168"/>
      <c r="LWX39" s="168"/>
      <c r="LWY39" s="168"/>
      <c r="LWZ39" s="168"/>
      <c r="LXA39" s="168"/>
      <c r="LXB39" s="168"/>
      <c r="LXC39" s="168"/>
      <c r="LXD39" s="168"/>
      <c r="LXE39" s="168"/>
      <c r="LXF39" s="168"/>
      <c r="LXG39" s="168"/>
      <c r="LXH39" s="168"/>
      <c r="LXI39" s="168"/>
      <c r="LXJ39" s="168"/>
      <c r="LXK39" s="168"/>
      <c r="LXL39" s="168"/>
      <c r="LXM39" s="168"/>
      <c r="LXN39" s="168"/>
      <c r="LXO39" s="168"/>
      <c r="LXP39" s="168"/>
      <c r="LXQ39" s="168"/>
      <c r="LXR39" s="168"/>
      <c r="LXS39" s="168"/>
      <c r="LXT39" s="168"/>
      <c r="LXU39" s="168"/>
      <c r="LXV39" s="168"/>
      <c r="LXW39" s="168"/>
      <c r="LXX39" s="168"/>
      <c r="LXY39" s="168"/>
      <c r="LXZ39" s="168"/>
      <c r="LYA39" s="168"/>
      <c r="LYB39" s="168"/>
      <c r="LYC39" s="168"/>
      <c r="LYD39" s="168"/>
      <c r="LYE39" s="168"/>
      <c r="LYF39" s="168"/>
      <c r="LYG39" s="168"/>
      <c r="LYH39" s="168"/>
      <c r="LYI39" s="168"/>
      <c r="LYJ39" s="168"/>
      <c r="LYK39" s="168"/>
      <c r="LYL39" s="168"/>
      <c r="LYM39" s="168"/>
      <c r="LYN39" s="168"/>
      <c r="LYO39" s="168"/>
      <c r="LYP39" s="168"/>
      <c r="LYQ39" s="168"/>
      <c r="LYR39" s="168"/>
      <c r="LYS39" s="168"/>
      <c r="LYT39" s="168"/>
      <c r="LYU39" s="168"/>
      <c r="LYV39" s="168"/>
      <c r="LYW39" s="168"/>
      <c r="LYX39" s="168"/>
      <c r="LYY39" s="168"/>
      <c r="LYZ39" s="168"/>
      <c r="LZA39" s="168"/>
      <c r="LZB39" s="168"/>
      <c r="LZC39" s="168"/>
      <c r="LZD39" s="168"/>
      <c r="LZE39" s="168"/>
      <c r="LZF39" s="168"/>
      <c r="LZG39" s="168"/>
      <c r="LZH39" s="168"/>
      <c r="LZI39" s="168"/>
      <c r="LZJ39" s="168"/>
      <c r="LZK39" s="168"/>
      <c r="LZL39" s="168"/>
      <c r="LZM39" s="168"/>
      <c r="LZN39" s="168"/>
      <c r="LZO39" s="168"/>
      <c r="LZP39" s="168"/>
      <c r="LZQ39" s="168"/>
      <c r="LZR39" s="168"/>
      <c r="LZS39" s="168"/>
      <c r="LZT39" s="168"/>
      <c r="LZU39" s="168"/>
      <c r="LZV39" s="168"/>
      <c r="LZW39" s="168"/>
      <c r="LZX39" s="168"/>
      <c r="LZY39" s="168"/>
      <c r="LZZ39" s="168"/>
      <c r="MAA39" s="168"/>
      <c r="MAB39" s="168"/>
      <c r="MAC39" s="168"/>
      <c r="MAD39" s="168"/>
      <c r="MAE39" s="168"/>
      <c r="MAF39" s="168"/>
      <c r="MAG39" s="168"/>
      <c r="MAH39" s="168"/>
      <c r="MAI39" s="168"/>
      <c r="MAJ39" s="168"/>
      <c r="MAK39" s="168"/>
      <c r="MAL39" s="168"/>
      <c r="MAM39" s="168"/>
      <c r="MAN39" s="168"/>
      <c r="MAO39" s="168"/>
      <c r="MAP39" s="168"/>
      <c r="MAQ39" s="168"/>
      <c r="MAR39" s="168"/>
      <c r="MAS39" s="168"/>
      <c r="MAT39" s="168"/>
      <c r="MAU39" s="168"/>
      <c r="MAV39" s="168"/>
      <c r="MAW39" s="168"/>
      <c r="MAX39" s="168"/>
      <c r="MAY39" s="168"/>
      <c r="MAZ39" s="168"/>
      <c r="MBA39" s="168"/>
      <c r="MBB39" s="168"/>
      <c r="MBC39" s="168"/>
      <c r="MBD39" s="168"/>
      <c r="MBE39" s="168"/>
      <c r="MBF39" s="168"/>
      <c r="MBG39" s="168"/>
      <c r="MBH39" s="168"/>
      <c r="MBI39" s="168"/>
      <c r="MBJ39" s="168"/>
      <c r="MBK39" s="168"/>
      <c r="MBL39" s="168"/>
      <c r="MBM39" s="168"/>
      <c r="MBN39" s="168"/>
      <c r="MBO39" s="168"/>
      <c r="MBP39" s="168"/>
      <c r="MBQ39" s="168"/>
      <c r="MBR39" s="168"/>
      <c r="MBS39" s="168"/>
      <c r="MBT39" s="168"/>
      <c r="MBU39" s="168"/>
      <c r="MBV39" s="168"/>
      <c r="MBW39" s="168"/>
      <c r="MBX39" s="168"/>
      <c r="MBY39" s="168"/>
      <c r="MBZ39" s="168"/>
      <c r="MCA39" s="168"/>
      <c r="MCB39" s="168"/>
      <c r="MCC39" s="168"/>
      <c r="MCD39" s="168"/>
      <c r="MCE39" s="168"/>
      <c r="MCF39" s="168"/>
      <c r="MCG39" s="168"/>
      <c r="MCH39" s="168"/>
      <c r="MCI39" s="168"/>
      <c r="MCJ39" s="168"/>
      <c r="MCK39" s="168"/>
      <c r="MCL39" s="168"/>
      <c r="MCM39" s="168"/>
      <c r="MCN39" s="168"/>
      <c r="MCO39" s="168"/>
      <c r="MCP39" s="168"/>
      <c r="MCQ39" s="168"/>
      <c r="MCR39" s="168"/>
      <c r="MCS39" s="168"/>
      <c r="MCT39" s="168"/>
      <c r="MCU39" s="168"/>
      <c r="MCV39" s="168"/>
      <c r="MCW39" s="168"/>
      <c r="MCX39" s="168"/>
      <c r="MCY39" s="168"/>
      <c r="MCZ39" s="168"/>
      <c r="MDA39" s="168"/>
      <c r="MDB39" s="168"/>
      <c r="MDC39" s="168"/>
      <c r="MDD39" s="168"/>
      <c r="MDE39" s="168"/>
      <c r="MDF39" s="168"/>
      <c r="MDG39" s="168"/>
      <c r="MDH39" s="168"/>
      <c r="MDI39" s="168"/>
      <c r="MDJ39" s="168"/>
      <c r="MDK39" s="168"/>
      <c r="MDL39" s="168"/>
      <c r="MDM39" s="168"/>
      <c r="MDN39" s="168"/>
      <c r="MDO39" s="168"/>
      <c r="MDP39" s="168"/>
      <c r="MDQ39" s="168"/>
      <c r="MDR39" s="168"/>
      <c r="MDS39" s="168"/>
      <c r="MDT39" s="168"/>
      <c r="MDU39" s="168"/>
      <c r="MDV39" s="168"/>
      <c r="MDW39" s="168"/>
      <c r="MDX39" s="168"/>
      <c r="MDY39" s="168"/>
      <c r="MDZ39" s="168"/>
      <c r="MEA39" s="168"/>
      <c r="MEB39" s="168"/>
      <c r="MEC39" s="168"/>
      <c r="MED39" s="168"/>
      <c r="MEE39" s="168"/>
      <c r="MEF39" s="168"/>
      <c r="MEG39" s="168"/>
      <c r="MEH39" s="168"/>
      <c r="MEI39" s="168"/>
      <c r="MEJ39" s="168"/>
      <c r="MEK39" s="168"/>
      <c r="MEL39" s="168"/>
      <c r="MEM39" s="168"/>
      <c r="MEN39" s="168"/>
      <c r="MEO39" s="168"/>
      <c r="MEP39" s="168"/>
      <c r="MEQ39" s="168"/>
      <c r="MER39" s="168"/>
      <c r="MES39" s="168"/>
      <c r="MET39" s="168"/>
      <c r="MEU39" s="168"/>
      <c r="MEV39" s="168"/>
      <c r="MEW39" s="168"/>
      <c r="MEX39" s="168"/>
      <c r="MEY39" s="168"/>
      <c r="MEZ39" s="168"/>
      <c r="MFA39" s="168"/>
      <c r="MFB39" s="168"/>
      <c r="MFC39" s="168"/>
      <c r="MFD39" s="168"/>
      <c r="MFE39" s="168"/>
      <c r="MFF39" s="168"/>
      <c r="MFG39" s="168"/>
      <c r="MFH39" s="168"/>
      <c r="MFI39" s="168"/>
      <c r="MFJ39" s="168"/>
      <c r="MFK39" s="168"/>
      <c r="MFL39" s="168"/>
      <c r="MFM39" s="168"/>
      <c r="MFN39" s="168"/>
      <c r="MFO39" s="168"/>
      <c r="MFP39" s="168"/>
      <c r="MFQ39" s="168"/>
      <c r="MFR39" s="168"/>
      <c r="MFS39" s="168"/>
      <c r="MFT39" s="168"/>
      <c r="MFU39" s="168"/>
      <c r="MFV39" s="168"/>
      <c r="MFW39" s="168"/>
      <c r="MFX39" s="168"/>
      <c r="MFY39" s="168"/>
      <c r="MFZ39" s="168"/>
      <c r="MGA39" s="168"/>
      <c r="MGB39" s="168"/>
      <c r="MGC39" s="168"/>
      <c r="MGD39" s="168"/>
      <c r="MGE39" s="168"/>
      <c r="MGF39" s="168"/>
      <c r="MGG39" s="168"/>
      <c r="MGH39" s="168"/>
      <c r="MGI39" s="168"/>
      <c r="MGJ39" s="168"/>
      <c r="MGK39" s="168"/>
      <c r="MGL39" s="168"/>
      <c r="MGM39" s="168"/>
      <c r="MGN39" s="168"/>
      <c r="MGO39" s="168"/>
      <c r="MGP39" s="168"/>
      <c r="MGQ39" s="168"/>
      <c r="MGR39" s="168"/>
      <c r="MGS39" s="168"/>
      <c r="MGT39" s="168"/>
      <c r="MGU39" s="168"/>
      <c r="MGV39" s="168"/>
      <c r="MGW39" s="168"/>
      <c r="MGX39" s="168"/>
      <c r="MGY39" s="168"/>
      <c r="MGZ39" s="168"/>
      <c r="MHA39" s="168"/>
      <c r="MHB39" s="168"/>
      <c r="MHC39" s="168"/>
      <c r="MHD39" s="168"/>
      <c r="MHE39" s="168"/>
      <c r="MHF39" s="168"/>
      <c r="MHG39" s="168"/>
      <c r="MHH39" s="168"/>
      <c r="MHI39" s="168"/>
      <c r="MHJ39" s="168"/>
      <c r="MHK39" s="168"/>
      <c r="MHL39" s="168"/>
      <c r="MHM39" s="168"/>
      <c r="MHN39" s="168"/>
      <c r="MHO39" s="168"/>
      <c r="MHP39" s="168"/>
      <c r="MHQ39" s="168"/>
      <c r="MHR39" s="168"/>
      <c r="MHS39" s="168"/>
      <c r="MHT39" s="168"/>
      <c r="MHU39" s="168"/>
      <c r="MHV39" s="168"/>
      <c r="MHW39" s="168"/>
      <c r="MHX39" s="168"/>
      <c r="MHY39" s="168"/>
      <c r="MHZ39" s="168"/>
      <c r="MIA39" s="168"/>
      <c r="MIB39" s="168"/>
      <c r="MIC39" s="168"/>
      <c r="MID39" s="168"/>
      <c r="MIE39" s="168"/>
      <c r="MIF39" s="168"/>
      <c r="MIG39" s="168"/>
      <c r="MIH39" s="168"/>
      <c r="MII39" s="168"/>
      <c r="MIJ39" s="168"/>
      <c r="MIK39" s="168"/>
      <c r="MIL39" s="168"/>
      <c r="MIM39" s="168"/>
      <c r="MIN39" s="168"/>
      <c r="MIO39" s="168"/>
      <c r="MIP39" s="168"/>
      <c r="MIQ39" s="168"/>
      <c r="MIR39" s="168"/>
      <c r="MIS39" s="168"/>
      <c r="MIT39" s="168"/>
      <c r="MIU39" s="168"/>
      <c r="MIV39" s="168"/>
      <c r="MIW39" s="168"/>
      <c r="MIX39" s="168"/>
      <c r="MIY39" s="168"/>
      <c r="MIZ39" s="168"/>
      <c r="MJA39" s="168"/>
      <c r="MJB39" s="168"/>
      <c r="MJC39" s="168"/>
      <c r="MJD39" s="168"/>
      <c r="MJE39" s="168"/>
      <c r="MJF39" s="168"/>
      <c r="MJG39" s="168"/>
      <c r="MJH39" s="168"/>
      <c r="MJI39" s="168"/>
      <c r="MJJ39" s="168"/>
      <c r="MJK39" s="168"/>
      <c r="MJL39" s="168"/>
      <c r="MJM39" s="168"/>
      <c r="MJN39" s="168"/>
      <c r="MJO39" s="168"/>
      <c r="MJP39" s="168"/>
      <c r="MJQ39" s="168"/>
      <c r="MJR39" s="168"/>
      <c r="MJS39" s="168"/>
      <c r="MJT39" s="168"/>
      <c r="MJU39" s="168"/>
      <c r="MJV39" s="168"/>
      <c r="MJW39" s="168"/>
      <c r="MJX39" s="168"/>
      <c r="MJY39" s="168"/>
      <c r="MJZ39" s="168"/>
      <c r="MKA39" s="168"/>
      <c r="MKB39" s="168"/>
      <c r="MKC39" s="168"/>
      <c r="MKD39" s="168"/>
      <c r="MKE39" s="168"/>
      <c r="MKF39" s="168"/>
      <c r="MKG39" s="168"/>
      <c r="MKH39" s="168"/>
      <c r="MKI39" s="168"/>
      <c r="MKJ39" s="168"/>
      <c r="MKK39" s="168"/>
      <c r="MKL39" s="168"/>
      <c r="MKM39" s="168"/>
      <c r="MKN39" s="168"/>
      <c r="MKO39" s="168"/>
      <c r="MKP39" s="168"/>
      <c r="MKQ39" s="168"/>
      <c r="MKR39" s="168"/>
      <c r="MKS39" s="168"/>
      <c r="MKT39" s="168"/>
      <c r="MKU39" s="168"/>
      <c r="MKV39" s="168"/>
      <c r="MKW39" s="168"/>
      <c r="MKX39" s="168"/>
      <c r="MKY39" s="168"/>
      <c r="MKZ39" s="168"/>
      <c r="MLA39" s="168"/>
      <c r="MLB39" s="168"/>
      <c r="MLC39" s="168"/>
      <c r="MLD39" s="168"/>
      <c r="MLE39" s="168"/>
      <c r="MLF39" s="168"/>
      <c r="MLG39" s="168"/>
      <c r="MLH39" s="168"/>
      <c r="MLI39" s="168"/>
      <c r="MLJ39" s="168"/>
      <c r="MLK39" s="168"/>
      <c r="MLL39" s="168"/>
      <c r="MLM39" s="168"/>
      <c r="MLN39" s="168"/>
      <c r="MLO39" s="168"/>
      <c r="MLP39" s="168"/>
      <c r="MLQ39" s="168"/>
      <c r="MLR39" s="168"/>
      <c r="MLS39" s="168"/>
      <c r="MLT39" s="168"/>
      <c r="MLU39" s="168"/>
      <c r="MLV39" s="168"/>
      <c r="MLW39" s="168"/>
      <c r="MLX39" s="168"/>
      <c r="MLY39" s="168"/>
      <c r="MLZ39" s="168"/>
      <c r="MMA39" s="168"/>
      <c r="MMB39" s="168"/>
      <c r="MMC39" s="168"/>
      <c r="MMD39" s="168"/>
      <c r="MME39" s="168"/>
      <c r="MMF39" s="168"/>
      <c r="MMG39" s="168"/>
      <c r="MMH39" s="168"/>
      <c r="MMI39" s="168"/>
      <c r="MMJ39" s="168"/>
      <c r="MMK39" s="168"/>
      <c r="MML39" s="168"/>
      <c r="MMM39" s="168"/>
      <c r="MMN39" s="168"/>
      <c r="MMO39" s="168"/>
      <c r="MMP39" s="168"/>
      <c r="MMQ39" s="168"/>
      <c r="MMR39" s="168"/>
      <c r="MMS39" s="168"/>
      <c r="MMT39" s="168"/>
      <c r="MMU39" s="168"/>
      <c r="MMV39" s="168"/>
      <c r="MMW39" s="168"/>
      <c r="MMX39" s="168"/>
      <c r="MMY39" s="168"/>
      <c r="MMZ39" s="168"/>
      <c r="MNA39" s="168"/>
      <c r="MNB39" s="168"/>
      <c r="MNC39" s="168"/>
      <c r="MND39" s="168"/>
      <c r="MNE39" s="168"/>
      <c r="MNF39" s="168"/>
      <c r="MNG39" s="168"/>
      <c r="MNH39" s="168"/>
      <c r="MNI39" s="168"/>
      <c r="MNJ39" s="168"/>
      <c r="MNK39" s="168"/>
      <c r="MNL39" s="168"/>
      <c r="MNM39" s="168"/>
      <c r="MNN39" s="168"/>
      <c r="MNO39" s="168"/>
      <c r="MNP39" s="168"/>
      <c r="MNQ39" s="168"/>
      <c r="MNR39" s="168"/>
      <c r="MNS39" s="168"/>
      <c r="MNT39" s="168"/>
      <c r="MNU39" s="168"/>
      <c r="MNV39" s="168"/>
      <c r="MNW39" s="168"/>
      <c r="MNX39" s="168"/>
      <c r="MNY39" s="168"/>
      <c r="MNZ39" s="168"/>
      <c r="MOA39" s="168"/>
      <c r="MOB39" s="168"/>
      <c r="MOC39" s="168"/>
      <c r="MOD39" s="168"/>
      <c r="MOE39" s="168"/>
      <c r="MOF39" s="168"/>
      <c r="MOG39" s="168"/>
      <c r="MOH39" s="168"/>
      <c r="MOI39" s="168"/>
      <c r="MOJ39" s="168"/>
      <c r="MOK39" s="168"/>
      <c r="MOL39" s="168"/>
      <c r="MOM39" s="168"/>
      <c r="MON39" s="168"/>
      <c r="MOO39" s="168"/>
      <c r="MOP39" s="168"/>
      <c r="MOQ39" s="168"/>
      <c r="MOR39" s="168"/>
      <c r="MOS39" s="168"/>
      <c r="MOT39" s="168"/>
      <c r="MOU39" s="168"/>
      <c r="MOV39" s="168"/>
      <c r="MOW39" s="168"/>
      <c r="MOX39" s="168"/>
      <c r="MOY39" s="168"/>
      <c r="MOZ39" s="168"/>
      <c r="MPA39" s="168"/>
      <c r="MPB39" s="168"/>
      <c r="MPC39" s="168"/>
      <c r="MPD39" s="168"/>
      <c r="MPE39" s="168"/>
      <c r="MPF39" s="168"/>
      <c r="MPG39" s="168"/>
      <c r="MPH39" s="168"/>
      <c r="MPI39" s="168"/>
      <c r="MPJ39" s="168"/>
      <c r="MPK39" s="168"/>
      <c r="MPL39" s="168"/>
      <c r="MPM39" s="168"/>
      <c r="MPN39" s="168"/>
      <c r="MPO39" s="168"/>
      <c r="MPP39" s="168"/>
      <c r="MPQ39" s="168"/>
      <c r="MPR39" s="168"/>
      <c r="MPS39" s="168"/>
      <c r="MPT39" s="168"/>
      <c r="MPU39" s="168"/>
      <c r="MPV39" s="168"/>
      <c r="MPW39" s="168"/>
      <c r="MPX39" s="168"/>
      <c r="MPY39" s="168"/>
      <c r="MPZ39" s="168"/>
      <c r="MQA39" s="168"/>
      <c r="MQB39" s="168"/>
      <c r="MQC39" s="168"/>
      <c r="MQD39" s="168"/>
      <c r="MQE39" s="168"/>
      <c r="MQF39" s="168"/>
      <c r="MQG39" s="168"/>
      <c r="MQH39" s="168"/>
      <c r="MQI39" s="168"/>
      <c r="MQJ39" s="168"/>
      <c r="MQK39" s="168"/>
      <c r="MQL39" s="168"/>
      <c r="MQM39" s="168"/>
      <c r="MQN39" s="168"/>
      <c r="MQO39" s="168"/>
      <c r="MQP39" s="168"/>
      <c r="MQQ39" s="168"/>
      <c r="MQR39" s="168"/>
      <c r="MQS39" s="168"/>
      <c r="MQT39" s="168"/>
      <c r="MQU39" s="168"/>
      <c r="MQV39" s="168"/>
      <c r="MQW39" s="168"/>
      <c r="MQX39" s="168"/>
      <c r="MQY39" s="168"/>
      <c r="MQZ39" s="168"/>
      <c r="MRA39" s="168"/>
      <c r="MRB39" s="168"/>
      <c r="MRC39" s="168"/>
      <c r="MRD39" s="168"/>
      <c r="MRE39" s="168"/>
      <c r="MRF39" s="168"/>
      <c r="MRG39" s="168"/>
      <c r="MRH39" s="168"/>
      <c r="MRI39" s="168"/>
      <c r="MRJ39" s="168"/>
      <c r="MRK39" s="168"/>
      <c r="MRL39" s="168"/>
      <c r="MRM39" s="168"/>
      <c r="MRN39" s="168"/>
      <c r="MRO39" s="168"/>
      <c r="MRP39" s="168"/>
      <c r="MRQ39" s="168"/>
      <c r="MRR39" s="168"/>
      <c r="MRS39" s="168"/>
      <c r="MRT39" s="168"/>
      <c r="MRU39" s="168"/>
      <c r="MRV39" s="168"/>
      <c r="MRW39" s="168"/>
      <c r="MRX39" s="168"/>
      <c r="MRY39" s="168"/>
      <c r="MRZ39" s="168"/>
      <c r="MSA39" s="168"/>
      <c r="MSB39" s="168"/>
      <c r="MSC39" s="168"/>
      <c r="MSD39" s="168"/>
      <c r="MSE39" s="168"/>
      <c r="MSF39" s="168"/>
      <c r="MSG39" s="168"/>
      <c r="MSH39" s="168"/>
      <c r="MSI39" s="168"/>
      <c r="MSJ39" s="168"/>
      <c r="MSK39" s="168"/>
      <c r="MSL39" s="168"/>
      <c r="MSM39" s="168"/>
      <c r="MSN39" s="168"/>
      <c r="MSO39" s="168"/>
      <c r="MSP39" s="168"/>
      <c r="MSQ39" s="168"/>
      <c r="MSR39" s="168"/>
      <c r="MSS39" s="168"/>
      <c r="MST39" s="168"/>
      <c r="MSU39" s="168"/>
      <c r="MSV39" s="168"/>
      <c r="MSW39" s="168"/>
      <c r="MSX39" s="168"/>
      <c r="MSY39" s="168"/>
      <c r="MSZ39" s="168"/>
      <c r="MTA39" s="168"/>
      <c r="MTB39" s="168"/>
      <c r="MTC39" s="168"/>
      <c r="MTD39" s="168"/>
      <c r="MTE39" s="168"/>
      <c r="MTF39" s="168"/>
      <c r="MTG39" s="168"/>
      <c r="MTH39" s="168"/>
      <c r="MTI39" s="168"/>
      <c r="MTJ39" s="168"/>
      <c r="MTK39" s="168"/>
      <c r="MTL39" s="168"/>
      <c r="MTM39" s="168"/>
      <c r="MTN39" s="168"/>
      <c r="MTO39" s="168"/>
      <c r="MTP39" s="168"/>
      <c r="MTQ39" s="168"/>
      <c r="MTR39" s="168"/>
      <c r="MTS39" s="168"/>
      <c r="MTT39" s="168"/>
      <c r="MTU39" s="168"/>
      <c r="MTV39" s="168"/>
      <c r="MTW39" s="168"/>
      <c r="MTX39" s="168"/>
      <c r="MTY39" s="168"/>
      <c r="MTZ39" s="168"/>
      <c r="MUA39" s="168"/>
      <c r="MUB39" s="168"/>
      <c r="MUC39" s="168"/>
      <c r="MUD39" s="168"/>
      <c r="MUE39" s="168"/>
      <c r="MUF39" s="168"/>
      <c r="MUG39" s="168"/>
      <c r="MUH39" s="168"/>
      <c r="MUI39" s="168"/>
      <c r="MUJ39" s="168"/>
      <c r="MUK39" s="168"/>
      <c r="MUL39" s="168"/>
      <c r="MUM39" s="168"/>
      <c r="MUN39" s="168"/>
      <c r="MUO39" s="168"/>
      <c r="MUP39" s="168"/>
      <c r="MUQ39" s="168"/>
      <c r="MUR39" s="168"/>
      <c r="MUS39" s="168"/>
      <c r="MUT39" s="168"/>
      <c r="MUU39" s="168"/>
      <c r="MUV39" s="168"/>
      <c r="MUW39" s="168"/>
      <c r="MUX39" s="168"/>
      <c r="MUY39" s="168"/>
      <c r="MUZ39" s="168"/>
      <c r="MVA39" s="168"/>
      <c r="MVB39" s="168"/>
      <c r="MVC39" s="168"/>
      <c r="MVD39" s="168"/>
      <c r="MVE39" s="168"/>
      <c r="MVF39" s="168"/>
      <c r="MVG39" s="168"/>
      <c r="MVH39" s="168"/>
      <c r="MVI39" s="168"/>
      <c r="MVJ39" s="168"/>
      <c r="MVK39" s="168"/>
      <c r="MVL39" s="168"/>
      <c r="MVM39" s="168"/>
      <c r="MVN39" s="168"/>
      <c r="MVO39" s="168"/>
      <c r="MVP39" s="168"/>
      <c r="MVQ39" s="168"/>
      <c r="MVR39" s="168"/>
      <c r="MVS39" s="168"/>
      <c r="MVT39" s="168"/>
      <c r="MVU39" s="168"/>
      <c r="MVV39" s="168"/>
      <c r="MVW39" s="168"/>
      <c r="MVX39" s="168"/>
      <c r="MVY39" s="168"/>
      <c r="MVZ39" s="168"/>
      <c r="MWA39" s="168"/>
      <c r="MWB39" s="168"/>
      <c r="MWC39" s="168"/>
      <c r="MWD39" s="168"/>
      <c r="MWE39" s="168"/>
      <c r="MWF39" s="168"/>
      <c r="MWG39" s="168"/>
      <c r="MWH39" s="168"/>
      <c r="MWI39" s="168"/>
      <c r="MWJ39" s="168"/>
      <c r="MWK39" s="168"/>
      <c r="MWL39" s="168"/>
      <c r="MWM39" s="168"/>
      <c r="MWN39" s="168"/>
      <c r="MWO39" s="168"/>
      <c r="MWP39" s="168"/>
      <c r="MWQ39" s="168"/>
      <c r="MWR39" s="168"/>
      <c r="MWS39" s="168"/>
      <c r="MWT39" s="168"/>
      <c r="MWU39" s="168"/>
      <c r="MWV39" s="168"/>
      <c r="MWW39" s="168"/>
      <c r="MWX39" s="168"/>
      <c r="MWY39" s="168"/>
      <c r="MWZ39" s="168"/>
      <c r="MXA39" s="168"/>
      <c r="MXB39" s="168"/>
      <c r="MXC39" s="168"/>
      <c r="MXD39" s="168"/>
      <c r="MXE39" s="168"/>
      <c r="MXF39" s="168"/>
      <c r="MXG39" s="168"/>
      <c r="MXH39" s="168"/>
      <c r="MXI39" s="168"/>
      <c r="MXJ39" s="168"/>
      <c r="MXK39" s="168"/>
      <c r="MXL39" s="168"/>
      <c r="MXM39" s="168"/>
      <c r="MXN39" s="168"/>
      <c r="MXO39" s="168"/>
      <c r="MXP39" s="168"/>
      <c r="MXQ39" s="168"/>
      <c r="MXR39" s="168"/>
      <c r="MXS39" s="168"/>
      <c r="MXT39" s="168"/>
      <c r="MXU39" s="168"/>
      <c r="MXV39" s="168"/>
      <c r="MXW39" s="168"/>
      <c r="MXX39" s="168"/>
      <c r="MXY39" s="168"/>
      <c r="MXZ39" s="168"/>
      <c r="MYA39" s="168"/>
      <c r="MYB39" s="168"/>
      <c r="MYC39" s="168"/>
      <c r="MYD39" s="168"/>
      <c r="MYE39" s="168"/>
      <c r="MYF39" s="168"/>
      <c r="MYG39" s="168"/>
      <c r="MYH39" s="168"/>
      <c r="MYI39" s="168"/>
      <c r="MYJ39" s="168"/>
      <c r="MYK39" s="168"/>
      <c r="MYL39" s="168"/>
      <c r="MYM39" s="168"/>
      <c r="MYN39" s="168"/>
      <c r="MYO39" s="168"/>
      <c r="MYP39" s="168"/>
      <c r="MYQ39" s="168"/>
      <c r="MYR39" s="168"/>
      <c r="MYS39" s="168"/>
      <c r="MYT39" s="168"/>
      <c r="MYU39" s="168"/>
      <c r="MYV39" s="168"/>
      <c r="MYW39" s="168"/>
      <c r="MYX39" s="168"/>
      <c r="MYY39" s="168"/>
      <c r="MYZ39" s="168"/>
      <c r="MZA39" s="168"/>
      <c r="MZB39" s="168"/>
      <c r="MZC39" s="168"/>
      <c r="MZD39" s="168"/>
      <c r="MZE39" s="168"/>
      <c r="MZF39" s="168"/>
      <c r="MZG39" s="168"/>
      <c r="MZH39" s="168"/>
      <c r="MZI39" s="168"/>
      <c r="MZJ39" s="168"/>
      <c r="MZK39" s="168"/>
      <c r="MZL39" s="168"/>
      <c r="MZM39" s="168"/>
      <c r="MZN39" s="168"/>
      <c r="MZO39" s="168"/>
      <c r="MZP39" s="168"/>
      <c r="MZQ39" s="168"/>
      <c r="MZR39" s="168"/>
      <c r="MZS39" s="168"/>
      <c r="MZT39" s="168"/>
      <c r="MZU39" s="168"/>
      <c r="MZV39" s="168"/>
      <c r="MZW39" s="168"/>
      <c r="MZX39" s="168"/>
      <c r="MZY39" s="168"/>
      <c r="MZZ39" s="168"/>
      <c r="NAA39" s="168"/>
      <c r="NAB39" s="168"/>
      <c r="NAC39" s="168"/>
      <c r="NAD39" s="168"/>
      <c r="NAE39" s="168"/>
      <c r="NAF39" s="168"/>
      <c r="NAG39" s="168"/>
      <c r="NAH39" s="168"/>
      <c r="NAI39" s="168"/>
      <c r="NAJ39" s="168"/>
      <c r="NAK39" s="168"/>
      <c r="NAL39" s="168"/>
      <c r="NAM39" s="168"/>
      <c r="NAN39" s="168"/>
      <c r="NAO39" s="168"/>
      <c r="NAP39" s="168"/>
      <c r="NAQ39" s="168"/>
      <c r="NAR39" s="168"/>
      <c r="NAS39" s="168"/>
      <c r="NAT39" s="168"/>
      <c r="NAU39" s="168"/>
      <c r="NAV39" s="168"/>
      <c r="NAW39" s="168"/>
      <c r="NAX39" s="168"/>
      <c r="NAY39" s="168"/>
      <c r="NAZ39" s="168"/>
      <c r="NBA39" s="168"/>
      <c r="NBB39" s="168"/>
      <c r="NBC39" s="168"/>
      <c r="NBD39" s="168"/>
      <c r="NBE39" s="168"/>
      <c r="NBF39" s="168"/>
      <c r="NBG39" s="168"/>
      <c r="NBH39" s="168"/>
      <c r="NBI39" s="168"/>
      <c r="NBJ39" s="168"/>
      <c r="NBK39" s="168"/>
      <c r="NBL39" s="168"/>
      <c r="NBM39" s="168"/>
      <c r="NBN39" s="168"/>
      <c r="NBO39" s="168"/>
      <c r="NBP39" s="168"/>
      <c r="NBQ39" s="168"/>
      <c r="NBR39" s="168"/>
      <c r="NBS39" s="168"/>
      <c r="NBT39" s="168"/>
      <c r="NBU39" s="168"/>
      <c r="NBV39" s="168"/>
      <c r="NBW39" s="168"/>
      <c r="NBX39" s="168"/>
      <c r="NBY39" s="168"/>
      <c r="NBZ39" s="168"/>
      <c r="NCA39" s="168"/>
      <c r="NCB39" s="168"/>
      <c r="NCC39" s="168"/>
      <c r="NCD39" s="168"/>
      <c r="NCE39" s="168"/>
      <c r="NCF39" s="168"/>
      <c r="NCG39" s="168"/>
      <c r="NCH39" s="168"/>
      <c r="NCI39" s="168"/>
      <c r="NCJ39" s="168"/>
      <c r="NCK39" s="168"/>
      <c r="NCL39" s="168"/>
      <c r="NCM39" s="168"/>
      <c r="NCN39" s="168"/>
      <c r="NCO39" s="168"/>
      <c r="NCP39" s="168"/>
      <c r="NCQ39" s="168"/>
      <c r="NCR39" s="168"/>
      <c r="NCS39" s="168"/>
      <c r="NCT39" s="168"/>
      <c r="NCU39" s="168"/>
      <c r="NCV39" s="168"/>
      <c r="NCW39" s="168"/>
      <c r="NCX39" s="168"/>
      <c r="NCY39" s="168"/>
      <c r="NCZ39" s="168"/>
      <c r="NDA39" s="168"/>
      <c r="NDB39" s="168"/>
      <c r="NDC39" s="168"/>
      <c r="NDD39" s="168"/>
      <c r="NDE39" s="168"/>
      <c r="NDF39" s="168"/>
      <c r="NDG39" s="168"/>
      <c r="NDH39" s="168"/>
      <c r="NDI39" s="168"/>
      <c r="NDJ39" s="168"/>
      <c r="NDK39" s="168"/>
      <c r="NDL39" s="168"/>
      <c r="NDM39" s="168"/>
      <c r="NDN39" s="168"/>
      <c r="NDO39" s="168"/>
      <c r="NDP39" s="168"/>
      <c r="NDQ39" s="168"/>
      <c r="NDR39" s="168"/>
      <c r="NDS39" s="168"/>
      <c r="NDT39" s="168"/>
      <c r="NDU39" s="168"/>
      <c r="NDV39" s="168"/>
      <c r="NDW39" s="168"/>
      <c r="NDX39" s="168"/>
      <c r="NDY39" s="168"/>
      <c r="NDZ39" s="168"/>
      <c r="NEA39" s="168"/>
      <c r="NEB39" s="168"/>
      <c r="NEC39" s="168"/>
      <c r="NED39" s="168"/>
      <c r="NEE39" s="168"/>
      <c r="NEF39" s="168"/>
      <c r="NEG39" s="168"/>
      <c r="NEH39" s="168"/>
      <c r="NEI39" s="168"/>
      <c r="NEJ39" s="168"/>
      <c r="NEK39" s="168"/>
      <c r="NEL39" s="168"/>
      <c r="NEM39" s="168"/>
      <c r="NEN39" s="168"/>
      <c r="NEO39" s="168"/>
      <c r="NEP39" s="168"/>
      <c r="NEQ39" s="168"/>
      <c r="NER39" s="168"/>
      <c r="NES39" s="168"/>
      <c r="NET39" s="168"/>
      <c r="NEU39" s="168"/>
      <c r="NEV39" s="168"/>
      <c r="NEW39" s="168"/>
      <c r="NEX39" s="168"/>
      <c r="NEY39" s="168"/>
      <c r="NEZ39" s="168"/>
      <c r="NFA39" s="168"/>
      <c r="NFB39" s="168"/>
      <c r="NFC39" s="168"/>
      <c r="NFD39" s="168"/>
      <c r="NFE39" s="168"/>
      <c r="NFF39" s="168"/>
      <c r="NFG39" s="168"/>
      <c r="NFH39" s="168"/>
      <c r="NFI39" s="168"/>
      <c r="NFJ39" s="168"/>
      <c r="NFK39" s="168"/>
      <c r="NFL39" s="168"/>
      <c r="NFM39" s="168"/>
      <c r="NFN39" s="168"/>
      <c r="NFO39" s="168"/>
      <c r="NFP39" s="168"/>
      <c r="NFQ39" s="168"/>
      <c r="NFR39" s="168"/>
      <c r="NFS39" s="168"/>
      <c r="NFT39" s="168"/>
      <c r="NFU39" s="168"/>
      <c r="NFV39" s="168"/>
      <c r="NFW39" s="168"/>
      <c r="NFX39" s="168"/>
      <c r="NFY39" s="168"/>
      <c r="NFZ39" s="168"/>
      <c r="NGA39" s="168"/>
      <c r="NGB39" s="168"/>
      <c r="NGC39" s="168"/>
      <c r="NGD39" s="168"/>
      <c r="NGE39" s="168"/>
      <c r="NGF39" s="168"/>
      <c r="NGG39" s="168"/>
      <c r="NGH39" s="168"/>
      <c r="NGI39" s="168"/>
      <c r="NGJ39" s="168"/>
      <c r="NGK39" s="168"/>
      <c r="NGL39" s="168"/>
      <c r="NGM39" s="168"/>
      <c r="NGN39" s="168"/>
      <c r="NGO39" s="168"/>
      <c r="NGP39" s="168"/>
      <c r="NGQ39" s="168"/>
      <c r="NGR39" s="168"/>
      <c r="NGS39" s="168"/>
      <c r="NGT39" s="168"/>
      <c r="NGU39" s="168"/>
      <c r="NGV39" s="168"/>
      <c r="NGW39" s="168"/>
      <c r="NGX39" s="168"/>
      <c r="NGY39" s="168"/>
      <c r="NGZ39" s="168"/>
      <c r="NHA39" s="168"/>
      <c r="NHB39" s="168"/>
      <c r="NHC39" s="168"/>
      <c r="NHD39" s="168"/>
      <c r="NHE39" s="168"/>
      <c r="NHF39" s="168"/>
      <c r="NHG39" s="168"/>
      <c r="NHH39" s="168"/>
      <c r="NHI39" s="168"/>
      <c r="NHJ39" s="168"/>
      <c r="NHK39" s="168"/>
      <c r="NHL39" s="168"/>
      <c r="NHM39" s="168"/>
      <c r="NHN39" s="168"/>
      <c r="NHO39" s="168"/>
      <c r="NHP39" s="168"/>
      <c r="NHQ39" s="168"/>
      <c r="NHR39" s="168"/>
      <c r="NHS39" s="168"/>
      <c r="NHT39" s="168"/>
      <c r="NHU39" s="168"/>
      <c r="NHV39" s="168"/>
      <c r="NHW39" s="168"/>
      <c r="NHX39" s="168"/>
      <c r="NHY39" s="168"/>
      <c r="NHZ39" s="168"/>
      <c r="NIA39" s="168"/>
      <c r="NIB39" s="168"/>
      <c r="NIC39" s="168"/>
      <c r="NID39" s="168"/>
      <c r="NIE39" s="168"/>
      <c r="NIF39" s="168"/>
      <c r="NIG39" s="168"/>
      <c r="NIH39" s="168"/>
      <c r="NII39" s="168"/>
      <c r="NIJ39" s="168"/>
      <c r="NIK39" s="168"/>
      <c r="NIL39" s="168"/>
      <c r="NIM39" s="168"/>
      <c r="NIN39" s="168"/>
      <c r="NIO39" s="168"/>
      <c r="NIP39" s="168"/>
      <c r="NIQ39" s="168"/>
      <c r="NIR39" s="168"/>
      <c r="NIS39" s="168"/>
      <c r="NIT39" s="168"/>
      <c r="NIU39" s="168"/>
      <c r="NIV39" s="168"/>
      <c r="NIW39" s="168"/>
      <c r="NIX39" s="168"/>
      <c r="NIY39" s="168"/>
      <c r="NIZ39" s="168"/>
      <c r="NJA39" s="168"/>
      <c r="NJB39" s="168"/>
      <c r="NJC39" s="168"/>
      <c r="NJD39" s="168"/>
      <c r="NJE39" s="168"/>
      <c r="NJF39" s="168"/>
      <c r="NJG39" s="168"/>
      <c r="NJH39" s="168"/>
      <c r="NJI39" s="168"/>
      <c r="NJJ39" s="168"/>
      <c r="NJK39" s="168"/>
      <c r="NJL39" s="168"/>
      <c r="NJM39" s="168"/>
      <c r="NJN39" s="168"/>
      <c r="NJO39" s="168"/>
      <c r="NJP39" s="168"/>
      <c r="NJQ39" s="168"/>
      <c r="NJR39" s="168"/>
      <c r="NJS39" s="168"/>
      <c r="NJT39" s="168"/>
      <c r="NJU39" s="168"/>
      <c r="NJV39" s="168"/>
      <c r="NJW39" s="168"/>
      <c r="NJX39" s="168"/>
      <c r="NJY39" s="168"/>
      <c r="NJZ39" s="168"/>
      <c r="NKA39" s="168"/>
      <c r="NKB39" s="168"/>
      <c r="NKC39" s="168"/>
      <c r="NKD39" s="168"/>
      <c r="NKE39" s="168"/>
      <c r="NKF39" s="168"/>
      <c r="NKG39" s="168"/>
      <c r="NKH39" s="168"/>
      <c r="NKI39" s="168"/>
      <c r="NKJ39" s="168"/>
      <c r="NKK39" s="168"/>
      <c r="NKL39" s="168"/>
      <c r="NKM39" s="168"/>
      <c r="NKN39" s="168"/>
      <c r="NKO39" s="168"/>
      <c r="NKP39" s="168"/>
      <c r="NKQ39" s="168"/>
      <c r="NKR39" s="168"/>
      <c r="NKS39" s="168"/>
      <c r="NKT39" s="168"/>
      <c r="NKU39" s="168"/>
      <c r="NKV39" s="168"/>
      <c r="NKW39" s="168"/>
      <c r="NKX39" s="168"/>
      <c r="NKY39" s="168"/>
      <c r="NKZ39" s="168"/>
      <c r="NLA39" s="168"/>
      <c r="NLB39" s="168"/>
      <c r="NLC39" s="168"/>
      <c r="NLD39" s="168"/>
      <c r="NLE39" s="168"/>
      <c r="NLF39" s="168"/>
      <c r="NLG39" s="168"/>
      <c r="NLH39" s="168"/>
      <c r="NLI39" s="168"/>
      <c r="NLJ39" s="168"/>
      <c r="NLK39" s="168"/>
      <c r="NLL39" s="168"/>
      <c r="NLM39" s="168"/>
      <c r="NLN39" s="168"/>
      <c r="NLO39" s="168"/>
      <c r="NLP39" s="168"/>
      <c r="NLQ39" s="168"/>
      <c r="NLR39" s="168"/>
      <c r="NLS39" s="168"/>
      <c r="NLT39" s="168"/>
      <c r="NLU39" s="168"/>
      <c r="NLV39" s="168"/>
      <c r="NLW39" s="168"/>
      <c r="NLX39" s="168"/>
      <c r="NLY39" s="168"/>
      <c r="NLZ39" s="168"/>
      <c r="NMA39" s="168"/>
      <c r="NMB39" s="168"/>
      <c r="NMC39" s="168"/>
      <c r="NMD39" s="168"/>
      <c r="NME39" s="168"/>
      <c r="NMF39" s="168"/>
      <c r="NMG39" s="168"/>
      <c r="NMH39" s="168"/>
      <c r="NMI39" s="168"/>
      <c r="NMJ39" s="168"/>
      <c r="NMK39" s="168"/>
      <c r="NML39" s="168"/>
      <c r="NMM39" s="168"/>
      <c r="NMN39" s="168"/>
      <c r="NMO39" s="168"/>
      <c r="NMP39" s="168"/>
      <c r="NMQ39" s="168"/>
      <c r="NMR39" s="168"/>
      <c r="NMS39" s="168"/>
      <c r="NMT39" s="168"/>
      <c r="NMU39" s="168"/>
      <c r="NMV39" s="168"/>
      <c r="NMW39" s="168"/>
      <c r="NMX39" s="168"/>
      <c r="NMY39" s="168"/>
      <c r="NMZ39" s="168"/>
      <c r="NNA39" s="168"/>
      <c r="NNB39" s="168"/>
      <c r="NNC39" s="168"/>
      <c r="NND39" s="168"/>
      <c r="NNE39" s="168"/>
      <c r="NNF39" s="168"/>
      <c r="NNG39" s="168"/>
      <c r="NNH39" s="168"/>
      <c r="NNI39" s="168"/>
      <c r="NNJ39" s="168"/>
      <c r="NNK39" s="168"/>
      <c r="NNL39" s="168"/>
      <c r="NNM39" s="168"/>
      <c r="NNN39" s="168"/>
      <c r="NNO39" s="168"/>
      <c r="NNP39" s="168"/>
      <c r="NNQ39" s="168"/>
      <c r="NNR39" s="168"/>
      <c r="NNS39" s="168"/>
      <c r="NNT39" s="168"/>
      <c r="NNU39" s="168"/>
      <c r="NNV39" s="168"/>
      <c r="NNW39" s="168"/>
      <c r="NNX39" s="168"/>
      <c r="NNY39" s="168"/>
      <c r="NNZ39" s="168"/>
      <c r="NOA39" s="168"/>
      <c r="NOB39" s="168"/>
      <c r="NOC39" s="168"/>
      <c r="NOD39" s="168"/>
      <c r="NOE39" s="168"/>
      <c r="NOF39" s="168"/>
      <c r="NOG39" s="168"/>
      <c r="NOH39" s="168"/>
      <c r="NOI39" s="168"/>
      <c r="NOJ39" s="168"/>
      <c r="NOK39" s="168"/>
      <c r="NOL39" s="168"/>
      <c r="NOM39" s="168"/>
      <c r="NON39" s="168"/>
      <c r="NOO39" s="168"/>
      <c r="NOP39" s="168"/>
      <c r="NOQ39" s="168"/>
      <c r="NOR39" s="168"/>
      <c r="NOS39" s="168"/>
      <c r="NOT39" s="168"/>
      <c r="NOU39" s="168"/>
      <c r="NOV39" s="168"/>
      <c r="NOW39" s="168"/>
      <c r="NOX39" s="168"/>
      <c r="NOY39" s="168"/>
      <c r="NOZ39" s="168"/>
      <c r="NPA39" s="168"/>
      <c r="NPB39" s="168"/>
      <c r="NPC39" s="168"/>
      <c r="NPD39" s="168"/>
      <c r="NPE39" s="168"/>
      <c r="NPF39" s="168"/>
      <c r="NPG39" s="168"/>
      <c r="NPH39" s="168"/>
      <c r="NPI39" s="168"/>
      <c r="NPJ39" s="168"/>
      <c r="NPK39" s="168"/>
      <c r="NPL39" s="168"/>
      <c r="NPM39" s="168"/>
      <c r="NPN39" s="168"/>
      <c r="NPO39" s="168"/>
      <c r="NPP39" s="168"/>
      <c r="NPQ39" s="168"/>
      <c r="NPR39" s="168"/>
      <c r="NPS39" s="168"/>
      <c r="NPT39" s="168"/>
      <c r="NPU39" s="168"/>
      <c r="NPV39" s="168"/>
      <c r="NPW39" s="168"/>
      <c r="NPX39" s="168"/>
      <c r="NPY39" s="168"/>
      <c r="NPZ39" s="168"/>
      <c r="NQA39" s="168"/>
      <c r="NQB39" s="168"/>
      <c r="NQC39" s="168"/>
      <c r="NQD39" s="168"/>
      <c r="NQE39" s="168"/>
      <c r="NQF39" s="168"/>
      <c r="NQG39" s="168"/>
      <c r="NQH39" s="168"/>
      <c r="NQI39" s="168"/>
      <c r="NQJ39" s="168"/>
      <c r="NQK39" s="168"/>
      <c r="NQL39" s="168"/>
      <c r="NQM39" s="168"/>
      <c r="NQN39" s="168"/>
      <c r="NQO39" s="168"/>
      <c r="NQP39" s="168"/>
      <c r="NQQ39" s="168"/>
      <c r="NQR39" s="168"/>
      <c r="NQS39" s="168"/>
      <c r="NQT39" s="168"/>
      <c r="NQU39" s="168"/>
      <c r="NQV39" s="168"/>
      <c r="NQW39" s="168"/>
      <c r="NQX39" s="168"/>
      <c r="NQY39" s="168"/>
      <c r="NQZ39" s="168"/>
      <c r="NRA39" s="168"/>
      <c r="NRB39" s="168"/>
      <c r="NRC39" s="168"/>
      <c r="NRD39" s="168"/>
      <c r="NRE39" s="168"/>
      <c r="NRF39" s="168"/>
      <c r="NRG39" s="168"/>
      <c r="NRH39" s="168"/>
      <c r="NRI39" s="168"/>
      <c r="NRJ39" s="168"/>
      <c r="NRK39" s="168"/>
      <c r="NRL39" s="168"/>
      <c r="NRM39" s="168"/>
      <c r="NRN39" s="168"/>
      <c r="NRO39" s="168"/>
      <c r="NRP39" s="168"/>
      <c r="NRQ39" s="168"/>
      <c r="NRR39" s="168"/>
      <c r="NRS39" s="168"/>
      <c r="NRT39" s="168"/>
      <c r="NRU39" s="168"/>
      <c r="NRV39" s="168"/>
      <c r="NRW39" s="168"/>
      <c r="NRX39" s="168"/>
      <c r="NRY39" s="168"/>
      <c r="NRZ39" s="168"/>
      <c r="NSA39" s="168"/>
      <c r="NSB39" s="168"/>
      <c r="NSC39" s="168"/>
      <c r="NSD39" s="168"/>
      <c r="NSE39" s="168"/>
      <c r="NSF39" s="168"/>
      <c r="NSG39" s="168"/>
      <c r="NSH39" s="168"/>
      <c r="NSI39" s="168"/>
      <c r="NSJ39" s="168"/>
      <c r="NSK39" s="168"/>
      <c r="NSL39" s="168"/>
      <c r="NSM39" s="168"/>
      <c r="NSN39" s="168"/>
      <c r="NSO39" s="168"/>
      <c r="NSP39" s="168"/>
      <c r="NSQ39" s="168"/>
      <c r="NSR39" s="168"/>
      <c r="NSS39" s="168"/>
      <c r="NST39" s="168"/>
      <c r="NSU39" s="168"/>
      <c r="NSV39" s="168"/>
      <c r="NSW39" s="168"/>
      <c r="NSX39" s="168"/>
      <c r="NSY39" s="168"/>
      <c r="NSZ39" s="168"/>
      <c r="NTA39" s="168"/>
      <c r="NTB39" s="168"/>
      <c r="NTC39" s="168"/>
      <c r="NTD39" s="168"/>
      <c r="NTE39" s="168"/>
      <c r="NTF39" s="168"/>
      <c r="NTG39" s="168"/>
      <c r="NTH39" s="168"/>
      <c r="NTI39" s="168"/>
      <c r="NTJ39" s="168"/>
      <c r="NTK39" s="168"/>
      <c r="NTL39" s="168"/>
      <c r="NTM39" s="168"/>
      <c r="NTN39" s="168"/>
      <c r="NTO39" s="168"/>
      <c r="NTP39" s="168"/>
      <c r="NTQ39" s="168"/>
      <c r="NTR39" s="168"/>
      <c r="NTS39" s="168"/>
      <c r="NTT39" s="168"/>
      <c r="NTU39" s="168"/>
      <c r="NTV39" s="168"/>
      <c r="NTW39" s="168"/>
      <c r="NTX39" s="168"/>
      <c r="NTY39" s="168"/>
      <c r="NTZ39" s="168"/>
      <c r="NUA39" s="168"/>
      <c r="NUB39" s="168"/>
      <c r="NUC39" s="168"/>
      <c r="NUD39" s="168"/>
      <c r="NUE39" s="168"/>
      <c r="NUF39" s="168"/>
      <c r="NUG39" s="168"/>
      <c r="NUH39" s="168"/>
      <c r="NUI39" s="168"/>
      <c r="NUJ39" s="168"/>
      <c r="NUK39" s="168"/>
      <c r="NUL39" s="168"/>
      <c r="NUM39" s="168"/>
      <c r="NUN39" s="168"/>
      <c r="NUO39" s="168"/>
      <c r="NUP39" s="168"/>
      <c r="NUQ39" s="168"/>
      <c r="NUR39" s="168"/>
      <c r="NUS39" s="168"/>
      <c r="NUT39" s="168"/>
      <c r="NUU39" s="168"/>
      <c r="NUV39" s="168"/>
      <c r="NUW39" s="168"/>
      <c r="NUX39" s="168"/>
      <c r="NUY39" s="168"/>
      <c r="NUZ39" s="168"/>
      <c r="NVA39" s="168"/>
      <c r="NVB39" s="168"/>
      <c r="NVC39" s="168"/>
      <c r="NVD39" s="168"/>
      <c r="NVE39" s="168"/>
      <c r="NVF39" s="168"/>
      <c r="NVG39" s="168"/>
      <c r="NVH39" s="168"/>
      <c r="NVI39" s="168"/>
      <c r="NVJ39" s="168"/>
      <c r="NVK39" s="168"/>
      <c r="NVL39" s="168"/>
      <c r="NVM39" s="168"/>
      <c r="NVN39" s="168"/>
      <c r="NVO39" s="168"/>
      <c r="NVP39" s="168"/>
      <c r="NVQ39" s="168"/>
      <c r="NVR39" s="168"/>
      <c r="NVS39" s="168"/>
      <c r="NVT39" s="168"/>
      <c r="NVU39" s="168"/>
      <c r="NVV39" s="168"/>
      <c r="NVW39" s="168"/>
      <c r="NVX39" s="168"/>
      <c r="NVY39" s="168"/>
      <c r="NVZ39" s="168"/>
      <c r="NWA39" s="168"/>
      <c r="NWB39" s="168"/>
      <c r="NWC39" s="168"/>
      <c r="NWD39" s="168"/>
      <c r="NWE39" s="168"/>
      <c r="NWF39" s="168"/>
      <c r="NWG39" s="168"/>
      <c r="NWH39" s="168"/>
      <c r="NWI39" s="168"/>
      <c r="NWJ39" s="168"/>
      <c r="NWK39" s="168"/>
      <c r="NWL39" s="168"/>
      <c r="NWM39" s="168"/>
      <c r="NWN39" s="168"/>
      <c r="NWO39" s="168"/>
      <c r="NWP39" s="168"/>
      <c r="NWQ39" s="168"/>
      <c r="NWR39" s="168"/>
      <c r="NWS39" s="168"/>
      <c r="NWT39" s="168"/>
      <c r="NWU39" s="168"/>
      <c r="NWV39" s="168"/>
      <c r="NWW39" s="168"/>
      <c r="NWX39" s="168"/>
      <c r="NWY39" s="168"/>
      <c r="NWZ39" s="168"/>
      <c r="NXA39" s="168"/>
      <c r="NXB39" s="168"/>
      <c r="NXC39" s="168"/>
      <c r="NXD39" s="168"/>
      <c r="NXE39" s="168"/>
      <c r="NXF39" s="168"/>
      <c r="NXG39" s="168"/>
      <c r="NXH39" s="168"/>
      <c r="NXI39" s="168"/>
      <c r="NXJ39" s="168"/>
      <c r="NXK39" s="168"/>
      <c r="NXL39" s="168"/>
      <c r="NXM39" s="168"/>
      <c r="NXN39" s="168"/>
      <c r="NXO39" s="168"/>
      <c r="NXP39" s="168"/>
      <c r="NXQ39" s="168"/>
      <c r="NXR39" s="168"/>
      <c r="NXS39" s="168"/>
      <c r="NXT39" s="168"/>
      <c r="NXU39" s="168"/>
      <c r="NXV39" s="168"/>
      <c r="NXW39" s="168"/>
      <c r="NXX39" s="168"/>
      <c r="NXY39" s="168"/>
      <c r="NXZ39" s="168"/>
      <c r="NYA39" s="168"/>
      <c r="NYB39" s="168"/>
      <c r="NYC39" s="168"/>
      <c r="NYD39" s="168"/>
      <c r="NYE39" s="168"/>
      <c r="NYF39" s="168"/>
      <c r="NYG39" s="168"/>
      <c r="NYH39" s="168"/>
      <c r="NYI39" s="168"/>
      <c r="NYJ39" s="168"/>
      <c r="NYK39" s="168"/>
      <c r="NYL39" s="168"/>
      <c r="NYM39" s="168"/>
      <c r="NYN39" s="168"/>
      <c r="NYO39" s="168"/>
      <c r="NYP39" s="168"/>
      <c r="NYQ39" s="168"/>
      <c r="NYR39" s="168"/>
      <c r="NYS39" s="168"/>
      <c r="NYT39" s="168"/>
      <c r="NYU39" s="168"/>
      <c r="NYV39" s="168"/>
      <c r="NYW39" s="168"/>
      <c r="NYX39" s="168"/>
      <c r="NYY39" s="168"/>
      <c r="NYZ39" s="168"/>
      <c r="NZA39" s="168"/>
      <c r="NZB39" s="168"/>
      <c r="NZC39" s="168"/>
      <c r="NZD39" s="168"/>
      <c r="NZE39" s="168"/>
      <c r="NZF39" s="168"/>
      <c r="NZG39" s="168"/>
      <c r="NZH39" s="168"/>
      <c r="NZI39" s="168"/>
      <c r="NZJ39" s="168"/>
      <c r="NZK39" s="168"/>
      <c r="NZL39" s="168"/>
      <c r="NZM39" s="168"/>
      <c r="NZN39" s="168"/>
      <c r="NZO39" s="168"/>
      <c r="NZP39" s="168"/>
      <c r="NZQ39" s="168"/>
      <c r="NZR39" s="168"/>
      <c r="NZS39" s="168"/>
      <c r="NZT39" s="168"/>
      <c r="NZU39" s="168"/>
      <c r="NZV39" s="168"/>
      <c r="NZW39" s="168"/>
      <c r="NZX39" s="168"/>
      <c r="NZY39" s="168"/>
      <c r="NZZ39" s="168"/>
      <c r="OAA39" s="168"/>
      <c r="OAB39" s="168"/>
      <c r="OAC39" s="168"/>
      <c r="OAD39" s="168"/>
      <c r="OAE39" s="168"/>
      <c r="OAF39" s="168"/>
      <c r="OAG39" s="168"/>
      <c r="OAH39" s="168"/>
      <c r="OAI39" s="168"/>
      <c r="OAJ39" s="168"/>
      <c r="OAK39" s="168"/>
      <c r="OAL39" s="168"/>
      <c r="OAM39" s="168"/>
      <c r="OAN39" s="168"/>
      <c r="OAO39" s="168"/>
      <c r="OAP39" s="168"/>
      <c r="OAQ39" s="168"/>
      <c r="OAR39" s="168"/>
      <c r="OAS39" s="168"/>
      <c r="OAT39" s="168"/>
      <c r="OAU39" s="168"/>
      <c r="OAV39" s="168"/>
      <c r="OAW39" s="168"/>
      <c r="OAX39" s="168"/>
      <c r="OAY39" s="168"/>
      <c r="OAZ39" s="168"/>
      <c r="OBA39" s="168"/>
      <c r="OBB39" s="168"/>
      <c r="OBC39" s="168"/>
      <c r="OBD39" s="168"/>
      <c r="OBE39" s="168"/>
      <c r="OBF39" s="168"/>
      <c r="OBG39" s="168"/>
      <c r="OBH39" s="168"/>
      <c r="OBI39" s="168"/>
      <c r="OBJ39" s="168"/>
      <c r="OBK39" s="168"/>
      <c r="OBL39" s="168"/>
      <c r="OBM39" s="168"/>
      <c r="OBN39" s="168"/>
      <c r="OBO39" s="168"/>
      <c r="OBP39" s="168"/>
      <c r="OBQ39" s="168"/>
      <c r="OBR39" s="168"/>
      <c r="OBS39" s="168"/>
      <c r="OBT39" s="168"/>
      <c r="OBU39" s="168"/>
      <c r="OBV39" s="168"/>
      <c r="OBW39" s="168"/>
      <c r="OBX39" s="168"/>
      <c r="OBY39" s="168"/>
      <c r="OBZ39" s="168"/>
      <c r="OCA39" s="168"/>
      <c r="OCB39" s="168"/>
      <c r="OCC39" s="168"/>
      <c r="OCD39" s="168"/>
      <c r="OCE39" s="168"/>
      <c r="OCF39" s="168"/>
      <c r="OCG39" s="168"/>
      <c r="OCH39" s="168"/>
      <c r="OCI39" s="168"/>
      <c r="OCJ39" s="168"/>
      <c r="OCK39" s="168"/>
      <c r="OCL39" s="168"/>
      <c r="OCM39" s="168"/>
      <c r="OCN39" s="168"/>
      <c r="OCO39" s="168"/>
      <c r="OCP39" s="168"/>
      <c r="OCQ39" s="168"/>
      <c r="OCR39" s="168"/>
      <c r="OCS39" s="168"/>
      <c r="OCT39" s="168"/>
      <c r="OCU39" s="168"/>
      <c r="OCV39" s="168"/>
      <c r="OCW39" s="168"/>
      <c r="OCX39" s="168"/>
      <c r="OCY39" s="168"/>
      <c r="OCZ39" s="168"/>
      <c r="ODA39" s="168"/>
      <c r="ODB39" s="168"/>
      <c r="ODC39" s="168"/>
      <c r="ODD39" s="168"/>
      <c r="ODE39" s="168"/>
      <c r="ODF39" s="168"/>
      <c r="ODG39" s="168"/>
      <c r="ODH39" s="168"/>
      <c r="ODI39" s="168"/>
      <c r="ODJ39" s="168"/>
      <c r="ODK39" s="168"/>
      <c r="ODL39" s="168"/>
      <c r="ODM39" s="168"/>
      <c r="ODN39" s="168"/>
      <c r="ODO39" s="168"/>
      <c r="ODP39" s="168"/>
      <c r="ODQ39" s="168"/>
      <c r="ODR39" s="168"/>
      <c r="ODS39" s="168"/>
      <c r="ODT39" s="168"/>
      <c r="ODU39" s="168"/>
      <c r="ODV39" s="168"/>
      <c r="ODW39" s="168"/>
      <c r="ODX39" s="168"/>
      <c r="ODY39" s="168"/>
      <c r="ODZ39" s="168"/>
      <c r="OEA39" s="168"/>
      <c r="OEB39" s="168"/>
      <c r="OEC39" s="168"/>
      <c r="OED39" s="168"/>
      <c r="OEE39" s="168"/>
      <c r="OEF39" s="168"/>
      <c r="OEG39" s="168"/>
      <c r="OEH39" s="168"/>
      <c r="OEI39" s="168"/>
      <c r="OEJ39" s="168"/>
      <c r="OEK39" s="168"/>
      <c r="OEL39" s="168"/>
      <c r="OEM39" s="168"/>
      <c r="OEN39" s="168"/>
      <c r="OEO39" s="168"/>
      <c r="OEP39" s="168"/>
      <c r="OEQ39" s="168"/>
      <c r="OER39" s="168"/>
      <c r="OES39" s="168"/>
      <c r="OET39" s="168"/>
      <c r="OEU39" s="168"/>
      <c r="OEV39" s="168"/>
      <c r="OEW39" s="168"/>
      <c r="OEX39" s="168"/>
      <c r="OEY39" s="168"/>
      <c r="OEZ39" s="168"/>
      <c r="OFA39" s="168"/>
      <c r="OFB39" s="168"/>
      <c r="OFC39" s="168"/>
      <c r="OFD39" s="168"/>
      <c r="OFE39" s="168"/>
      <c r="OFF39" s="168"/>
      <c r="OFG39" s="168"/>
      <c r="OFH39" s="168"/>
      <c r="OFI39" s="168"/>
      <c r="OFJ39" s="168"/>
      <c r="OFK39" s="168"/>
      <c r="OFL39" s="168"/>
      <c r="OFM39" s="168"/>
      <c r="OFN39" s="168"/>
      <c r="OFO39" s="168"/>
      <c r="OFP39" s="168"/>
      <c r="OFQ39" s="168"/>
      <c r="OFR39" s="168"/>
      <c r="OFS39" s="168"/>
      <c r="OFT39" s="168"/>
      <c r="OFU39" s="168"/>
      <c r="OFV39" s="168"/>
      <c r="OFW39" s="168"/>
      <c r="OFX39" s="168"/>
      <c r="OFY39" s="168"/>
      <c r="OFZ39" s="168"/>
      <c r="OGA39" s="168"/>
      <c r="OGB39" s="168"/>
      <c r="OGC39" s="168"/>
      <c r="OGD39" s="168"/>
      <c r="OGE39" s="168"/>
      <c r="OGF39" s="168"/>
      <c r="OGG39" s="168"/>
      <c r="OGH39" s="168"/>
      <c r="OGI39" s="168"/>
      <c r="OGJ39" s="168"/>
      <c r="OGK39" s="168"/>
      <c r="OGL39" s="168"/>
      <c r="OGM39" s="168"/>
      <c r="OGN39" s="168"/>
      <c r="OGO39" s="168"/>
      <c r="OGP39" s="168"/>
      <c r="OGQ39" s="168"/>
      <c r="OGR39" s="168"/>
      <c r="OGS39" s="168"/>
      <c r="OGT39" s="168"/>
      <c r="OGU39" s="168"/>
      <c r="OGV39" s="168"/>
      <c r="OGW39" s="168"/>
      <c r="OGX39" s="168"/>
      <c r="OGY39" s="168"/>
      <c r="OGZ39" s="168"/>
      <c r="OHA39" s="168"/>
      <c r="OHB39" s="168"/>
      <c r="OHC39" s="168"/>
      <c r="OHD39" s="168"/>
      <c r="OHE39" s="168"/>
      <c r="OHF39" s="168"/>
      <c r="OHG39" s="168"/>
      <c r="OHH39" s="168"/>
      <c r="OHI39" s="168"/>
      <c r="OHJ39" s="168"/>
      <c r="OHK39" s="168"/>
      <c r="OHL39" s="168"/>
      <c r="OHM39" s="168"/>
      <c r="OHN39" s="168"/>
      <c r="OHO39" s="168"/>
      <c r="OHP39" s="168"/>
      <c r="OHQ39" s="168"/>
      <c r="OHR39" s="168"/>
      <c r="OHS39" s="168"/>
      <c r="OHT39" s="168"/>
      <c r="OHU39" s="168"/>
      <c r="OHV39" s="168"/>
      <c r="OHW39" s="168"/>
      <c r="OHX39" s="168"/>
      <c r="OHY39" s="168"/>
      <c r="OHZ39" s="168"/>
      <c r="OIA39" s="168"/>
      <c r="OIB39" s="168"/>
      <c r="OIC39" s="168"/>
      <c r="OID39" s="168"/>
      <c r="OIE39" s="168"/>
      <c r="OIF39" s="168"/>
      <c r="OIG39" s="168"/>
      <c r="OIH39" s="168"/>
      <c r="OII39" s="168"/>
      <c r="OIJ39" s="168"/>
      <c r="OIK39" s="168"/>
      <c r="OIL39" s="168"/>
      <c r="OIM39" s="168"/>
      <c r="OIN39" s="168"/>
      <c r="OIO39" s="168"/>
      <c r="OIP39" s="168"/>
      <c r="OIQ39" s="168"/>
      <c r="OIR39" s="168"/>
      <c r="OIS39" s="168"/>
      <c r="OIT39" s="168"/>
      <c r="OIU39" s="168"/>
      <c r="OIV39" s="168"/>
      <c r="OIW39" s="168"/>
      <c r="OIX39" s="168"/>
      <c r="OIY39" s="168"/>
      <c r="OIZ39" s="168"/>
      <c r="OJA39" s="168"/>
      <c r="OJB39" s="168"/>
      <c r="OJC39" s="168"/>
      <c r="OJD39" s="168"/>
      <c r="OJE39" s="168"/>
      <c r="OJF39" s="168"/>
      <c r="OJG39" s="168"/>
      <c r="OJH39" s="168"/>
      <c r="OJI39" s="168"/>
      <c r="OJJ39" s="168"/>
      <c r="OJK39" s="168"/>
      <c r="OJL39" s="168"/>
      <c r="OJM39" s="168"/>
      <c r="OJN39" s="168"/>
      <c r="OJO39" s="168"/>
      <c r="OJP39" s="168"/>
      <c r="OJQ39" s="168"/>
      <c r="OJR39" s="168"/>
      <c r="OJS39" s="168"/>
      <c r="OJT39" s="168"/>
      <c r="OJU39" s="168"/>
      <c r="OJV39" s="168"/>
      <c r="OJW39" s="168"/>
      <c r="OJX39" s="168"/>
      <c r="OJY39" s="168"/>
      <c r="OJZ39" s="168"/>
      <c r="OKA39" s="168"/>
      <c r="OKB39" s="168"/>
      <c r="OKC39" s="168"/>
      <c r="OKD39" s="168"/>
      <c r="OKE39" s="168"/>
      <c r="OKF39" s="168"/>
      <c r="OKG39" s="168"/>
      <c r="OKH39" s="168"/>
      <c r="OKI39" s="168"/>
      <c r="OKJ39" s="168"/>
      <c r="OKK39" s="168"/>
      <c r="OKL39" s="168"/>
      <c r="OKM39" s="168"/>
      <c r="OKN39" s="168"/>
      <c r="OKO39" s="168"/>
      <c r="OKP39" s="168"/>
      <c r="OKQ39" s="168"/>
      <c r="OKR39" s="168"/>
      <c r="OKS39" s="168"/>
      <c r="OKT39" s="168"/>
      <c r="OKU39" s="168"/>
      <c r="OKV39" s="168"/>
      <c r="OKW39" s="168"/>
      <c r="OKX39" s="168"/>
      <c r="OKY39" s="168"/>
      <c r="OKZ39" s="168"/>
      <c r="OLA39" s="168"/>
      <c r="OLB39" s="168"/>
      <c r="OLC39" s="168"/>
      <c r="OLD39" s="168"/>
      <c r="OLE39" s="168"/>
      <c r="OLF39" s="168"/>
      <c r="OLG39" s="168"/>
      <c r="OLH39" s="168"/>
      <c r="OLI39" s="168"/>
      <c r="OLJ39" s="168"/>
      <c r="OLK39" s="168"/>
      <c r="OLL39" s="168"/>
      <c r="OLM39" s="168"/>
      <c r="OLN39" s="168"/>
      <c r="OLO39" s="168"/>
      <c r="OLP39" s="168"/>
      <c r="OLQ39" s="168"/>
      <c r="OLR39" s="168"/>
      <c r="OLS39" s="168"/>
      <c r="OLT39" s="168"/>
      <c r="OLU39" s="168"/>
      <c r="OLV39" s="168"/>
      <c r="OLW39" s="168"/>
      <c r="OLX39" s="168"/>
      <c r="OLY39" s="168"/>
      <c r="OLZ39" s="168"/>
      <c r="OMA39" s="168"/>
      <c r="OMB39" s="168"/>
      <c r="OMC39" s="168"/>
      <c r="OMD39" s="168"/>
      <c r="OME39" s="168"/>
      <c r="OMF39" s="168"/>
      <c r="OMG39" s="168"/>
      <c r="OMH39" s="168"/>
      <c r="OMI39" s="168"/>
      <c r="OMJ39" s="168"/>
      <c r="OMK39" s="168"/>
      <c r="OML39" s="168"/>
      <c r="OMM39" s="168"/>
      <c r="OMN39" s="168"/>
      <c r="OMO39" s="168"/>
      <c r="OMP39" s="168"/>
      <c r="OMQ39" s="168"/>
      <c r="OMR39" s="168"/>
      <c r="OMS39" s="168"/>
      <c r="OMT39" s="168"/>
      <c r="OMU39" s="168"/>
      <c r="OMV39" s="168"/>
      <c r="OMW39" s="168"/>
      <c r="OMX39" s="168"/>
      <c r="OMY39" s="168"/>
      <c r="OMZ39" s="168"/>
      <c r="ONA39" s="168"/>
      <c r="ONB39" s="168"/>
      <c r="ONC39" s="168"/>
      <c r="OND39" s="168"/>
      <c r="ONE39" s="168"/>
      <c r="ONF39" s="168"/>
      <c r="ONG39" s="168"/>
      <c r="ONH39" s="168"/>
      <c r="ONI39" s="168"/>
      <c r="ONJ39" s="168"/>
      <c r="ONK39" s="168"/>
      <c r="ONL39" s="168"/>
      <c r="ONM39" s="168"/>
      <c r="ONN39" s="168"/>
      <c r="ONO39" s="168"/>
      <c r="ONP39" s="168"/>
      <c r="ONQ39" s="168"/>
      <c r="ONR39" s="168"/>
      <c r="ONS39" s="168"/>
      <c r="ONT39" s="168"/>
      <c r="ONU39" s="168"/>
      <c r="ONV39" s="168"/>
      <c r="ONW39" s="168"/>
      <c r="ONX39" s="168"/>
      <c r="ONY39" s="168"/>
      <c r="ONZ39" s="168"/>
      <c r="OOA39" s="168"/>
      <c r="OOB39" s="168"/>
      <c r="OOC39" s="168"/>
      <c r="OOD39" s="168"/>
      <c r="OOE39" s="168"/>
      <c r="OOF39" s="168"/>
      <c r="OOG39" s="168"/>
      <c r="OOH39" s="168"/>
      <c r="OOI39" s="168"/>
      <c r="OOJ39" s="168"/>
      <c r="OOK39" s="168"/>
      <c r="OOL39" s="168"/>
      <c r="OOM39" s="168"/>
      <c r="OON39" s="168"/>
      <c r="OOO39" s="168"/>
      <c r="OOP39" s="168"/>
      <c r="OOQ39" s="168"/>
      <c r="OOR39" s="168"/>
      <c r="OOS39" s="168"/>
      <c r="OOT39" s="168"/>
      <c r="OOU39" s="168"/>
      <c r="OOV39" s="168"/>
      <c r="OOW39" s="168"/>
      <c r="OOX39" s="168"/>
      <c r="OOY39" s="168"/>
      <c r="OOZ39" s="168"/>
      <c r="OPA39" s="168"/>
      <c r="OPB39" s="168"/>
      <c r="OPC39" s="168"/>
      <c r="OPD39" s="168"/>
      <c r="OPE39" s="168"/>
      <c r="OPF39" s="168"/>
      <c r="OPG39" s="168"/>
      <c r="OPH39" s="168"/>
      <c r="OPI39" s="168"/>
      <c r="OPJ39" s="168"/>
      <c r="OPK39" s="168"/>
      <c r="OPL39" s="168"/>
      <c r="OPM39" s="168"/>
      <c r="OPN39" s="168"/>
      <c r="OPO39" s="168"/>
      <c r="OPP39" s="168"/>
      <c r="OPQ39" s="168"/>
      <c r="OPR39" s="168"/>
      <c r="OPS39" s="168"/>
      <c r="OPT39" s="168"/>
      <c r="OPU39" s="168"/>
      <c r="OPV39" s="168"/>
      <c r="OPW39" s="168"/>
      <c r="OPX39" s="168"/>
      <c r="OPY39" s="168"/>
      <c r="OPZ39" s="168"/>
      <c r="OQA39" s="168"/>
      <c r="OQB39" s="168"/>
      <c r="OQC39" s="168"/>
      <c r="OQD39" s="168"/>
      <c r="OQE39" s="168"/>
      <c r="OQF39" s="168"/>
      <c r="OQG39" s="168"/>
      <c r="OQH39" s="168"/>
      <c r="OQI39" s="168"/>
      <c r="OQJ39" s="168"/>
      <c r="OQK39" s="168"/>
      <c r="OQL39" s="168"/>
      <c r="OQM39" s="168"/>
      <c r="OQN39" s="168"/>
      <c r="OQO39" s="168"/>
      <c r="OQP39" s="168"/>
      <c r="OQQ39" s="168"/>
      <c r="OQR39" s="168"/>
      <c r="OQS39" s="168"/>
      <c r="OQT39" s="168"/>
      <c r="OQU39" s="168"/>
      <c r="OQV39" s="168"/>
      <c r="OQW39" s="168"/>
      <c r="OQX39" s="168"/>
      <c r="OQY39" s="168"/>
      <c r="OQZ39" s="168"/>
      <c r="ORA39" s="168"/>
      <c r="ORB39" s="168"/>
      <c r="ORC39" s="168"/>
      <c r="ORD39" s="168"/>
      <c r="ORE39" s="168"/>
      <c r="ORF39" s="168"/>
      <c r="ORG39" s="168"/>
      <c r="ORH39" s="168"/>
      <c r="ORI39" s="168"/>
      <c r="ORJ39" s="168"/>
      <c r="ORK39" s="168"/>
      <c r="ORL39" s="168"/>
      <c r="ORM39" s="168"/>
      <c r="ORN39" s="168"/>
      <c r="ORO39" s="168"/>
      <c r="ORP39" s="168"/>
      <c r="ORQ39" s="168"/>
      <c r="ORR39" s="168"/>
      <c r="ORS39" s="168"/>
      <c r="ORT39" s="168"/>
      <c r="ORU39" s="168"/>
      <c r="ORV39" s="168"/>
      <c r="ORW39" s="168"/>
      <c r="ORX39" s="168"/>
      <c r="ORY39" s="168"/>
      <c r="ORZ39" s="168"/>
      <c r="OSA39" s="168"/>
      <c r="OSB39" s="168"/>
      <c r="OSC39" s="168"/>
      <c r="OSD39" s="168"/>
      <c r="OSE39" s="168"/>
      <c r="OSF39" s="168"/>
      <c r="OSG39" s="168"/>
      <c r="OSH39" s="168"/>
      <c r="OSI39" s="168"/>
      <c r="OSJ39" s="168"/>
      <c r="OSK39" s="168"/>
      <c r="OSL39" s="168"/>
      <c r="OSM39" s="168"/>
      <c r="OSN39" s="168"/>
      <c r="OSO39" s="168"/>
      <c r="OSP39" s="168"/>
      <c r="OSQ39" s="168"/>
      <c r="OSR39" s="168"/>
      <c r="OSS39" s="168"/>
      <c r="OST39" s="168"/>
      <c r="OSU39" s="168"/>
      <c r="OSV39" s="168"/>
      <c r="OSW39" s="168"/>
      <c r="OSX39" s="168"/>
      <c r="OSY39" s="168"/>
      <c r="OSZ39" s="168"/>
      <c r="OTA39" s="168"/>
      <c r="OTB39" s="168"/>
      <c r="OTC39" s="168"/>
      <c r="OTD39" s="168"/>
      <c r="OTE39" s="168"/>
      <c r="OTF39" s="168"/>
      <c r="OTG39" s="168"/>
      <c r="OTH39" s="168"/>
      <c r="OTI39" s="168"/>
      <c r="OTJ39" s="168"/>
      <c r="OTK39" s="168"/>
      <c r="OTL39" s="168"/>
      <c r="OTM39" s="168"/>
      <c r="OTN39" s="168"/>
      <c r="OTO39" s="168"/>
      <c r="OTP39" s="168"/>
      <c r="OTQ39" s="168"/>
      <c r="OTR39" s="168"/>
      <c r="OTS39" s="168"/>
      <c r="OTT39" s="168"/>
      <c r="OTU39" s="168"/>
      <c r="OTV39" s="168"/>
      <c r="OTW39" s="168"/>
      <c r="OTX39" s="168"/>
      <c r="OTY39" s="168"/>
      <c r="OTZ39" s="168"/>
      <c r="OUA39" s="168"/>
      <c r="OUB39" s="168"/>
      <c r="OUC39" s="168"/>
      <c r="OUD39" s="168"/>
      <c r="OUE39" s="168"/>
      <c r="OUF39" s="168"/>
      <c r="OUG39" s="168"/>
      <c r="OUH39" s="168"/>
      <c r="OUI39" s="168"/>
      <c r="OUJ39" s="168"/>
      <c r="OUK39" s="168"/>
      <c r="OUL39" s="168"/>
      <c r="OUM39" s="168"/>
      <c r="OUN39" s="168"/>
      <c r="OUO39" s="168"/>
      <c r="OUP39" s="168"/>
      <c r="OUQ39" s="168"/>
      <c r="OUR39" s="168"/>
      <c r="OUS39" s="168"/>
      <c r="OUT39" s="168"/>
      <c r="OUU39" s="168"/>
      <c r="OUV39" s="168"/>
      <c r="OUW39" s="168"/>
      <c r="OUX39" s="168"/>
      <c r="OUY39" s="168"/>
      <c r="OUZ39" s="168"/>
      <c r="OVA39" s="168"/>
      <c r="OVB39" s="168"/>
      <c r="OVC39" s="168"/>
      <c r="OVD39" s="168"/>
      <c r="OVE39" s="168"/>
      <c r="OVF39" s="168"/>
      <c r="OVG39" s="168"/>
      <c r="OVH39" s="168"/>
      <c r="OVI39" s="168"/>
      <c r="OVJ39" s="168"/>
      <c r="OVK39" s="168"/>
      <c r="OVL39" s="168"/>
      <c r="OVM39" s="168"/>
      <c r="OVN39" s="168"/>
      <c r="OVO39" s="168"/>
      <c r="OVP39" s="168"/>
      <c r="OVQ39" s="168"/>
      <c r="OVR39" s="168"/>
      <c r="OVS39" s="168"/>
      <c r="OVT39" s="168"/>
      <c r="OVU39" s="168"/>
      <c r="OVV39" s="168"/>
      <c r="OVW39" s="168"/>
      <c r="OVX39" s="168"/>
      <c r="OVY39" s="168"/>
      <c r="OVZ39" s="168"/>
      <c r="OWA39" s="168"/>
      <c r="OWB39" s="168"/>
      <c r="OWC39" s="168"/>
      <c r="OWD39" s="168"/>
      <c r="OWE39" s="168"/>
      <c r="OWF39" s="168"/>
      <c r="OWG39" s="168"/>
      <c r="OWH39" s="168"/>
      <c r="OWI39" s="168"/>
      <c r="OWJ39" s="168"/>
      <c r="OWK39" s="168"/>
      <c r="OWL39" s="168"/>
      <c r="OWM39" s="168"/>
      <c r="OWN39" s="168"/>
      <c r="OWO39" s="168"/>
      <c r="OWP39" s="168"/>
      <c r="OWQ39" s="168"/>
      <c r="OWR39" s="168"/>
      <c r="OWS39" s="168"/>
      <c r="OWT39" s="168"/>
      <c r="OWU39" s="168"/>
      <c r="OWV39" s="168"/>
      <c r="OWW39" s="168"/>
      <c r="OWX39" s="168"/>
      <c r="OWY39" s="168"/>
      <c r="OWZ39" s="168"/>
      <c r="OXA39" s="168"/>
      <c r="OXB39" s="168"/>
      <c r="OXC39" s="168"/>
      <c r="OXD39" s="168"/>
      <c r="OXE39" s="168"/>
      <c r="OXF39" s="168"/>
      <c r="OXG39" s="168"/>
      <c r="OXH39" s="168"/>
      <c r="OXI39" s="168"/>
      <c r="OXJ39" s="168"/>
      <c r="OXK39" s="168"/>
      <c r="OXL39" s="168"/>
      <c r="OXM39" s="168"/>
      <c r="OXN39" s="168"/>
      <c r="OXO39" s="168"/>
      <c r="OXP39" s="168"/>
      <c r="OXQ39" s="168"/>
      <c r="OXR39" s="168"/>
      <c r="OXS39" s="168"/>
      <c r="OXT39" s="168"/>
      <c r="OXU39" s="168"/>
      <c r="OXV39" s="168"/>
      <c r="OXW39" s="168"/>
      <c r="OXX39" s="168"/>
      <c r="OXY39" s="168"/>
      <c r="OXZ39" s="168"/>
      <c r="OYA39" s="168"/>
      <c r="OYB39" s="168"/>
      <c r="OYC39" s="168"/>
      <c r="OYD39" s="168"/>
      <c r="OYE39" s="168"/>
      <c r="OYF39" s="168"/>
      <c r="OYG39" s="168"/>
      <c r="OYH39" s="168"/>
      <c r="OYI39" s="168"/>
      <c r="OYJ39" s="168"/>
      <c r="OYK39" s="168"/>
      <c r="OYL39" s="168"/>
      <c r="OYM39" s="168"/>
      <c r="OYN39" s="168"/>
      <c r="OYO39" s="168"/>
      <c r="OYP39" s="168"/>
      <c r="OYQ39" s="168"/>
      <c r="OYR39" s="168"/>
      <c r="OYS39" s="168"/>
      <c r="OYT39" s="168"/>
      <c r="OYU39" s="168"/>
      <c r="OYV39" s="168"/>
      <c r="OYW39" s="168"/>
      <c r="OYX39" s="168"/>
      <c r="OYY39" s="168"/>
      <c r="OYZ39" s="168"/>
      <c r="OZA39" s="168"/>
      <c r="OZB39" s="168"/>
      <c r="OZC39" s="168"/>
      <c r="OZD39" s="168"/>
      <c r="OZE39" s="168"/>
      <c r="OZF39" s="168"/>
      <c r="OZG39" s="168"/>
      <c r="OZH39" s="168"/>
      <c r="OZI39" s="168"/>
      <c r="OZJ39" s="168"/>
      <c r="OZK39" s="168"/>
      <c r="OZL39" s="168"/>
      <c r="OZM39" s="168"/>
      <c r="OZN39" s="168"/>
      <c r="OZO39" s="168"/>
      <c r="OZP39" s="168"/>
      <c r="OZQ39" s="168"/>
      <c r="OZR39" s="168"/>
      <c r="OZS39" s="168"/>
      <c r="OZT39" s="168"/>
      <c r="OZU39" s="168"/>
      <c r="OZV39" s="168"/>
      <c r="OZW39" s="168"/>
      <c r="OZX39" s="168"/>
      <c r="OZY39" s="168"/>
      <c r="OZZ39" s="168"/>
      <c r="PAA39" s="168"/>
      <c r="PAB39" s="168"/>
      <c r="PAC39" s="168"/>
      <c r="PAD39" s="168"/>
      <c r="PAE39" s="168"/>
      <c r="PAF39" s="168"/>
      <c r="PAG39" s="168"/>
      <c r="PAH39" s="168"/>
      <c r="PAI39" s="168"/>
      <c r="PAJ39" s="168"/>
      <c r="PAK39" s="168"/>
      <c r="PAL39" s="168"/>
      <c r="PAM39" s="168"/>
      <c r="PAN39" s="168"/>
      <c r="PAO39" s="168"/>
      <c r="PAP39" s="168"/>
      <c r="PAQ39" s="168"/>
      <c r="PAR39" s="168"/>
      <c r="PAS39" s="168"/>
      <c r="PAT39" s="168"/>
      <c r="PAU39" s="168"/>
      <c r="PAV39" s="168"/>
      <c r="PAW39" s="168"/>
      <c r="PAX39" s="168"/>
      <c r="PAY39" s="168"/>
      <c r="PAZ39" s="168"/>
      <c r="PBA39" s="168"/>
      <c r="PBB39" s="168"/>
      <c r="PBC39" s="168"/>
      <c r="PBD39" s="168"/>
      <c r="PBE39" s="168"/>
      <c r="PBF39" s="168"/>
      <c r="PBG39" s="168"/>
      <c r="PBH39" s="168"/>
      <c r="PBI39" s="168"/>
      <c r="PBJ39" s="168"/>
      <c r="PBK39" s="168"/>
      <c r="PBL39" s="168"/>
      <c r="PBM39" s="168"/>
      <c r="PBN39" s="168"/>
      <c r="PBO39" s="168"/>
      <c r="PBP39" s="168"/>
      <c r="PBQ39" s="168"/>
      <c r="PBR39" s="168"/>
      <c r="PBS39" s="168"/>
      <c r="PBT39" s="168"/>
      <c r="PBU39" s="168"/>
      <c r="PBV39" s="168"/>
      <c r="PBW39" s="168"/>
      <c r="PBX39" s="168"/>
      <c r="PBY39" s="168"/>
      <c r="PBZ39" s="168"/>
      <c r="PCA39" s="168"/>
      <c r="PCB39" s="168"/>
      <c r="PCC39" s="168"/>
      <c r="PCD39" s="168"/>
      <c r="PCE39" s="168"/>
      <c r="PCF39" s="168"/>
      <c r="PCG39" s="168"/>
      <c r="PCH39" s="168"/>
      <c r="PCI39" s="168"/>
      <c r="PCJ39" s="168"/>
      <c r="PCK39" s="168"/>
      <c r="PCL39" s="168"/>
      <c r="PCM39" s="168"/>
      <c r="PCN39" s="168"/>
      <c r="PCO39" s="168"/>
      <c r="PCP39" s="168"/>
      <c r="PCQ39" s="168"/>
      <c r="PCR39" s="168"/>
      <c r="PCS39" s="168"/>
      <c r="PCT39" s="168"/>
      <c r="PCU39" s="168"/>
      <c r="PCV39" s="168"/>
      <c r="PCW39" s="168"/>
      <c r="PCX39" s="168"/>
      <c r="PCY39" s="168"/>
      <c r="PCZ39" s="168"/>
      <c r="PDA39" s="168"/>
      <c r="PDB39" s="168"/>
      <c r="PDC39" s="168"/>
      <c r="PDD39" s="168"/>
      <c r="PDE39" s="168"/>
      <c r="PDF39" s="168"/>
      <c r="PDG39" s="168"/>
      <c r="PDH39" s="168"/>
      <c r="PDI39" s="168"/>
      <c r="PDJ39" s="168"/>
      <c r="PDK39" s="168"/>
      <c r="PDL39" s="168"/>
      <c r="PDM39" s="168"/>
      <c r="PDN39" s="168"/>
      <c r="PDO39" s="168"/>
      <c r="PDP39" s="168"/>
      <c r="PDQ39" s="168"/>
      <c r="PDR39" s="168"/>
      <c r="PDS39" s="168"/>
      <c r="PDT39" s="168"/>
      <c r="PDU39" s="168"/>
      <c r="PDV39" s="168"/>
      <c r="PDW39" s="168"/>
      <c r="PDX39" s="168"/>
      <c r="PDY39" s="168"/>
      <c r="PDZ39" s="168"/>
      <c r="PEA39" s="168"/>
      <c r="PEB39" s="168"/>
      <c r="PEC39" s="168"/>
      <c r="PED39" s="168"/>
      <c r="PEE39" s="168"/>
      <c r="PEF39" s="168"/>
      <c r="PEG39" s="168"/>
      <c r="PEH39" s="168"/>
      <c r="PEI39" s="168"/>
      <c r="PEJ39" s="168"/>
      <c r="PEK39" s="168"/>
      <c r="PEL39" s="168"/>
      <c r="PEM39" s="168"/>
      <c r="PEN39" s="168"/>
      <c r="PEO39" s="168"/>
      <c r="PEP39" s="168"/>
      <c r="PEQ39" s="168"/>
      <c r="PER39" s="168"/>
      <c r="PES39" s="168"/>
      <c r="PET39" s="168"/>
      <c r="PEU39" s="168"/>
      <c r="PEV39" s="168"/>
      <c r="PEW39" s="168"/>
      <c r="PEX39" s="168"/>
      <c r="PEY39" s="168"/>
      <c r="PEZ39" s="168"/>
      <c r="PFA39" s="168"/>
      <c r="PFB39" s="168"/>
      <c r="PFC39" s="168"/>
      <c r="PFD39" s="168"/>
      <c r="PFE39" s="168"/>
      <c r="PFF39" s="168"/>
      <c r="PFG39" s="168"/>
      <c r="PFH39" s="168"/>
      <c r="PFI39" s="168"/>
      <c r="PFJ39" s="168"/>
      <c r="PFK39" s="168"/>
      <c r="PFL39" s="168"/>
      <c r="PFM39" s="168"/>
      <c r="PFN39" s="168"/>
      <c r="PFO39" s="168"/>
      <c r="PFP39" s="168"/>
      <c r="PFQ39" s="168"/>
      <c r="PFR39" s="168"/>
      <c r="PFS39" s="168"/>
      <c r="PFT39" s="168"/>
      <c r="PFU39" s="168"/>
      <c r="PFV39" s="168"/>
      <c r="PFW39" s="168"/>
      <c r="PFX39" s="168"/>
      <c r="PFY39" s="168"/>
      <c r="PFZ39" s="168"/>
      <c r="PGA39" s="168"/>
      <c r="PGB39" s="168"/>
      <c r="PGC39" s="168"/>
      <c r="PGD39" s="168"/>
      <c r="PGE39" s="168"/>
      <c r="PGF39" s="168"/>
      <c r="PGG39" s="168"/>
      <c r="PGH39" s="168"/>
      <c r="PGI39" s="168"/>
      <c r="PGJ39" s="168"/>
      <c r="PGK39" s="168"/>
      <c r="PGL39" s="168"/>
      <c r="PGM39" s="168"/>
      <c r="PGN39" s="168"/>
      <c r="PGO39" s="168"/>
      <c r="PGP39" s="168"/>
      <c r="PGQ39" s="168"/>
      <c r="PGR39" s="168"/>
      <c r="PGS39" s="168"/>
      <c r="PGT39" s="168"/>
      <c r="PGU39" s="168"/>
      <c r="PGV39" s="168"/>
      <c r="PGW39" s="168"/>
      <c r="PGX39" s="168"/>
      <c r="PGY39" s="168"/>
      <c r="PGZ39" s="168"/>
      <c r="PHA39" s="168"/>
      <c r="PHB39" s="168"/>
      <c r="PHC39" s="168"/>
      <c r="PHD39" s="168"/>
      <c r="PHE39" s="168"/>
      <c r="PHF39" s="168"/>
      <c r="PHG39" s="168"/>
      <c r="PHH39" s="168"/>
      <c r="PHI39" s="168"/>
      <c r="PHJ39" s="168"/>
      <c r="PHK39" s="168"/>
      <c r="PHL39" s="168"/>
      <c r="PHM39" s="168"/>
      <c r="PHN39" s="168"/>
      <c r="PHO39" s="168"/>
      <c r="PHP39" s="168"/>
      <c r="PHQ39" s="168"/>
      <c r="PHR39" s="168"/>
      <c r="PHS39" s="168"/>
      <c r="PHT39" s="168"/>
      <c r="PHU39" s="168"/>
      <c r="PHV39" s="168"/>
      <c r="PHW39" s="168"/>
      <c r="PHX39" s="168"/>
      <c r="PHY39" s="168"/>
      <c r="PHZ39" s="168"/>
      <c r="PIA39" s="168"/>
      <c r="PIB39" s="168"/>
      <c r="PIC39" s="168"/>
      <c r="PID39" s="168"/>
      <c r="PIE39" s="168"/>
      <c r="PIF39" s="168"/>
      <c r="PIG39" s="168"/>
      <c r="PIH39" s="168"/>
      <c r="PII39" s="168"/>
      <c r="PIJ39" s="168"/>
      <c r="PIK39" s="168"/>
      <c r="PIL39" s="168"/>
      <c r="PIM39" s="168"/>
      <c r="PIN39" s="168"/>
      <c r="PIO39" s="168"/>
      <c r="PIP39" s="168"/>
      <c r="PIQ39" s="168"/>
      <c r="PIR39" s="168"/>
      <c r="PIS39" s="168"/>
      <c r="PIT39" s="168"/>
      <c r="PIU39" s="168"/>
      <c r="PIV39" s="168"/>
      <c r="PIW39" s="168"/>
      <c r="PIX39" s="168"/>
      <c r="PIY39" s="168"/>
      <c r="PIZ39" s="168"/>
      <c r="PJA39" s="168"/>
      <c r="PJB39" s="168"/>
      <c r="PJC39" s="168"/>
      <c r="PJD39" s="168"/>
      <c r="PJE39" s="168"/>
      <c r="PJF39" s="168"/>
      <c r="PJG39" s="168"/>
      <c r="PJH39" s="168"/>
      <c r="PJI39" s="168"/>
      <c r="PJJ39" s="168"/>
      <c r="PJK39" s="168"/>
      <c r="PJL39" s="168"/>
      <c r="PJM39" s="168"/>
      <c r="PJN39" s="168"/>
      <c r="PJO39" s="168"/>
      <c r="PJP39" s="168"/>
      <c r="PJQ39" s="168"/>
      <c r="PJR39" s="168"/>
      <c r="PJS39" s="168"/>
      <c r="PJT39" s="168"/>
      <c r="PJU39" s="168"/>
      <c r="PJV39" s="168"/>
      <c r="PJW39" s="168"/>
      <c r="PJX39" s="168"/>
      <c r="PJY39" s="168"/>
      <c r="PJZ39" s="168"/>
      <c r="PKA39" s="168"/>
      <c r="PKB39" s="168"/>
      <c r="PKC39" s="168"/>
      <c r="PKD39" s="168"/>
      <c r="PKE39" s="168"/>
      <c r="PKF39" s="168"/>
      <c r="PKG39" s="168"/>
      <c r="PKH39" s="168"/>
      <c r="PKI39" s="168"/>
      <c r="PKJ39" s="168"/>
      <c r="PKK39" s="168"/>
      <c r="PKL39" s="168"/>
      <c r="PKM39" s="168"/>
      <c r="PKN39" s="168"/>
      <c r="PKO39" s="168"/>
      <c r="PKP39" s="168"/>
      <c r="PKQ39" s="168"/>
      <c r="PKR39" s="168"/>
      <c r="PKS39" s="168"/>
      <c r="PKT39" s="168"/>
      <c r="PKU39" s="168"/>
      <c r="PKV39" s="168"/>
      <c r="PKW39" s="168"/>
      <c r="PKX39" s="168"/>
      <c r="PKY39" s="168"/>
      <c r="PKZ39" s="168"/>
      <c r="PLA39" s="168"/>
      <c r="PLB39" s="168"/>
      <c r="PLC39" s="168"/>
      <c r="PLD39" s="168"/>
      <c r="PLE39" s="168"/>
      <c r="PLF39" s="168"/>
      <c r="PLG39" s="168"/>
      <c r="PLH39" s="168"/>
      <c r="PLI39" s="168"/>
      <c r="PLJ39" s="168"/>
      <c r="PLK39" s="168"/>
      <c r="PLL39" s="168"/>
      <c r="PLM39" s="168"/>
      <c r="PLN39" s="168"/>
      <c r="PLO39" s="168"/>
      <c r="PLP39" s="168"/>
      <c r="PLQ39" s="168"/>
      <c r="PLR39" s="168"/>
      <c r="PLS39" s="168"/>
      <c r="PLT39" s="168"/>
      <c r="PLU39" s="168"/>
      <c r="PLV39" s="168"/>
      <c r="PLW39" s="168"/>
      <c r="PLX39" s="168"/>
      <c r="PLY39" s="168"/>
      <c r="PLZ39" s="168"/>
      <c r="PMA39" s="168"/>
      <c r="PMB39" s="168"/>
      <c r="PMC39" s="168"/>
      <c r="PMD39" s="168"/>
      <c r="PME39" s="168"/>
      <c r="PMF39" s="168"/>
      <c r="PMG39" s="168"/>
      <c r="PMH39" s="168"/>
      <c r="PMI39" s="168"/>
      <c r="PMJ39" s="168"/>
      <c r="PMK39" s="168"/>
      <c r="PML39" s="168"/>
      <c r="PMM39" s="168"/>
      <c r="PMN39" s="168"/>
      <c r="PMO39" s="168"/>
      <c r="PMP39" s="168"/>
      <c r="PMQ39" s="168"/>
      <c r="PMR39" s="168"/>
      <c r="PMS39" s="168"/>
      <c r="PMT39" s="168"/>
      <c r="PMU39" s="168"/>
      <c r="PMV39" s="168"/>
      <c r="PMW39" s="168"/>
      <c r="PMX39" s="168"/>
      <c r="PMY39" s="168"/>
      <c r="PMZ39" s="168"/>
      <c r="PNA39" s="168"/>
      <c r="PNB39" s="168"/>
      <c r="PNC39" s="168"/>
      <c r="PND39" s="168"/>
      <c r="PNE39" s="168"/>
      <c r="PNF39" s="168"/>
      <c r="PNG39" s="168"/>
      <c r="PNH39" s="168"/>
      <c r="PNI39" s="168"/>
      <c r="PNJ39" s="168"/>
      <c r="PNK39" s="168"/>
      <c r="PNL39" s="168"/>
      <c r="PNM39" s="168"/>
      <c r="PNN39" s="168"/>
      <c r="PNO39" s="168"/>
      <c r="PNP39" s="168"/>
      <c r="PNQ39" s="168"/>
      <c r="PNR39" s="168"/>
      <c r="PNS39" s="168"/>
      <c r="PNT39" s="168"/>
      <c r="PNU39" s="168"/>
      <c r="PNV39" s="168"/>
      <c r="PNW39" s="168"/>
      <c r="PNX39" s="168"/>
      <c r="PNY39" s="168"/>
      <c r="PNZ39" s="168"/>
      <c r="POA39" s="168"/>
      <c r="POB39" s="168"/>
      <c r="POC39" s="168"/>
      <c r="POD39" s="168"/>
      <c r="POE39" s="168"/>
      <c r="POF39" s="168"/>
      <c r="POG39" s="168"/>
      <c r="POH39" s="168"/>
      <c r="POI39" s="168"/>
      <c r="POJ39" s="168"/>
      <c r="POK39" s="168"/>
      <c r="POL39" s="168"/>
      <c r="POM39" s="168"/>
      <c r="PON39" s="168"/>
      <c r="POO39" s="168"/>
      <c r="POP39" s="168"/>
      <c r="POQ39" s="168"/>
      <c r="POR39" s="168"/>
      <c r="POS39" s="168"/>
      <c r="POT39" s="168"/>
      <c r="POU39" s="168"/>
      <c r="POV39" s="168"/>
      <c r="POW39" s="168"/>
      <c r="POX39" s="168"/>
      <c r="POY39" s="168"/>
      <c r="POZ39" s="168"/>
      <c r="PPA39" s="168"/>
      <c r="PPB39" s="168"/>
      <c r="PPC39" s="168"/>
      <c r="PPD39" s="168"/>
      <c r="PPE39" s="168"/>
      <c r="PPF39" s="168"/>
      <c r="PPG39" s="168"/>
      <c r="PPH39" s="168"/>
      <c r="PPI39" s="168"/>
      <c r="PPJ39" s="168"/>
      <c r="PPK39" s="168"/>
      <c r="PPL39" s="168"/>
      <c r="PPM39" s="168"/>
      <c r="PPN39" s="168"/>
      <c r="PPO39" s="168"/>
      <c r="PPP39" s="168"/>
      <c r="PPQ39" s="168"/>
      <c r="PPR39" s="168"/>
      <c r="PPS39" s="168"/>
      <c r="PPT39" s="168"/>
      <c r="PPU39" s="168"/>
      <c r="PPV39" s="168"/>
      <c r="PPW39" s="168"/>
      <c r="PPX39" s="168"/>
      <c r="PPY39" s="168"/>
      <c r="PPZ39" s="168"/>
      <c r="PQA39" s="168"/>
      <c r="PQB39" s="168"/>
      <c r="PQC39" s="168"/>
      <c r="PQD39" s="168"/>
      <c r="PQE39" s="168"/>
      <c r="PQF39" s="168"/>
      <c r="PQG39" s="168"/>
      <c r="PQH39" s="168"/>
      <c r="PQI39" s="168"/>
      <c r="PQJ39" s="168"/>
      <c r="PQK39" s="168"/>
      <c r="PQL39" s="168"/>
      <c r="PQM39" s="168"/>
      <c r="PQN39" s="168"/>
      <c r="PQO39" s="168"/>
      <c r="PQP39" s="168"/>
      <c r="PQQ39" s="168"/>
      <c r="PQR39" s="168"/>
      <c r="PQS39" s="168"/>
      <c r="PQT39" s="168"/>
      <c r="PQU39" s="168"/>
      <c r="PQV39" s="168"/>
      <c r="PQW39" s="168"/>
      <c r="PQX39" s="168"/>
      <c r="PQY39" s="168"/>
      <c r="PQZ39" s="168"/>
      <c r="PRA39" s="168"/>
      <c r="PRB39" s="168"/>
      <c r="PRC39" s="168"/>
      <c r="PRD39" s="168"/>
      <c r="PRE39" s="168"/>
      <c r="PRF39" s="168"/>
      <c r="PRG39" s="168"/>
      <c r="PRH39" s="168"/>
      <c r="PRI39" s="168"/>
      <c r="PRJ39" s="168"/>
      <c r="PRK39" s="168"/>
      <c r="PRL39" s="168"/>
      <c r="PRM39" s="168"/>
      <c r="PRN39" s="168"/>
      <c r="PRO39" s="168"/>
      <c r="PRP39" s="168"/>
      <c r="PRQ39" s="168"/>
      <c r="PRR39" s="168"/>
      <c r="PRS39" s="168"/>
      <c r="PRT39" s="168"/>
      <c r="PRU39" s="168"/>
      <c r="PRV39" s="168"/>
      <c r="PRW39" s="168"/>
      <c r="PRX39" s="168"/>
      <c r="PRY39" s="168"/>
      <c r="PRZ39" s="168"/>
      <c r="PSA39" s="168"/>
      <c r="PSB39" s="168"/>
      <c r="PSC39" s="168"/>
      <c r="PSD39" s="168"/>
      <c r="PSE39" s="168"/>
      <c r="PSF39" s="168"/>
      <c r="PSG39" s="168"/>
      <c r="PSH39" s="168"/>
      <c r="PSI39" s="168"/>
      <c r="PSJ39" s="168"/>
      <c r="PSK39" s="168"/>
      <c r="PSL39" s="168"/>
      <c r="PSM39" s="168"/>
      <c r="PSN39" s="168"/>
      <c r="PSO39" s="168"/>
      <c r="PSP39" s="168"/>
      <c r="PSQ39" s="168"/>
      <c r="PSR39" s="168"/>
      <c r="PSS39" s="168"/>
      <c r="PST39" s="168"/>
      <c r="PSU39" s="168"/>
      <c r="PSV39" s="168"/>
      <c r="PSW39" s="168"/>
      <c r="PSX39" s="168"/>
      <c r="PSY39" s="168"/>
      <c r="PSZ39" s="168"/>
      <c r="PTA39" s="168"/>
      <c r="PTB39" s="168"/>
      <c r="PTC39" s="168"/>
      <c r="PTD39" s="168"/>
      <c r="PTE39" s="168"/>
      <c r="PTF39" s="168"/>
      <c r="PTG39" s="168"/>
      <c r="PTH39" s="168"/>
      <c r="PTI39" s="168"/>
      <c r="PTJ39" s="168"/>
      <c r="PTK39" s="168"/>
      <c r="PTL39" s="168"/>
      <c r="PTM39" s="168"/>
      <c r="PTN39" s="168"/>
      <c r="PTO39" s="168"/>
      <c r="PTP39" s="168"/>
      <c r="PTQ39" s="168"/>
      <c r="PTR39" s="168"/>
      <c r="PTS39" s="168"/>
      <c r="PTT39" s="168"/>
      <c r="PTU39" s="168"/>
      <c r="PTV39" s="168"/>
      <c r="PTW39" s="168"/>
      <c r="PTX39" s="168"/>
      <c r="PTY39" s="168"/>
      <c r="PTZ39" s="168"/>
      <c r="PUA39" s="168"/>
      <c r="PUB39" s="168"/>
      <c r="PUC39" s="168"/>
      <c r="PUD39" s="168"/>
      <c r="PUE39" s="168"/>
      <c r="PUF39" s="168"/>
      <c r="PUG39" s="168"/>
      <c r="PUH39" s="168"/>
      <c r="PUI39" s="168"/>
      <c r="PUJ39" s="168"/>
      <c r="PUK39" s="168"/>
      <c r="PUL39" s="168"/>
      <c r="PUM39" s="168"/>
      <c r="PUN39" s="168"/>
      <c r="PUO39" s="168"/>
      <c r="PUP39" s="168"/>
      <c r="PUQ39" s="168"/>
      <c r="PUR39" s="168"/>
      <c r="PUS39" s="168"/>
      <c r="PUT39" s="168"/>
      <c r="PUU39" s="168"/>
      <c r="PUV39" s="168"/>
      <c r="PUW39" s="168"/>
      <c r="PUX39" s="168"/>
      <c r="PUY39" s="168"/>
      <c r="PUZ39" s="168"/>
      <c r="PVA39" s="168"/>
      <c r="PVB39" s="168"/>
      <c r="PVC39" s="168"/>
      <c r="PVD39" s="168"/>
      <c r="PVE39" s="168"/>
      <c r="PVF39" s="168"/>
      <c r="PVG39" s="168"/>
      <c r="PVH39" s="168"/>
      <c r="PVI39" s="168"/>
      <c r="PVJ39" s="168"/>
      <c r="PVK39" s="168"/>
      <c r="PVL39" s="168"/>
      <c r="PVM39" s="168"/>
      <c r="PVN39" s="168"/>
      <c r="PVO39" s="168"/>
      <c r="PVP39" s="168"/>
      <c r="PVQ39" s="168"/>
      <c r="PVR39" s="168"/>
      <c r="PVS39" s="168"/>
      <c r="PVT39" s="168"/>
      <c r="PVU39" s="168"/>
      <c r="PVV39" s="168"/>
      <c r="PVW39" s="168"/>
      <c r="PVX39" s="168"/>
      <c r="PVY39" s="168"/>
      <c r="PVZ39" s="168"/>
      <c r="PWA39" s="168"/>
      <c r="PWB39" s="168"/>
      <c r="PWC39" s="168"/>
      <c r="PWD39" s="168"/>
      <c r="PWE39" s="168"/>
      <c r="PWF39" s="168"/>
      <c r="PWG39" s="168"/>
      <c r="PWH39" s="168"/>
      <c r="PWI39" s="168"/>
      <c r="PWJ39" s="168"/>
      <c r="PWK39" s="168"/>
      <c r="PWL39" s="168"/>
      <c r="PWM39" s="168"/>
      <c r="PWN39" s="168"/>
      <c r="PWO39" s="168"/>
      <c r="PWP39" s="168"/>
      <c r="PWQ39" s="168"/>
      <c r="PWR39" s="168"/>
      <c r="PWS39" s="168"/>
      <c r="PWT39" s="168"/>
      <c r="PWU39" s="168"/>
      <c r="PWV39" s="168"/>
      <c r="PWW39" s="168"/>
      <c r="PWX39" s="168"/>
      <c r="PWY39" s="168"/>
      <c r="PWZ39" s="168"/>
      <c r="PXA39" s="168"/>
      <c r="PXB39" s="168"/>
      <c r="PXC39" s="168"/>
      <c r="PXD39" s="168"/>
      <c r="PXE39" s="168"/>
      <c r="PXF39" s="168"/>
      <c r="PXG39" s="168"/>
      <c r="PXH39" s="168"/>
      <c r="PXI39" s="168"/>
      <c r="PXJ39" s="168"/>
      <c r="PXK39" s="168"/>
      <c r="PXL39" s="168"/>
      <c r="PXM39" s="168"/>
      <c r="PXN39" s="168"/>
      <c r="PXO39" s="168"/>
      <c r="PXP39" s="168"/>
      <c r="PXQ39" s="168"/>
      <c r="PXR39" s="168"/>
      <c r="PXS39" s="168"/>
      <c r="PXT39" s="168"/>
      <c r="PXU39" s="168"/>
      <c r="PXV39" s="168"/>
      <c r="PXW39" s="168"/>
      <c r="PXX39" s="168"/>
      <c r="PXY39" s="168"/>
      <c r="PXZ39" s="168"/>
      <c r="PYA39" s="168"/>
      <c r="PYB39" s="168"/>
      <c r="PYC39" s="168"/>
      <c r="PYD39" s="168"/>
      <c r="PYE39" s="168"/>
      <c r="PYF39" s="168"/>
      <c r="PYG39" s="168"/>
      <c r="PYH39" s="168"/>
      <c r="PYI39" s="168"/>
      <c r="PYJ39" s="168"/>
      <c r="PYK39" s="168"/>
      <c r="PYL39" s="168"/>
      <c r="PYM39" s="168"/>
      <c r="PYN39" s="168"/>
      <c r="PYO39" s="168"/>
      <c r="PYP39" s="168"/>
      <c r="PYQ39" s="168"/>
      <c r="PYR39" s="168"/>
      <c r="PYS39" s="168"/>
      <c r="PYT39" s="168"/>
      <c r="PYU39" s="168"/>
      <c r="PYV39" s="168"/>
      <c r="PYW39" s="168"/>
      <c r="PYX39" s="168"/>
      <c r="PYY39" s="168"/>
      <c r="PYZ39" s="168"/>
      <c r="PZA39" s="168"/>
      <c r="PZB39" s="168"/>
      <c r="PZC39" s="168"/>
      <c r="PZD39" s="168"/>
      <c r="PZE39" s="168"/>
      <c r="PZF39" s="168"/>
      <c r="PZG39" s="168"/>
      <c r="PZH39" s="168"/>
      <c r="PZI39" s="168"/>
      <c r="PZJ39" s="168"/>
      <c r="PZK39" s="168"/>
      <c r="PZL39" s="168"/>
      <c r="PZM39" s="168"/>
      <c r="PZN39" s="168"/>
      <c r="PZO39" s="168"/>
      <c r="PZP39" s="168"/>
      <c r="PZQ39" s="168"/>
      <c r="PZR39" s="168"/>
      <c r="PZS39" s="168"/>
      <c r="PZT39" s="168"/>
      <c r="PZU39" s="168"/>
      <c r="PZV39" s="168"/>
      <c r="PZW39" s="168"/>
      <c r="PZX39" s="168"/>
      <c r="PZY39" s="168"/>
      <c r="PZZ39" s="168"/>
      <c r="QAA39" s="168"/>
      <c r="QAB39" s="168"/>
      <c r="QAC39" s="168"/>
      <c r="QAD39" s="168"/>
      <c r="QAE39" s="168"/>
      <c r="QAF39" s="168"/>
      <c r="QAG39" s="168"/>
      <c r="QAH39" s="168"/>
      <c r="QAI39" s="168"/>
      <c r="QAJ39" s="168"/>
      <c r="QAK39" s="168"/>
      <c r="QAL39" s="168"/>
      <c r="QAM39" s="168"/>
      <c r="QAN39" s="168"/>
      <c r="QAO39" s="168"/>
      <c r="QAP39" s="168"/>
      <c r="QAQ39" s="168"/>
      <c r="QAR39" s="168"/>
      <c r="QAS39" s="168"/>
      <c r="QAT39" s="168"/>
      <c r="QAU39" s="168"/>
      <c r="QAV39" s="168"/>
      <c r="QAW39" s="168"/>
      <c r="QAX39" s="168"/>
      <c r="QAY39" s="168"/>
      <c r="QAZ39" s="168"/>
      <c r="QBA39" s="168"/>
      <c r="QBB39" s="168"/>
      <c r="QBC39" s="168"/>
      <c r="QBD39" s="168"/>
      <c r="QBE39" s="168"/>
      <c r="QBF39" s="168"/>
      <c r="QBG39" s="168"/>
      <c r="QBH39" s="168"/>
      <c r="QBI39" s="168"/>
      <c r="QBJ39" s="168"/>
      <c r="QBK39" s="168"/>
      <c r="QBL39" s="168"/>
      <c r="QBM39" s="168"/>
      <c r="QBN39" s="168"/>
      <c r="QBO39" s="168"/>
      <c r="QBP39" s="168"/>
      <c r="QBQ39" s="168"/>
      <c r="QBR39" s="168"/>
      <c r="QBS39" s="168"/>
      <c r="QBT39" s="168"/>
      <c r="QBU39" s="168"/>
      <c r="QBV39" s="168"/>
      <c r="QBW39" s="168"/>
      <c r="QBX39" s="168"/>
      <c r="QBY39" s="168"/>
      <c r="QBZ39" s="168"/>
      <c r="QCA39" s="168"/>
      <c r="QCB39" s="168"/>
      <c r="QCC39" s="168"/>
      <c r="QCD39" s="168"/>
      <c r="QCE39" s="168"/>
      <c r="QCF39" s="168"/>
      <c r="QCG39" s="168"/>
      <c r="QCH39" s="168"/>
      <c r="QCI39" s="168"/>
      <c r="QCJ39" s="168"/>
      <c r="QCK39" s="168"/>
      <c r="QCL39" s="168"/>
      <c r="QCM39" s="168"/>
      <c r="QCN39" s="168"/>
      <c r="QCO39" s="168"/>
      <c r="QCP39" s="168"/>
      <c r="QCQ39" s="168"/>
      <c r="QCR39" s="168"/>
      <c r="QCS39" s="168"/>
      <c r="QCT39" s="168"/>
      <c r="QCU39" s="168"/>
      <c r="QCV39" s="168"/>
      <c r="QCW39" s="168"/>
      <c r="QCX39" s="168"/>
      <c r="QCY39" s="168"/>
      <c r="QCZ39" s="168"/>
      <c r="QDA39" s="168"/>
      <c r="QDB39" s="168"/>
      <c r="QDC39" s="168"/>
      <c r="QDD39" s="168"/>
      <c r="QDE39" s="168"/>
      <c r="QDF39" s="168"/>
      <c r="QDG39" s="168"/>
      <c r="QDH39" s="168"/>
      <c r="QDI39" s="168"/>
      <c r="QDJ39" s="168"/>
      <c r="QDK39" s="168"/>
      <c r="QDL39" s="168"/>
      <c r="QDM39" s="168"/>
      <c r="QDN39" s="168"/>
      <c r="QDO39" s="168"/>
      <c r="QDP39" s="168"/>
      <c r="QDQ39" s="168"/>
      <c r="QDR39" s="168"/>
      <c r="QDS39" s="168"/>
      <c r="QDT39" s="168"/>
      <c r="QDU39" s="168"/>
      <c r="QDV39" s="168"/>
      <c r="QDW39" s="168"/>
      <c r="QDX39" s="168"/>
      <c r="QDY39" s="168"/>
      <c r="QDZ39" s="168"/>
      <c r="QEA39" s="168"/>
      <c r="QEB39" s="168"/>
      <c r="QEC39" s="168"/>
      <c r="QED39" s="168"/>
      <c r="QEE39" s="168"/>
      <c r="QEF39" s="168"/>
      <c r="QEG39" s="168"/>
      <c r="QEH39" s="168"/>
      <c r="QEI39" s="168"/>
      <c r="QEJ39" s="168"/>
      <c r="QEK39" s="168"/>
      <c r="QEL39" s="168"/>
      <c r="QEM39" s="168"/>
      <c r="QEN39" s="168"/>
      <c r="QEO39" s="168"/>
      <c r="QEP39" s="168"/>
      <c r="QEQ39" s="168"/>
      <c r="QER39" s="168"/>
      <c r="QES39" s="168"/>
      <c r="QET39" s="168"/>
      <c r="QEU39" s="168"/>
      <c r="QEV39" s="168"/>
      <c r="QEW39" s="168"/>
      <c r="QEX39" s="168"/>
      <c r="QEY39" s="168"/>
      <c r="QEZ39" s="168"/>
      <c r="QFA39" s="168"/>
      <c r="QFB39" s="168"/>
      <c r="QFC39" s="168"/>
      <c r="QFD39" s="168"/>
      <c r="QFE39" s="168"/>
      <c r="QFF39" s="168"/>
      <c r="QFG39" s="168"/>
      <c r="QFH39" s="168"/>
      <c r="QFI39" s="168"/>
      <c r="QFJ39" s="168"/>
      <c r="QFK39" s="168"/>
      <c r="QFL39" s="168"/>
      <c r="QFM39" s="168"/>
      <c r="QFN39" s="168"/>
      <c r="QFO39" s="168"/>
      <c r="QFP39" s="168"/>
      <c r="QFQ39" s="168"/>
      <c r="QFR39" s="168"/>
      <c r="QFS39" s="168"/>
      <c r="QFT39" s="168"/>
      <c r="QFU39" s="168"/>
      <c r="QFV39" s="168"/>
      <c r="QFW39" s="168"/>
      <c r="QFX39" s="168"/>
      <c r="QFY39" s="168"/>
      <c r="QFZ39" s="168"/>
      <c r="QGA39" s="168"/>
      <c r="QGB39" s="168"/>
      <c r="QGC39" s="168"/>
      <c r="QGD39" s="168"/>
      <c r="QGE39" s="168"/>
      <c r="QGF39" s="168"/>
      <c r="QGG39" s="168"/>
      <c r="QGH39" s="168"/>
      <c r="QGI39" s="168"/>
      <c r="QGJ39" s="168"/>
      <c r="QGK39" s="168"/>
      <c r="QGL39" s="168"/>
      <c r="QGM39" s="168"/>
      <c r="QGN39" s="168"/>
      <c r="QGO39" s="168"/>
      <c r="QGP39" s="168"/>
      <c r="QGQ39" s="168"/>
      <c r="QGR39" s="168"/>
      <c r="QGS39" s="168"/>
      <c r="QGT39" s="168"/>
      <c r="QGU39" s="168"/>
      <c r="QGV39" s="168"/>
      <c r="QGW39" s="168"/>
      <c r="QGX39" s="168"/>
      <c r="QGY39" s="168"/>
      <c r="QGZ39" s="168"/>
      <c r="QHA39" s="168"/>
      <c r="QHB39" s="168"/>
      <c r="QHC39" s="168"/>
      <c r="QHD39" s="168"/>
      <c r="QHE39" s="168"/>
      <c r="QHF39" s="168"/>
      <c r="QHG39" s="168"/>
      <c r="QHH39" s="168"/>
      <c r="QHI39" s="168"/>
      <c r="QHJ39" s="168"/>
      <c r="QHK39" s="168"/>
      <c r="QHL39" s="168"/>
      <c r="QHM39" s="168"/>
      <c r="QHN39" s="168"/>
      <c r="QHO39" s="168"/>
      <c r="QHP39" s="168"/>
      <c r="QHQ39" s="168"/>
      <c r="QHR39" s="168"/>
      <c r="QHS39" s="168"/>
      <c r="QHT39" s="168"/>
      <c r="QHU39" s="168"/>
      <c r="QHV39" s="168"/>
      <c r="QHW39" s="168"/>
      <c r="QHX39" s="168"/>
      <c r="QHY39" s="168"/>
      <c r="QHZ39" s="168"/>
      <c r="QIA39" s="168"/>
      <c r="QIB39" s="168"/>
      <c r="QIC39" s="168"/>
      <c r="QID39" s="168"/>
      <c r="QIE39" s="168"/>
      <c r="QIF39" s="168"/>
      <c r="QIG39" s="168"/>
      <c r="QIH39" s="168"/>
      <c r="QII39" s="168"/>
      <c r="QIJ39" s="168"/>
      <c r="QIK39" s="168"/>
      <c r="QIL39" s="168"/>
      <c r="QIM39" s="168"/>
      <c r="QIN39" s="168"/>
      <c r="QIO39" s="168"/>
      <c r="QIP39" s="168"/>
      <c r="QIQ39" s="168"/>
      <c r="QIR39" s="168"/>
      <c r="QIS39" s="168"/>
      <c r="QIT39" s="168"/>
      <c r="QIU39" s="168"/>
      <c r="QIV39" s="168"/>
      <c r="QIW39" s="168"/>
      <c r="QIX39" s="168"/>
      <c r="QIY39" s="168"/>
      <c r="QIZ39" s="168"/>
      <c r="QJA39" s="168"/>
      <c r="QJB39" s="168"/>
      <c r="QJC39" s="168"/>
      <c r="QJD39" s="168"/>
      <c r="QJE39" s="168"/>
      <c r="QJF39" s="168"/>
      <c r="QJG39" s="168"/>
      <c r="QJH39" s="168"/>
      <c r="QJI39" s="168"/>
      <c r="QJJ39" s="168"/>
      <c r="QJK39" s="168"/>
      <c r="QJL39" s="168"/>
      <c r="QJM39" s="168"/>
      <c r="QJN39" s="168"/>
      <c r="QJO39" s="168"/>
      <c r="QJP39" s="168"/>
      <c r="QJQ39" s="168"/>
      <c r="QJR39" s="168"/>
      <c r="QJS39" s="168"/>
      <c r="QJT39" s="168"/>
      <c r="QJU39" s="168"/>
      <c r="QJV39" s="168"/>
      <c r="QJW39" s="168"/>
      <c r="QJX39" s="168"/>
      <c r="QJY39" s="168"/>
      <c r="QJZ39" s="168"/>
      <c r="QKA39" s="168"/>
      <c r="QKB39" s="168"/>
      <c r="QKC39" s="168"/>
      <c r="QKD39" s="168"/>
      <c r="QKE39" s="168"/>
      <c r="QKF39" s="168"/>
      <c r="QKG39" s="168"/>
      <c r="QKH39" s="168"/>
      <c r="QKI39" s="168"/>
      <c r="QKJ39" s="168"/>
      <c r="QKK39" s="168"/>
      <c r="QKL39" s="168"/>
      <c r="QKM39" s="168"/>
      <c r="QKN39" s="168"/>
      <c r="QKO39" s="168"/>
      <c r="QKP39" s="168"/>
      <c r="QKQ39" s="168"/>
      <c r="QKR39" s="168"/>
      <c r="QKS39" s="168"/>
      <c r="QKT39" s="168"/>
      <c r="QKU39" s="168"/>
      <c r="QKV39" s="168"/>
      <c r="QKW39" s="168"/>
      <c r="QKX39" s="168"/>
      <c r="QKY39" s="168"/>
      <c r="QKZ39" s="168"/>
      <c r="QLA39" s="168"/>
      <c r="QLB39" s="168"/>
      <c r="QLC39" s="168"/>
      <c r="QLD39" s="168"/>
      <c r="QLE39" s="168"/>
      <c r="QLF39" s="168"/>
      <c r="QLG39" s="168"/>
      <c r="QLH39" s="168"/>
      <c r="QLI39" s="168"/>
      <c r="QLJ39" s="168"/>
      <c r="QLK39" s="168"/>
      <c r="QLL39" s="168"/>
      <c r="QLM39" s="168"/>
      <c r="QLN39" s="168"/>
      <c r="QLO39" s="168"/>
      <c r="QLP39" s="168"/>
      <c r="QLQ39" s="168"/>
      <c r="QLR39" s="168"/>
      <c r="QLS39" s="168"/>
      <c r="QLT39" s="168"/>
      <c r="QLU39" s="168"/>
      <c r="QLV39" s="168"/>
      <c r="QLW39" s="168"/>
      <c r="QLX39" s="168"/>
      <c r="QLY39" s="168"/>
      <c r="QLZ39" s="168"/>
      <c r="QMA39" s="168"/>
      <c r="QMB39" s="168"/>
      <c r="QMC39" s="168"/>
      <c r="QMD39" s="168"/>
      <c r="QME39" s="168"/>
      <c r="QMF39" s="168"/>
      <c r="QMG39" s="168"/>
      <c r="QMH39" s="168"/>
      <c r="QMI39" s="168"/>
      <c r="QMJ39" s="168"/>
      <c r="QMK39" s="168"/>
      <c r="QML39" s="168"/>
      <c r="QMM39" s="168"/>
      <c r="QMN39" s="168"/>
      <c r="QMO39" s="168"/>
      <c r="QMP39" s="168"/>
      <c r="QMQ39" s="168"/>
      <c r="QMR39" s="168"/>
      <c r="QMS39" s="168"/>
      <c r="QMT39" s="168"/>
      <c r="QMU39" s="168"/>
      <c r="QMV39" s="168"/>
      <c r="QMW39" s="168"/>
      <c r="QMX39" s="168"/>
      <c r="QMY39" s="168"/>
      <c r="QMZ39" s="168"/>
      <c r="QNA39" s="168"/>
      <c r="QNB39" s="168"/>
      <c r="QNC39" s="168"/>
      <c r="QND39" s="168"/>
      <c r="QNE39" s="168"/>
      <c r="QNF39" s="168"/>
      <c r="QNG39" s="168"/>
      <c r="QNH39" s="168"/>
      <c r="QNI39" s="168"/>
      <c r="QNJ39" s="168"/>
      <c r="QNK39" s="168"/>
      <c r="QNL39" s="168"/>
      <c r="QNM39" s="168"/>
      <c r="QNN39" s="168"/>
      <c r="QNO39" s="168"/>
      <c r="QNP39" s="168"/>
      <c r="QNQ39" s="168"/>
      <c r="QNR39" s="168"/>
      <c r="QNS39" s="168"/>
      <c r="QNT39" s="168"/>
      <c r="QNU39" s="168"/>
      <c r="QNV39" s="168"/>
      <c r="QNW39" s="168"/>
      <c r="QNX39" s="168"/>
      <c r="QNY39" s="168"/>
      <c r="QNZ39" s="168"/>
      <c r="QOA39" s="168"/>
      <c r="QOB39" s="168"/>
      <c r="QOC39" s="168"/>
      <c r="QOD39" s="168"/>
      <c r="QOE39" s="168"/>
      <c r="QOF39" s="168"/>
      <c r="QOG39" s="168"/>
      <c r="QOH39" s="168"/>
      <c r="QOI39" s="168"/>
      <c r="QOJ39" s="168"/>
      <c r="QOK39" s="168"/>
      <c r="QOL39" s="168"/>
      <c r="QOM39" s="168"/>
      <c r="QON39" s="168"/>
      <c r="QOO39" s="168"/>
      <c r="QOP39" s="168"/>
      <c r="QOQ39" s="168"/>
      <c r="QOR39" s="168"/>
      <c r="QOS39" s="168"/>
      <c r="QOT39" s="168"/>
      <c r="QOU39" s="168"/>
      <c r="QOV39" s="168"/>
      <c r="QOW39" s="168"/>
      <c r="QOX39" s="168"/>
      <c r="QOY39" s="168"/>
      <c r="QOZ39" s="168"/>
      <c r="QPA39" s="168"/>
      <c r="QPB39" s="168"/>
      <c r="QPC39" s="168"/>
      <c r="QPD39" s="168"/>
      <c r="QPE39" s="168"/>
      <c r="QPF39" s="168"/>
      <c r="QPG39" s="168"/>
      <c r="QPH39" s="168"/>
      <c r="QPI39" s="168"/>
      <c r="QPJ39" s="168"/>
      <c r="QPK39" s="168"/>
      <c r="QPL39" s="168"/>
      <c r="QPM39" s="168"/>
      <c r="QPN39" s="168"/>
      <c r="QPO39" s="168"/>
      <c r="QPP39" s="168"/>
      <c r="QPQ39" s="168"/>
      <c r="QPR39" s="168"/>
      <c r="QPS39" s="168"/>
      <c r="QPT39" s="168"/>
      <c r="QPU39" s="168"/>
      <c r="QPV39" s="168"/>
      <c r="QPW39" s="168"/>
      <c r="QPX39" s="168"/>
      <c r="QPY39" s="168"/>
      <c r="QPZ39" s="168"/>
      <c r="QQA39" s="168"/>
      <c r="QQB39" s="168"/>
      <c r="QQC39" s="168"/>
      <c r="QQD39" s="168"/>
      <c r="QQE39" s="168"/>
      <c r="QQF39" s="168"/>
      <c r="QQG39" s="168"/>
      <c r="QQH39" s="168"/>
      <c r="QQI39" s="168"/>
      <c r="QQJ39" s="168"/>
      <c r="QQK39" s="168"/>
      <c r="QQL39" s="168"/>
      <c r="QQM39" s="168"/>
      <c r="QQN39" s="168"/>
      <c r="QQO39" s="168"/>
      <c r="QQP39" s="168"/>
      <c r="QQQ39" s="168"/>
      <c r="QQR39" s="168"/>
      <c r="QQS39" s="168"/>
      <c r="QQT39" s="168"/>
      <c r="QQU39" s="168"/>
      <c r="QQV39" s="168"/>
      <c r="QQW39" s="168"/>
      <c r="QQX39" s="168"/>
      <c r="QQY39" s="168"/>
      <c r="QQZ39" s="168"/>
      <c r="QRA39" s="168"/>
      <c r="QRB39" s="168"/>
      <c r="QRC39" s="168"/>
      <c r="QRD39" s="168"/>
      <c r="QRE39" s="168"/>
      <c r="QRF39" s="168"/>
      <c r="QRG39" s="168"/>
      <c r="QRH39" s="168"/>
      <c r="QRI39" s="168"/>
      <c r="QRJ39" s="168"/>
      <c r="QRK39" s="168"/>
      <c r="QRL39" s="168"/>
      <c r="QRM39" s="168"/>
      <c r="QRN39" s="168"/>
      <c r="QRO39" s="168"/>
      <c r="QRP39" s="168"/>
      <c r="QRQ39" s="168"/>
      <c r="QRR39" s="168"/>
      <c r="QRS39" s="168"/>
      <c r="QRT39" s="168"/>
      <c r="QRU39" s="168"/>
      <c r="QRV39" s="168"/>
      <c r="QRW39" s="168"/>
      <c r="QRX39" s="168"/>
      <c r="QRY39" s="168"/>
      <c r="QRZ39" s="168"/>
      <c r="QSA39" s="168"/>
      <c r="QSB39" s="168"/>
      <c r="QSC39" s="168"/>
      <c r="QSD39" s="168"/>
      <c r="QSE39" s="168"/>
      <c r="QSF39" s="168"/>
      <c r="QSG39" s="168"/>
      <c r="QSH39" s="168"/>
      <c r="QSI39" s="168"/>
      <c r="QSJ39" s="168"/>
      <c r="QSK39" s="168"/>
      <c r="QSL39" s="168"/>
      <c r="QSM39" s="168"/>
      <c r="QSN39" s="168"/>
      <c r="QSO39" s="168"/>
      <c r="QSP39" s="168"/>
      <c r="QSQ39" s="168"/>
      <c r="QSR39" s="168"/>
      <c r="QSS39" s="168"/>
      <c r="QST39" s="168"/>
      <c r="QSU39" s="168"/>
      <c r="QSV39" s="168"/>
      <c r="QSW39" s="168"/>
      <c r="QSX39" s="168"/>
      <c r="QSY39" s="168"/>
      <c r="QSZ39" s="168"/>
      <c r="QTA39" s="168"/>
      <c r="QTB39" s="168"/>
      <c r="QTC39" s="168"/>
      <c r="QTD39" s="168"/>
      <c r="QTE39" s="168"/>
      <c r="QTF39" s="168"/>
      <c r="QTG39" s="168"/>
      <c r="QTH39" s="168"/>
      <c r="QTI39" s="168"/>
      <c r="QTJ39" s="168"/>
      <c r="QTK39" s="168"/>
      <c r="QTL39" s="168"/>
      <c r="QTM39" s="168"/>
      <c r="QTN39" s="168"/>
      <c r="QTO39" s="168"/>
      <c r="QTP39" s="168"/>
      <c r="QTQ39" s="168"/>
      <c r="QTR39" s="168"/>
      <c r="QTS39" s="168"/>
      <c r="QTT39" s="168"/>
      <c r="QTU39" s="168"/>
      <c r="QTV39" s="168"/>
      <c r="QTW39" s="168"/>
      <c r="QTX39" s="168"/>
      <c r="QTY39" s="168"/>
      <c r="QTZ39" s="168"/>
      <c r="QUA39" s="168"/>
      <c r="QUB39" s="168"/>
      <c r="QUC39" s="168"/>
      <c r="QUD39" s="168"/>
      <c r="QUE39" s="168"/>
      <c r="QUF39" s="168"/>
      <c r="QUG39" s="168"/>
      <c r="QUH39" s="168"/>
      <c r="QUI39" s="168"/>
      <c r="QUJ39" s="168"/>
      <c r="QUK39" s="168"/>
      <c r="QUL39" s="168"/>
      <c r="QUM39" s="168"/>
      <c r="QUN39" s="168"/>
      <c r="QUO39" s="168"/>
      <c r="QUP39" s="168"/>
      <c r="QUQ39" s="168"/>
      <c r="QUR39" s="168"/>
      <c r="QUS39" s="168"/>
      <c r="QUT39" s="168"/>
      <c r="QUU39" s="168"/>
      <c r="QUV39" s="168"/>
      <c r="QUW39" s="168"/>
      <c r="QUX39" s="168"/>
      <c r="QUY39" s="168"/>
      <c r="QUZ39" s="168"/>
      <c r="QVA39" s="168"/>
      <c r="QVB39" s="168"/>
      <c r="QVC39" s="168"/>
      <c r="QVD39" s="168"/>
      <c r="QVE39" s="168"/>
      <c r="QVF39" s="168"/>
      <c r="QVG39" s="168"/>
      <c r="QVH39" s="168"/>
      <c r="QVI39" s="168"/>
      <c r="QVJ39" s="168"/>
      <c r="QVK39" s="168"/>
      <c r="QVL39" s="168"/>
      <c r="QVM39" s="168"/>
      <c r="QVN39" s="168"/>
      <c r="QVO39" s="168"/>
      <c r="QVP39" s="168"/>
      <c r="QVQ39" s="168"/>
      <c r="QVR39" s="168"/>
      <c r="QVS39" s="168"/>
      <c r="QVT39" s="168"/>
      <c r="QVU39" s="168"/>
      <c r="QVV39" s="168"/>
      <c r="QVW39" s="168"/>
      <c r="QVX39" s="168"/>
      <c r="QVY39" s="168"/>
      <c r="QVZ39" s="168"/>
      <c r="QWA39" s="168"/>
      <c r="QWB39" s="168"/>
      <c r="QWC39" s="168"/>
      <c r="QWD39" s="168"/>
      <c r="QWE39" s="168"/>
      <c r="QWF39" s="168"/>
      <c r="QWG39" s="168"/>
      <c r="QWH39" s="168"/>
      <c r="QWI39" s="168"/>
      <c r="QWJ39" s="168"/>
      <c r="QWK39" s="168"/>
      <c r="QWL39" s="168"/>
      <c r="QWM39" s="168"/>
      <c r="QWN39" s="168"/>
      <c r="QWO39" s="168"/>
      <c r="QWP39" s="168"/>
      <c r="QWQ39" s="168"/>
      <c r="QWR39" s="168"/>
      <c r="QWS39" s="168"/>
      <c r="QWT39" s="168"/>
      <c r="QWU39" s="168"/>
      <c r="QWV39" s="168"/>
      <c r="QWW39" s="168"/>
      <c r="QWX39" s="168"/>
      <c r="QWY39" s="168"/>
      <c r="QWZ39" s="168"/>
      <c r="QXA39" s="168"/>
      <c r="QXB39" s="168"/>
      <c r="QXC39" s="168"/>
      <c r="QXD39" s="168"/>
      <c r="QXE39" s="168"/>
      <c r="QXF39" s="168"/>
      <c r="QXG39" s="168"/>
      <c r="QXH39" s="168"/>
      <c r="QXI39" s="168"/>
      <c r="QXJ39" s="168"/>
      <c r="QXK39" s="168"/>
      <c r="QXL39" s="168"/>
      <c r="QXM39" s="168"/>
      <c r="QXN39" s="168"/>
      <c r="QXO39" s="168"/>
      <c r="QXP39" s="168"/>
      <c r="QXQ39" s="168"/>
      <c r="QXR39" s="168"/>
      <c r="QXS39" s="168"/>
      <c r="QXT39" s="168"/>
      <c r="QXU39" s="168"/>
      <c r="QXV39" s="168"/>
      <c r="QXW39" s="168"/>
      <c r="QXX39" s="168"/>
      <c r="QXY39" s="168"/>
      <c r="QXZ39" s="168"/>
      <c r="QYA39" s="168"/>
      <c r="QYB39" s="168"/>
      <c r="QYC39" s="168"/>
      <c r="QYD39" s="168"/>
      <c r="QYE39" s="168"/>
      <c r="QYF39" s="168"/>
      <c r="QYG39" s="168"/>
      <c r="QYH39" s="168"/>
      <c r="QYI39" s="168"/>
      <c r="QYJ39" s="168"/>
      <c r="QYK39" s="168"/>
      <c r="QYL39" s="168"/>
      <c r="QYM39" s="168"/>
      <c r="QYN39" s="168"/>
      <c r="QYO39" s="168"/>
      <c r="QYP39" s="168"/>
      <c r="QYQ39" s="168"/>
      <c r="QYR39" s="168"/>
      <c r="QYS39" s="168"/>
      <c r="QYT39" s="168"/>
      <c r="QYU39" s="168"/>
      <c r="QYV39" s="168"/>
      <c r="QYW39" s="168"/>
      <c r="QYX39" s="168"/>
      <c r="QYY39" s="168"/>
      <c r="QYZ39" s="168"/>
      <c r="QZA39" s="168"/>
      <c r="QZB39" s="168"/>
      <c r="QZC39" s="168"/>
      <c r="QZD39" s="168"/>
      <c r="QZE39" s="168"/>
      <c r="QZF39" s="168"/>
      <c r="QZG39" s="168"/>
      <c r="QZH39" s="168"/>
      <c r="QZI39" s="168"/>
      <c r="QZJ39" s="168"/>
      <c r="QZK39" s="168"/>
      <c r="QZL39" s="168"/>
      <c r="QZM39" s="168"/>
      <c r="QZN39" s="168"/>
      <c r="QZO39" s="168"/>
      <c r="QZP39" s="168"/>
      <c r="QZQ39" s="168"/>
      <c r="QZR39" s="168"/>
      <c r="QZS39" s="168"/>
      <c r="QZT39" s="168"/>
      <c r="QZU39" s="168"/>
      <c r="QZV39" s="168"/>
      <c r="QZW39" s="168"/>
      <c r="QZX39" s="168"/>
      <c r="QZY39" s="168"/>
      <c r="QZZ39" s="168"/>
      <c r="RAA39" s="168"/>
      <c r="RAB39" s="168"/>
      <c r="RAC39" s="168"/>
      <c r="RAD39" s="168"/>
      <c r="RAE39" s="168"/>
      <c r="RAF39" s="168"/>
      <c r="RAG39" s="168"/>
      <c r="RAH39" s="168"/>
      <c r="RAI39" s="168"/>
      <c r="RAJ39" s="168"/>
      <c r="RAK39" s="168"/>
      <c r="RAL39" s="168"/>
      <c r="RAM39" s="168"/>
      <c r="RAN39" s="168"/>
      <c r="RAO39" s="168"/>
      <c r="RAP39" s="168"/>
      <c r="RAQ39" s="168"/>
      <c r="RAR39" s="168"/>
      <c r="RAS39" s="168"/>
      <c r="RAT39" s="168"/>
      <c r="RAU39" s="168"/>
      <c r="RAV39" s="168"/>
      <c r="RAW39" s="168"/>
      <c r="RAX39" s="168"/>
      <c r="RAY39" s="168"/>
      <c r="RAZ39" s="168"/>
      <c r="RBA39" s="168"/>
      <c r="RBB39" s="168"/>
      <c r="RBC39" s="168"/>
      <c r="RBD39" s="168"/>
      <c r="RBE39" s="168"/>
      <c r="RBF39" s="168"/>
      <c r="RBG39" s="168"/>
      <c r="RBH39" s="168"/>
      <c r="RBI39" s="168"/>
      <c r="RBJ39" s="168"/>
      <c r="RBK39" s="168"/>
      <c r="RBL39" s="168"/>
      <c r="RBM39" s="168"/>
      <c r="RBN39" s="168"/>
      <c r="RBO39" s="168"/>
      <c r="RBP39" s="168"/>
      <c r="RBQ39" s="168"/>
      <c r="RBR39" s="168"/>
      <c r="RBS39" s="168"/>
      <c r="RBT39" s="168"/>
      <c r="RBU39" s="168"/>
      <c r="RBV39" s="168"/>
      <c r="RBW39" s="168"/>
      <c r="RBX39" s="168"/>
      <c r="RBY39" s="168"/>
      <c r="RBZ39" s="168"/>
      <c r="RCA39" s="168"/>
      <c r="RCB39" s="168"/>
      <c r="RCC39" s="168"/>
      <c r="RCD39" s="168"/>
      <c r="RCE39" s="168"/>
      <c r="RCF39" s="168"/>
      <c r="RCG39" s="168"/>
      <c r="RCH39" s="168"/>
      <c r="RCI39" s="168"/>
      <c r="RCJ39" s="168"/>
      <c r="RCK39" s="168"/>
      <c r="RCL39" s="168"/>
      <c r="RCM39" s="168"/>
      <c r="RCN39" s="168"/>
      <c r="RCO39" s="168"/>
      <c r="RCP39" s="168"/>
      <c r="RCQ39" s="168"/>
      <c r="RCR39" s="168"/>
      <c r="RCS39" s="168"/>
      <c r="RCT39" s="168"/>
      <c r="RCU39" s="168"/>
      <c r="RCV39" s="168"/>
      <c r="RCW39" s="168"/>
      <c r="RCX39" s="168"/>
      <c r="RCY39" s="168"/>
      <c r="RCZ39" s="168"/>
      <c r="RDA39" s="168"/>
      <c r="RDB39" s="168"/>
      <c r="RDC39" s="168"/>
      <c r="RDD39" s="168"/>
      <c r="RDE39" s="168"/>
      <c r="RDF39" s="168"/>
      <c r="RDG39" s="168"/>
      <c r="RDH39" s="168"/>
      <c r="RDI39" s="168"/>
      <c r="RDJ39" s="168"/>
      <c r="RDK39" s="168"/>
      <c r="RDL39" s="168"/>
      <c r="RDM39" s="168"/>
      <c r="RDN39" s="168"/>
      <c r="RDO39" s="168"/>
      <c r="RDP39" s="168"/>
      <c r="RDQ39" s="168"/>
      <c r="RDR39" s="168"/>
      <c r="RDS39" s="168"/>
      <c r="RDT39" s="168"/>
      <c r="RDU39" s="168"/>
      <c r="RDV39" s="168"/>
      <c r="RDW39" s="168"/>
      <c r="RDX39" s="168"/>
      <c r="RDY39" s="168"/>
      <c r="RDZ39" s="168"/>
      <c r="REA39" s="168"/>
      <c r="REB39" s="168"/>
      <c r="REC39" s="168"/>
      <c r="RED39" s="168"/>
      <c r="REE39" s="168"/>
      <c r="REF39" s="168"/>
      <c r="REG39" s="168"/>
      <c r="REH39" s="168"/>
      <c r="REI39" s="168"/>
      <c r="REJ39" s="168"/>
      <c r="REK39" s="168"/>
      <c r="REL39" s="168"/>
      <c r="REM39" s="168"/>
      <c r="REN39" s="168"/>
      <c r="REO39" s="168"/>
      <c r="REP39" s="168"/>
      <c r="REQ39" s="168"/>
      <c r="RER39" s="168"/>
      <c r="RES39" s="168"/>
      <c r="RET39" s="168"/>
      <c r="REU39" s="168"/>
      <c r="REV39" s="168"/>
      <c r="REW39" s="168"/>
      <c r="REX39" s="168"/>
      <c r="REY39" s="168"/>
      <c r="REZ39" s="168"/>
      <c r="RFA39" s="168"/>
      <c r="RFB39" s="168"/>
      <c r="RFC39" s="168"/>
      <c r="RFD39" s="168"/>
      <c r="RFE39" s="168"/>
      <c r="RFF39" s="168"/>
      <c r="RFG39" s="168"/>
      <c r="RFH39" s="168"/>
      <c r="RFI39" s="168"/>
      <c r="RFJ39" s="168"/>
      <c r="RFK39" s="168"/>
      <c r="RFL39" s="168"/>
      <c r="RFM39" s="168"/>
      <c r="RFN39" s="168"/>
      <c r="RFO39" s="168"/>
      <c r="RFP39" s="168"/>
      <c r="RFQ39" s="168"/>
      <c r="RFR39" s="168"/>
      <c r="RFS39" s="168"/>
      <c r="RFT39" s="168"/>
      <c r="RFU39" s="168"/>
      <c r="RFV39" s="168"/>
      <c r="RFW39" s="168"/>
      <c r="RFX39" s="168"/>
      <c r="RFY39" s="168"/>
      <c r="RFZ39" s="168"/>
      <c r="RGA39" s="168"/>
      <c r="RGB39" s="168"/>
      <c r="RGC39" s="168"/>
      <c r="RGD39" s="168"/>
      <c r="RGE39" s="168"/>
      <c r="RGF39" s="168"/>
      <c r="RGG39" s="168"/>
      <c r="RGH39" s="168"/>
      <c r="RGI39" s="168"/>
      <c r="RGJ39" s="168"/>
      <c r="RGK39" s="168"/>
      <c r="RGL39" s="168"/>
      <c r="RGM39" s="168"/>
      <c r="RGN39" s="168"/>
      <c r="RGO39" s="168"/>
      <c r="RGP39" s="168"/>
      <c r="RGQ39" s="168"/>
      <c r="RGR39" s="168"/>
      <c r="RGS39" s="168"/>
      <c r="RGT39" s="168"/>
      <c r="RGU39" s="168"/>
      <c r="RGV39" s="168"/>
      <c r="RGW39" s="168"/>
      <c r="RGX39" s="168"/>
      <c r="RGY39" s="168"/>
      <c r="RGZ39" s="168"/>
      <c r="RHA39" s="168"/>
      <c r="RHB39" s="168"/>
      <c r="RHC39" s="168"/>
      <c r="RHD39" s="168"/>
      <c r="RHE39" s="168"/>
      <c r="RHF39" s="168"/>
      <c r="RHG39" s="168"/>
      <c r="RHH39" s="168"/>
      <c r="RHI39" s="168"/>
      <c r="RHJ39" s="168"/>
      <c r="RHK39" s="168"/>
      <c r="RHL39" s="168"/>
      <c r="RHM39" s="168"/>
      <c r="RHN39" s="168"/>
      <c r="RHO39" s="168"/>
      <c r="RHP39" s="168"/>
      <c r="RHQ39" s="168"/>
      <c r="RHR39" s="168"/>
      <c r="RHS39" s="168"/>
      <c r="RHT39" s="168"/>
      <c r="RHU39" s="168"/>
      <c r="RHV39" s="168"/>
      <c r="RHW39" s="168"/>
      <c r="RHX39" s="168"/>
      <c r="RHY39" s="168"/>
      <c r="RHZ39" s="168"/>
      <c r="RIA39" s="168"/>
      <c r="RIB39" s="168"/>
      <c r="RIC39" s="168"/>
      <c r="RID39" s="168"/>
      <c r="RIE39" s="168"/>
      <c r="RIF39" s="168"/>
      <c r="RIG39" s="168"/>
      <c r="RIH39" s="168"/>
      <c r="RII39" s="168"/>
      <c r="RIJ39" s="168"/>
      <c r="RIK39" s="168"/>
      <c r="RIL39" s="168"/>
      <c r="RIM39" s="168"/>
      <c r="RIN39" s="168"/>
      <c r="RIO39" s="168"/>
      <c r="RIP39" s="168"/>
      <c r="RIQ39" s="168"/>
      <c r="RIR39" s="168"/>
      <c r="RIS39" s="168"/>
      <c r="RIT39" s="168"/>
      <c r="RIU39" s="168"/>
      <c r="RIV39" s="168"/>
      <c r="RIW39" s="168"/>
      <c r="RIX39" s="168"/>
      <c r="RIY39" s="168"/>
      <c r="RIZ39" s="168"/>
      <c r="RJA39" s="168"/>
      <c r="RJB39" s="168"/>
      <c r="RJC39" s="168"/>
      <c r="RJD39" s="168"/>
      <c r="RJE39" s="168"/>
      <c r="RJF39" s="168"/>
      <c r="RJG39" s="168"/>
      <c r="RJH39" s="168"/>
      <c r="RJI39" s="168"/>
      <c r="RJJ39" s="168"/>
      <c r="RJK39" s="168"/>
      <c r="RJL39" s="168"/>
      <c r="RJM39" s="168"/>
      <c r="RJN39" s="168"/>
      <c r="RJO39" s="168"/>
      <c r="RJP39" s="168"/>
      <c r="RJQ39" s="168"/>
      <c r="RJR39" s="168"/>
      <c r="RJS39" s="168"/>
      <c r="RJT39" s="168"/>
      <c r="RJU39" s="168"/>
      <c r="RJV39" s="168"/>
      <c r="RJW39" s="168"/>
      <c r="RJX39" s="168"/>
      <c r="RJY39" s="168"/>
      <c r="RJZ39" s="168"/>
      <c r="RKA39" s="168"/>
      <c r="RKB39" s="168"/>
      <c r="RKC39" s="168"/>
      <c r="RKD39" s="168"/>
      <c r="RKE39" s="168"/>
      <c r="RKF39" s="168"/>
      <c r="RKG39" s="168"/>
      <c r="RKH39" s="168"/>
      <c r="RKI39" s="168"/>
      <c r="RKJ39" s="168"/>
      <c r="RKK39" s="168"/>
      <c r="RKL39" s="168"/>
      <c r="RKM39" s="168"/>
      <c r="RKN39" s="168"/>
      <c r="RKO39" s="168"/>
      <c r="RKP39" s="168"/>
      <c r="RKQ39" s="168"/>
      <c r="RKR39" s="168"/>
      <c r="RKS39" s="168"/>
      <c r="RKT39" s="168"/>
      <c r="RKU39" s="168"/>
      <c r="RKV39" s="168"/>
      <c r="RKW39" s="168"/>
      <c r="RKX39" s="168"/>
      <c r="RKY39" s="168"/>
      <c r="RKZ39" s="168"/>
      <c r="RLA39" s="168"/>
      <c r="RLB39" s="168"/>
      <c r="RLC39" s="168"/>
      <c r="RLD39" s="168"/>
      <c r="RLE39" s="168"/>
      <c r="RLF39" s="168"/>
      <c r="RLG39" s="168"/>
      <c r="RLH39" s="168"/>
      <c r="RLI39" s="168"/>
      <c r="RLJ39" s="168"/>
      <c r="RLK39" s="168"/>
      <c r="RLL39" s="168"/>
      <c r="RLM39" s="168"/>
      <c r="RLN39" s="168"/>
      <c r="RLO39" s="168"/>
      <c r="RLP39" s="168"/>
      <c r="RLQ39" s="168"/>
      <c r="RLR39" s="168"/>
      <c r="RLS39" s="168"/>
      <c r="RLT39" s="168"/>
      <c r="RLU39" s="168"/>
      <c r="RLV39" s="168"/>
      <c r="RLW39" s="168"/>
      <c r="RLX39" s="168"/>
      <c r="RLY39" s="168"/>
      <c r="RLZ39" s="168"/>
      <c r="RMA39" s="168"/>
      <c r="RMB39" s="168"/>
      <c r="RMC39" s="168"/>
      <c r="RMD39" s="168"/>
      <c r="RME39" s="168"/>
      <c r="RMF39" s="168"/>
      <c r="RMG39" s="168"/>
      <c r="RMH39" s="168"/>
      <c r="RMI39" s="168"/>
      <c r="RMJ39" s="168"/>
      <c r="RMK39" s="168"/>
      <c r="RML39" s="168"/>
      <c r="RMM39" s="168"/>
      <c r="RMN39" s="168"/>
      <c r="RMO39" s="168"/>
      <c r="RMP39" s="168"/>
      <c r="RMQ39" s="168"/>
      <c r="RMR39" s="168"/>
      <c r="RMS39" s="168"/>
      <c r="RMT39" s="168"/>
      <c r="RMU39" s="168"/>
      <c r="RMV39" s="168"/>
      <c r="RMW39" s="168"/>
      <c r="RMX39" s="168"/>
      <c r="RMY39" s="168"/>
      <c r="RMZ39" s="168"/>
      <c r="RNA39" s="168"/>
      <c r="RNB39" s="168"/>
      <c r="RNC39" s="168"/>
      <c r="RND39" s="168"/>
      <c r="RNE39" s="168"/>
      <c r="RNF39" s="168"/>
      <c r="RNG39" s="168"/>
      <c r="RNH39" s="168"/>
      <c r="RNI39" s="168"/>
      <c r="RNJ39" s="168"/>
      <c r="RNK39" s="168"/>
      <c r="RNL39" s="168"/>
      <c r="RNM39" s="168"/>
      <c r="RNN39" s="168"/>
      <c r="RNO39" s="168"/>
      <c r="RNP39" s="168"/>
      <c r="RNQ39" s="168"/>
      <c r="RNR39" s="168"/>
      <c r="RNS39" s="168"/>
      <c r="RNT39" s="168"/>
      <c r="RNU39" s="168"/>
      <c r="RNV39" s="168"/>
      <c r="RNW39" s="168"/>
      <c r="RNX39" s="168"/>
      <c r="RNY39" s="168"/>
      <c r="RNZ39" s="168"/>
      <c r="ROA39" s="168"/>
      <c r="ROB39" s="168"/>
      <c r="ROC39" s="168"/>
      <c r="ROD39" s="168"/>
      <c r="ROE39" s="168"/>
      <c r="ROF39" s="168"/>
      <c r="ROG39" s="168"/>
      <c r="ROH39" s="168"/>
      <c r="ROI39" s="168"/>
      <c r="ROJ39" s="168"/>
      <c r="ROK39" s="168"/>
      <c r="ROL39" s="168"/>
      <c r="ROM39" s="168"/>
      <c r="RON39" s="168"/>
      <c r="ROO39" s="168"/>
      <c r="ROP39" s="168"/>
      <c r="ROQ39" s="168"/>
      <c r="ROR39" s="168"/>
      <c r="ROS39" s="168"/>
      <c r="ROT39" s="168"/>
      <c r="ROU39" s="168"/>
      <c r="ROV39" s="168"/>
      <c r="ROW39" s="168"/>
      <c r="ROX39" s="168"/>
      <c r="ROY39" s="168"/>
      <c r="ROZ39" s="168"/>
      <c r="RPA39" s="168"/>
      <c r="RPB39" s="168"/>
      <c r="RPC39" s="168"/>
      <c r="RPD39" s="168"/>
      <c r="RPE39" s="168"/>
      <c r="RPF39" s="168"/>
      <c r="RPG39" s="168"/>
      <c r="RPH39" s="168"/>
      <c r="RPI39" s="168"/>
      <c r="RPJ39" s="168"/>
      <c r="RPK39" s="168"/>
      <c r="RPL39" s="168"/>
      <c r="RPM39" s="168"/>
      <c r="RPN39" s="168"/>
      <c r="RPO39" s="168"/>
      <c r="RPP39" s="168"/>
      <c r="RPQ39" s="168"/>
      <c r="RPR39" s="168"/>
      <c r="RPS39" s="168"/>
      <c r="RPT39" s="168"/>
      <c r="RPU39" s="168"/>
      <c r="RPV39" s="168"/>
      <c r="RPW39" s="168"/>
      <c r="RPX39" s="168"/>
      <c r="RPY39" s="168"/>
      <c r="RPZ39" s="168"/>
      <c r="RQA39" s="168"/>
      <c r="RQB39" s="168"/>
      <c r="RQC39" s="168"/>
      <c r="RQD39" s="168"/>
      <c r="RQE39" s="168"/>
      <c r="RQF39" s="168"/>
      <c r="RQG39" s="168"/>
      <c r="RQH39" s="168"/>
      <c r="RQI39" s="168"/>
      <c r="RQJ39" s="168"/>
      <c r="RQK39" s="168"/>
      <c r="RQL39" s="168"/>
      <c r="RQM39" s="168"/>
      <c r="RQN39" s="168"/>
      <c r="RQO39" s="168"/>
      <c r="RQP39" s="168"/>
      <c r="RQQ39" s="168"/>
      <c r="RQR39" s="168"/>
      <c r="RQS39" s="168"/>
      <c r="RQT39" s="168"/>
      <c r="RQU39" s="168"/>
      <c r="RQV39" s="168"/>
      <c r="RQW39" s="168"/>
      <c r="RQX39" s="168"/>
      <c r="RQY39" s="168"/>
      <c r="RQZ39" s="168"/>
      <c r="RRA39" s="168"/>
      <c r="RRB39" s="168"/>
      <c r="RRC39" s="168"/>
      <c r="RRD39" s="168"/>
      <c r="RRE39" s="168"/>
      <c r="RRF39" s="168"/>
      <c r="RRG39" s="168"/>
      <c r="RRH39" s="168"/>
      <c r="RRI39" s="168"/>
      <c r="RRJ39" s="168"/>
      <c r="RRK39" s="168"/>
      <c r="RRL39" s="168"/>
      <c r="RRM39" s="168"/>
      <c r="RRN39" s="168"/>
      <c r="RRO39" s="168"/>
      <c r="RRP39" s="168"/>
      <c r="RRQ39" s="168"/>
      <c r="RRR39" s="168"/>
      <c r="RRS39" s="168"/>
      <c r="RRT39" s="168"/>
      <c r="RRU39" s="168"/>
      <c r="RRV39" s="168"/>
      <c r="RRW39" s="168"/>
      <c r="RRX39" s="168"/>
      <c r="RRY39" s="168"/>
      <c r="RRZ39" s="168"/>
      <c r="RSA39" s="168"/>
      <c r="RSB39" s="168"/>
      <c r="RSC39" s="168"/>
      <c r="RSD39" s="168"/>
      <c r="RSE39" s="168"/>
      <c r="RSF39" s="168"/>
      <c r="RSG39" s="168"/>
      <c r="RSH39" s="168"/>
      <c r="RSI39" s="168"/>
      <c r="RSJ39" s="168"/>
      <c r="RSK39" s="168"/>
      <c r="RSL39" s="168"/>
      <c r="RSM39" s="168"/>
      <c r="RSN39" s="168"/>
      <c r="RSO39" s="168"/>
      <c r="RSP39" s="168"/>
      <c r="RSQ39" s="168"/>
      <c r="RSR39" s="168"/>
      <c r="RSS39" s="168"/>
      <c r="RST39" s="168"/>
      <c r="RSU39" s="168"/>
      <c r="RSV39" s="168"/>
      <c r="RSW39" s="168"/>
      <c r="RSX39" s="168"/>
      <c r="RSY39" s="168"/>
      <c r="RSZ39" s="168"/>
      <c r="RTA39" s="168"/>
      <c r="RTB39" s="168"/>
      <c r="RTC39" s="168"/>
      <c r="RTD39" s="168"/>
      <c r="RTE39" s="168"/>
      <c r="RTF39" s="168"/>
      <c r="RTG39" s="168"/>
      <c r="RTH39" s="168"/>
      <c r="RTI39" s="168"/>
      <c r="RTJ39" s="168"/>
      <c r="RTK39" s="168"/>
      <c r="RTL39" s="168"/>
      <c r="RTM39" s="168"/>
      <c r="RTN39" s="168"/>
      <c r="RTO39" s="168"/>
      <c r="RTP39" s="168"/>
      <c r="RTQ39" s="168"/>
      <c r="RTR39" s="168"/>
      <c r="RTS39" s="168"/>
      <c r="RTT39" s="168"/>
      <c r="RTU39" s="168"/>
      <c r="RTV39" s="168"/>
      <c r="RTW39" s="168"/>
      <c r="RTX39" s="168"/>
      <c r="RTY39" s="168"/>
      <c r="RTZ39" s="168"/>
      <c r="RUA39" s="168"/>
      <c r="RUB39" s="168"/>
      <c r="RUC39" s="168"/>
      <c r="RUD39" s="168"/>
      <c r="RUE39" s="168"/>
      <c r="RUF39" s="168"/>
      <c r="RUG39" s="168"/>
      <c r="RUH39" s="168"/>
      <c r="RUI39" s="168"/>
      <c r="RUJ39" s="168"/>
      <c r="RUK39" s="168"/>
      <c r="RUL39" s="168"/>
      <c r="RUM39" s="168"/>
      <c r="RUN39" s="168"/>
      <c r="RUO39" s="168"/>
      <c r="RUP39" s="168"/>
      <c r="RUQ39" s="168"/>
      <c r="RUR39" s="168"/>
      <c r="RUS39" s="168"/>
      <c r="RUT39" s="168"/>
      <c r="RUU39" s="168"/>
      <c r="RUV39" s="168"/>
      <c r="RUW39" s="168"/>
      <c r="RUX39" s="168"/>
      <c r="RUY39" s="168"/>
      <c r="RUZ39" s="168"/>
      <c r="RVA39" s="168"/>
      <c r="RVB39" s="168"/>
      <c r="RVC39" s="168"/>
      <c r="RVD39" s="168"/>
      <c r="RVE39" s="168"/>
      <c r="RVF39" s="168"/>
      <c r="RVG39" s="168"/>
      <c r="RVH39" s="168"/>
      <c r="RVI39" s="168"/>
      <c r="RVJ39" s="168"/>
      <c r="RVK39" s="168"/>
      <c r="RVL39" s="168"/>
      <c r="RVM39" s="168"/>
      <c r="RVN39" s="168"/>
      <c r="RVO39" s="168"/>
      <c r="RVP39" s="168"/>
      <c r="RVQ39" s="168"/>
      <c r="RVR39" s="168"/>
      <c r="RVS39" s="168"/>
      <c r="RVT39" s="168"/>
      <c r="RVU39" s="168"/>
      <c r="RVV39" s="168"/>
      <c r="RVW39" s="168"/>
      <c r="RVX39" s="168"/>
      <c r="RVY39" s="168"/>
      <c r="RVZ39" s="168"/>
      <c r="RWA39" s="168"/>
      <c r="RWB39" s="168"/>
      <c r="RWC39" s="168"/>
      <c r="RWD39" s="168"/>
      <c r="RWE39" s="168"/>
      <c r="RWF39" s="168"/>
      <c r="RWG39" s="168"/>
      <c r="RWH39" s="168"/>
      <c r="RWI39" s="168"/>
      <c r="RWJ39" s="168"/>
      <c r="RWK39" s="168"/>
      <c r="RWL39" s="168"/>
      <c r="RWM39" s="168"/>
      <c r="RWN39" s="168"/>
      <c r="RWO39" s="168"/>
      <c r="RWP39" s="168"/>
      <c r="RWQ39" s="168"/>
      <c r="RWR39" s="168"/>
      <c r="RWS39" s="168"/>
      <c r="RWT39" s="168"/>
      <c r="RWU39" s="168"/>
      <c r="RWV39" s="168"/>
      <c r="RWW39" s="168"/>
      <c r="RWX39" s="168"/>
      <c r="RWY39" s="168"/>
      <c r="RWZ39" s="168"/>
      <c r="RXA39" s="168"/>
      <c r="RXB39" s="168"/>
      <c r="RXC39" s="168"/>
      <c r="RXD39" s="168"/>
      <c r="RXE39" s="168"/>
      <c r="RXF39" s="168"/>
      <c r="RXG39" s="168"/>
      <c r="RXH39" s="168"/>
      <c r="RXI39" s="168"/>
      <c r="RXJ39" s="168"/>
      <c r="RXK39" s="168"/>
      <c r="RXL39" s="168"/>
      <c r="RXM39" s="168"/>
      <c r="RXN39" s="168"/>
      <c r="RXO39" s="168"/>
      <c r="RXP39" s="168"/>
      <c r="RXQ39" s="168"/>
      <c r="RXR39" s="168"/>
      <c r="RXS39" s="168"/>
      <c r="RXT39" s="168"/>
      <c r="RXU39" s="168"/>
      <c r="RXV39" s="168"/>
      <c r="RXW39" s="168"/>
      <c r="RXX39" s="168"/>
      <c r="RXY39" s="168"/>
      <c r="RXZ39" s="168"/>
      <c r="RYA39" s="168"/>
      <c r="RYB39" s="168"/>
      <c r="RYC39" s="168"/>
      <c r="RYD39" s="168"/>
      <c r="RYE39" s="168"/>
      <c r="RYF39" s="168"/>
      <c r="RYG39" s="168"/>
      <c r="RYH39" s="168"/>
      <c r="RYI39" s="168"/>
      <c r="RYJ39" s="168"/>
      <c r="RYK39" s="168"/>
      <c r="RYL39" s="168"/>
      <c r="RYM39" s="168"/>
      <c r="RYN39" s="168"/>
      <c r="RYO39" s="168"/>
      <c r="RYP39" s="168"/>
      <c r="RYQ39" s="168"/>
      <c r="RYR39" s="168"/>
      <c r="RYS39" s="168"/>
      <c r="RYT39" s="168"/>
      <c r="RYU39" s="168"/>
      <c r="RYV39" s="168"/>
      <c r="RYW39" s="168"/>
      <c r="RYX39" s="168"/>
      <c r="RYY39" s="168"/>
      <c r="RYZ39" s="168"/>
      <c r="RZA39" s="168"/>
      <c r="RZB39" s="168"/>
      <c r="RZC39" s="168"/>
      <c r="RZD39" s="168"/>
      <c r="RZE39" s="168"/>
      <c r="RZF39" s="168"/>
      <c r="RZG39" s="168"/>
      <c r="RZH39" s="168"/>
      <c r="RZI39" s="168"/>
      <c r="RZJ39" s="168"/>
      <c r="RZK39" s="168"/>
      <c r="RZL39" s="168"/>
      <c r="RZM39" s="168"/>
      <c r="RZN39" s="168"/>
      <c r="RZO39" s="168"/>
      <c r="RZP39" s="168"/>
      <c r="RZQ39" s="168"/>
      <c r="RZR39" s="168"/>
      <c r="RZS39" s="168"/>
      <c r="RZT39" s="168"/>
      <c r="RZU39" s="168"/>
      <c r="RZV39" s="168"/>
      <c r="RZW39" s="168"/>
      <c r="RZX39" s="168"/>
      <c r="RZY39" s="168"/>
      <c r="RZZ39" s="168"/>
      <c r="SAA39" s="168"/>
      <c r="SAB39" s="168"/>
      <c r="SAC39" s="168"/>
      <c r="SAD39" s="168"/>
      <c r="SAE39" s="168"/>
      <c r="SAF39" s="168"/>
      <c r="SAG39" s="168"/>
      <c r="SAH39" s="168"/>
      <c r="SAI39" s="168"/>
      <c r="SAJ39" s="168"/>
      <c r="SAK39" s="168"/>
      <c r="SAL39" s="168"/>
      <c r="SAM39" s="168"/>
      <c r="SAN39" s="168"/>
      <c r="SAO39" s="168"/>
      <c r="SAP39" s="168"/>
      <c r="SAQ39" s="168"/>
      <c r="SAR39" s="168"/>
      <c r="SAS39" s="168"/>
      <c r="SAT39" s="168"/>
      <c r="SAU39" s="168"/>
      <c r="SAV39" s="168"/>
      <c r="SAW39" s="168"/>
      <c r="SAX39" s="168"/>
      <c r="SAY39" s="168"/>
      <c r="SAZ39" s="168"/>
      <c r="SBA39" s="168"/>
      <c r="SBB39" s="168"/>
      <c r="SBC39" s="168"/>
      <c r="SBD39" s="168"/>
      <c r="SBE39" s="168"/>
      <c r="SBF39" s="168"/>
      <c r="SBG39" s="168"/>
      <c r="SBH39" s="168"/>
      <c r="SBI39" s="168"/>
      <c r="SBJ39" s="168"/>
      <c r="SBK39" s="168"/>
      <c r="SBL39" s="168"/>
      <c r="SBM39" s="168"/>
      <c r="SBN39" s="168"/>
      <c r="SBO39" s="168"/>
      <c r="SBP39" s="168"/>
      <c r="SBQ39" s="168"/>
      <c r="SBR39" s="168"/>
      <c r="SBS39" s="168"/>
      <c r="SBT39" s="168"/>
      <c r="SBU39" s="168"/>
      <c r="SBV39" s="168"/>
      <c r="SBW39" s="168"/>
      <c r="SBX39" s="168"/>
      <c r="SBY39" s="168"/>
      <c r="SBZ39" s="168"/>
      <c r="SCA39" s="168"/>
      <c r="SCB39" s="168"/>
      <c r="SCC39" s="168"/>
      <c r="SCD39" s="168"/>
      <c r="SCE39" s="168"/>
      <c r="SCF39" s="168"/>
      <c r="SCG39" s="168"/>
      <c r="SCH39" s="168"/>
      <c r="SCI39" s="168"/>
      <c r="SCJ39" s="168"/>
      <c r="SCK39" s="168"/>
      <c r="SCL39" s="168"/>
      <c r="SCM39" s="168"/>
      <c r="SCN39" s="168"/>
      <c r="SCO39" s="168"/>
      <c r="SCP39" s="168"/>
      <c r="SCQ39" s="168"/>
      <c r="SCR39" s="168"/>
      <c r="SCS39" s="168"/>
      <c r="SCT39" s="168"/>
      <c r="SCU39" s="168"/>
      <c r="SCV39" s="168"/>
      <c r="SCW39" s="168"/>
      <c r="SCX39" s="168"/>
      <c r="SCY39" s="168"/>
      <c r="SCZ39" s="168"/>
      <c r="SDA39" s="168"/>
      <c r="SDB39" s="168"/>
      <c r="SDC39" s="168"/>
      <c r="SDD39" s="168"/>
      <c r="SDE39" s="168"/>
      <c r="SDF39" s="168"/>
      <c r="SDG39" s="168"/>
      <c r="SDH39" s="168"/>
      <c r="SDI39" s="168"/>
      <c r="SDJ39" s="168"/>
      <c r="SDK39" s="168"/>
      <c r="SDL39" s="168"/>
      <c r="SDM39" s="168"/>
      <c r="SDN39" s="168"/>
      <c r="SDO39" s="168"/>
      <c r="SDP39" s="168"/>
      <c r="SDQ39" s="168"/>
      <c r="SDR39" s="168"/>
      <c r="SDS39" s="168"/>
      <c r="SDT39" s="168"/>
      <c r="SDU39" s="168"/>
      <c r="SDV39" s="168"/>
      <c r="SDW39" s="168"/>
      <c r="SDX39" s="168"/>
      <c r="SDY39" s="168"/>
      <c r="SDZ39" s="168"/>
      <c r="SEA39" s="168"/>
      <c r="SEB39" s="168"/>
      <c r="SEC39" s="168"/>
      <c r="SED39" s="168"/>
      <c r="SEE39" s="168"/>
      <c r="SEF39" s="168"/>
      <c r="SEG39" s="168"/>
      <c r="SEH39" s="168"/>
      <c r="SEI39" s="168"/>
      <c r="SEJ39" s="168"/>
      <c r="SEK39" s="168"/>
      <c r="SEL39" s="168"/>
      <c r="SEM39" s="168"/>
      <c r="SEN39" s="168"/>
      <c r="SEO39" s="168"/>
      <c r="SEP39" s="168"/>
      <c r="SEQ39" s="168"/>
      <c r="SER39" s="168"/>
      <c r="SES39" s="168"/>
      <c r="SET39" s="168"/>
      <c r="SEU39" s="168"/>
      <c r="SEV39" s="168"/>
      <c r="SEW39" s="168"/>
      <c r="SEX39" s="168"/>
      <c r="SEY39" s="168"/>
      <c r="SEZ39" s="168"/>
      <c r="SFA39" s="168"/>
      <c r="SFB39" s="168"/>
      <c r="SFC39" s="168"/>
      <c r="SFD39" s="168"/>
      <c r="SFE39" s="168"/>
      <c r="SFF39" s="168"/>
      <c r="SFG39" s="168"/>
      <c r="SFH39" s="168"/>
      <c r="SFI39" s="168"/>
      <c r="SFJ39" s="168"/>
      <c r="SFK39" s="168"/>
      <c r="SFL39" s="168"/>
      <c r="SFM39" s="168"/>
      <c r="SFN39" s="168"/>
      <c r="SFO39" s="168"/>
      <c r="SFP39" s="168"/>
      <c r="SFQ39" s="168"/>
      <c r="SFR39" s="168"/>
      <c r="SFS39" s="168"/>
      <c r="SFT39" s="168"/>
      <c r="SFU39" s="168"/>
      <c r="SFV39" s="168"/>
      <c r="SFW39" s="168"/>
      <c r="SFX39" s="168"/>
      <c r="SFY39" s="168"/>
      <c r="SFZ39" s="168"/>
      <c r="SGA39" s="168"/>
      <c r="SGB39" s="168"/>
      <c r="SGC39" s="168"/>
      <c r="SGD39" s="168"/>
      <c r="SGE39" s="168"/>
      <c r="SGF39" s="168"/>
      <c r="SGG39" s="168"/>
      <c r="SGH39" s="168"/>
      <c r="SGI39" s="168"/>
      <c r="SGJ39" s="168"/>
      <c r="SGK39" s="168"/>
      <c r="SGL39" s="168"/>
      <c r="SGM39" s="168"/>
      <c r="SGN39" s="168"/>
      <c r="SGO39" s="168"/>
      <c r="SGP39" s="168"/>
      <c r="SGQ39" s="168"/>
      <c r="SGR39" s="168"/>
      <c r="SGS39" s="168"/>
      <c r="SGT39" s="168"/>
      <c r="SGU39" s="168"/>
      <c r="SGV39" s="168"/>
      <c r="SGW39" s="168"/>
      <c r="SGX39" s="168"/>
      <c r="SGY39" s="168"/>
      <c r="SGZ39" s="168"/>
      <c r="SHA39" s="168"/>
      <c r="SHB39" s="168"/>
      <c r="SHC39" s="168"/>
      <c r="SHD39" s="168"/>
      <c r="SHE39" s="168"/>
      <c r="SHF39" s="168"/>
      <c r="SHG39" s="168"/>
      <c r="SHH39" s="168"/>
      <c r="SHI39" s="168"/>
      <c r="SHJ39" s="168"/>
      <c r="SHK39" s="168"/>
      <c r="SHL39" s="168"/>
      <c r="SHM39" s="168"/>
      <c r="SHN39" s="168"/>
      <c r="SHO39" s="168"/>
      <c r="SHP39" s="168"/>
      <c r="SHQ39" s="168"/>
      <c r="SHR39" s="168"/>
      <c r="SHS39" s="168"/>
      <c r="SHT39" s="168"/>
      <c r="SHU39" s="168"/>
      <c r="SHV39" s="168"/>
      <c r="SHW39" s="168"/>
      <c r="SHX39" s="168"/>
      <c r="SHY39" s="168"/>
      <c r="SHZ39" s="168"/>
      <c r="SIA39" s="168"/>
      <c r="SIB39" s="168"/>
      <c r="SIC39" s="168"/>
      <c r="SID39" s="168"/>
      <c r="SIE39" s="168"/>
      <c r="SIF39" s="168"/>
      <c r="SIG39" s="168"/>
      <c r="SIH39" s="168"/>
      <c r="SII39" s="168"/>
      <c r="SIJ39" s="168"/>
      <c r="SIK39" s="168"/>
      <c r="SIL39" s="168"/>
      <c r="SIM39" s="168"/>
      <c r="SIN39" s="168"/>
      <c r="SIO39" s="168"/>
      <c r="SIP39" s="168"/>
      <c r="SIQ39" s="168"/>
      <c r="SIR39" s="168"/>
      <c r="SIS39" s="168"/>
      <c r="SIT39" s="168"/>
      <c r="SIU39" s="168"/>
      <c r="SIV39" s="168"/>
      <c r="SIW39" s="168"/>
      <c r="SIX39" s="168"/>
      <c r="SIY39" s="168"/>
      <c r="SIZ39" s="168"/>
      <c r="SJA39" s="168"/>
      <c r="SJB39" s="168"/>
      <c r="SJC39" s="168"/>
      <c r="SJD39" s="168"/>
      <c r="SJE39" s="168"/>
      <c r="SJF39" s="168"/>
      <c r="SJG39" s="168"/>
      <c r="SJH39" s="168"/>
      <c r="SJI39" s="168"/>
      <c r="SJJ39" s="168"/>
      <c r="SJK39" s="168"/>
      <c r="SJL39" s="168"/>
      <c r="SJM39" s="168"/>
      <c r="SJN39" s="168"/>
      <c r="SJO39" s="168"/>
      <c r="SJP39" s="168"/>
      <c r="SJQ39" s="168"/>
      <c r="SJR39" s="168"/>
      <c r="SJS39" s="168"/>
      <c r="SJT39" s="168"/>
      <c r="SJU39" s="168"/>
      <c r="SJV39" s="168"/>
      <c r="SJW39" s="168"/>
      <c r="SJX39" s="168"/>
      <c r="SJY39" s="168"/>
      <c r="SJZ39" s="168"/>
      <c r="SKA39" s="168"/>
      <c r="SKB39" s="168"/>
      <c r="SKC39" s="168"/>
      <c r="SKD39" s="168"/>
      <c r="SKE39" s="168"/>
      <c r="SKF39" s="168"/>
      <c r="SKG39" s="168"/>
      <c r="SKH39" s="168"/>
      <c r="SKI39" s="168"/>
      <c r="SKJ39" s="168"/>
      <c r="SKK39" s="168"/>
      <c r="SKL39" s="168"/>
      <c r="SKM39" s="168"/>
      <c r="SKN39" s="168"/>
      <c r="SKO39" s="168"/>
      <c r="SKP39" s="168"/>
      <c r="SKQ39" s="168"/>
      <c r="SKR39" s="168"/>
      <c r="SKS39" s="168"/>
      <c r="SKT39" s="168"/>
      <c r="SKU39" s="168"/>
      <c r="SKV39" s="168"/>
      <c r="SKW39" s="168"/>
      <c r="SKX39" s="168"/>
      <c r="SKY39" s="168"/>
      <c r="SKZ39" s="168"/>
      <c r="SLA39" s="168"/>
      <c r="SLB39" s="168"/>
      <c r="SLC39" s="168"/>
      <c r="SLD39" s="168"/>
      <c r="SLE39" s="168"/>
      <c r="SLF39" s="168"/>
      <c r="SLG39" s="168"/>
      <c r="SLH39" s="168"/>
      <c r="SLI39" s="168"/>
      <c r="SLJ39" s="168"/>
      <c r="SLK39" s="168"/>
      <c r="SLL39" s="168"/>
      <c r="SLM39" s="168"/>
      <c r="SLN39" s="168"/>
      <c r="SLO39" s="168"/>
      <c r="SLP39" s="168"/>
      <c r="SLQ39" s="168"/>
      <c r="SLR39" s="168"/>
      <c r="SLS39" s="168"/>
      <c r="SLT39" s="168"/>
      <c r="SLU39" s="168"/>
      <c r="SLV39" s="168"/>
      <c r="SLW39" s="168"/>
      <c r="SLX39" s="168"/>
      <c r="SLY39" s="168"/>
      <c r="SLZ39" s="168"/>
      <c r="SMA39" s="168"/>
      <c r="SMB39" s="168"/>
      <c r="SMC39" s="168"/>
      <c r="SMD39" s="168"/>
      <c r="SME39" s="168"/>
      <c r="SMF39" s="168"/>
      <c r="SMG39" s="168"/>
      <c r="SMH39" s="168"/>
      <c r="SMI39" s="168"/>
      <c r="SMJ39" s="168"/>
      <c r="SMK39" s="168"/>
      <c r="SML39" s="168"/>
      <c r="SMM39" s="168"/>
      <c r="SMN39" s="168"/>
      <c r="SMO39" s="168"/>
      <c r="SMP39" s="168"/>
      <c r="SMQ39" s="168"/>
      <c r="SMR39" s="168"/>
      <c r="SMS39" s="168"/>
      <c r="SMT39" s="168"/>
      <c r="SMU39" s="168"/>
      <c r="SMV39" s="168"/>
      <c r="SMW39" s="168"/>
      <c r="SMX39" s="168"/>
      <c r="SMY39" s="168"/>
      <c r="SMZ39" s="168"/>
      <c r="SNA39" s="168"/>
      <c r="SNB39" s="168"/>
      <c r="SNC39" s="168"/>
      <c r="SND39" s="168"/>
      <c r="SNE39" s="168"/>
      <c r="SNF39" s="168"/>
      <c r="SNG39" s="168"/>
      <c r="SNH39" s="168"/>
      <c r="SNI39" s="168"/>
      <c r="SNJ39" s="168"/>
      <c r="SNK39" s="168"/>
      <c r="SNL39" s="168"/>
      <c r="SNM39" s="168"/>
      <c r="SNN39" s="168"/>
      <c r="SNO39" s="168"/>
      <c r="SNP39" s="168"/>
      <c r="SNQ39" s="168"/>
      <c r="SNR39" s="168"/>
      <c r="SNS39" s="168"/>
      <c r="SNT39" s="168"/>
      <c r="SNU39" s="168"/>
      <c r="SNV39" s="168"/>
      <c r="SNW39" s="168"/>
      <c r="SNX39" s="168"/>
      <c r="SNY39" s="168"/>
      <c r="SNZ39" s="168"/>
      <c r="SOA39" s="168"/>
      <c r="SOB39" s="168"/>
      <c r="SOC39" s="168"/>
      <c r="SOD39" s="168"/>
      <c r="SOE39" s="168"/>
      <c r="SOF39" s="168"/>
      <c r="SOG39" s="168"/>
      <c r="SOH39" s="168"/>
      <c r="SOI39" s="168"/>
      <c r="SOJ39" s="168"/>
      <c r="SOK39" s="168"/>
      <c r="SOL39" s="168"/>
      <c r="SOM39" s="168"/>
      <c r="SON39" s="168"/>
      <c r="SOO39" s="168"/>
      <c r="SOP39" s="168"/>
      <c r="SOQ39" s="168"/>
      <c r="SOR39" s="168"/>
      <c r="SOS39" s="168"/>
      <c r="SOT39" s="168"/>
      <c r="SOU39" s="168"/>
      <c r="SOV39" s="168"/>
      <c r="SOW39" s="168"/>
      <c r="SOX39" s="168"/>
      <c r="SOY39" s="168"/>
      <c r="SOZ39" s="168"/>
      <c r="SPA39" s="168"/>
      <c r="SPB39" s="168"/>
      <c r="SPC39" s="168"/>
      <c r="SPD39" s="168"/>
      <c r="SPE39" s="168"/>
      <c r="SPF39" s="168"/>
      <c r="SPG39" s="168"/>
      <c r="SPH39" s="168"/>
      <c r="SPI39" s="168"/>
      <c r="SPJ39" s="168"/>
      <c r="SPK39" s="168"/>
      <c r="SPL39" s="168"/>
      <c r="SPM39" s="168"/>
      <c r="SPN39" s="168"/>
      <c r="SPO39" s="168"/>
      <c r="SPP39" s="168"/>
      <c r="SPQ39" s="168"/>
      <c r="SPR39" s="168"/>
      <c r="SPS39" s="168"/>
      <c r="SPT39" s="168"/>
      <c r="SPU39" s="168"/>
      <c r="SPV39" s="168"/>
      <c r="SPW39" s="168"/>
      <c r="SPX39" s="168"/>
      <c r="SPY39" s="168"/>
      <c r="SPZ39" s="168"/>
      <c r="SQA39" s="168"/>
      <c r="SQB39" s="168"/>
      <c r="SQC39" s="168"/>
      <c r="SQD39" s="168"/>
      <c r="SQE39" s="168"/>
      <c r="SQF39" s="168"/>
      <c r="SQG39" s="168"/>
      <c r="SQH39" s="168"/>
      <c r="SQI39" s="168"/>
      <c r="SQJ39" s="168"/>
      <c r="SQK39" s="168"/>
      <c r="SQL39" s="168"/>
      <c r="SQM39" s="168"/>
      <c r="SQN39" s="168"/>
      <c r="SQO39" s="168"/>
      <c r="SQP39" s="168"/>
      <c r="SQQ39" s="168"/>
      <c r="SQR39" s="168"/>
      <c r="SQS39" s="168"/>
      <c r="SQT39" s="168"/>
      <c r="SQU39" s="168"/>
      <c r="SQV39" s="168"/>
      <c r="SQW39" s="168"/>
      <c r="SQX39" s="168"/>
      <c r="SQY39" s="168"/>
      <c r="SQZ39" s="168"/>
      <c r="SRA39" s="168"/>
      <c r="SRB39" s="168"/>
      <c r="SRC39" s="168"/>
      <c r="SRD39" s="168"/>
      <c r="SRE39" s="168"/>
      <c r="SRF39" s="168"/>
      <c r="SRG39" s="168"/>
      <c r="SRH39" s="168"/>
      <c r="SRI39" s="168"/>
      <c r="SRJ39" s="168"/>
      <c r="SRK39" s="168"/>
      <c r="SRL39" s="168"/>
      <c r="SRM39" s="168"/>
      <c r="SRN39" s="168"/>
      <c r="SRO39" s="168"/>
      <c r="SRP39" s="168"/>
      <c r="SRQ39" s="168"/>
      <c r="SRR39" s="168"/>
      <c r="SRS39" s="168"/>
      <c r="SRT39" s="168"/>
      <c r="SRU39" s="168"/>
      <c r="SRV39" s="168"/>
      <c r="SRW39" s="168"/>
      <c r="SRX39" s="168"/>
      <c r="SRY39" s="168"/>
      <c r="SRZ39" s="168"/>
      <c r="SSA39" s="168"/>
      <c r="SSB39" s="168"/>
      <c r="SSC39" s="168"/>
      <c r="SSD39" s="168"/>
      <c r="SSE39" s="168"/>
      <c r="SSF39" s="168"/>
      <c r="SSG39" s="168"/>
      <c r="SSH39" s="168"/>
      <c r="SSI39" s="168"/>
      <c r="SSJ39" s="168"/>
      <c r="SSK39" s="168"/>
      <c r="SSL39" s="168"/>
      <c r="SSM39" s="168"/>
      <c r="SSN39" s="168"/>
      <c r="SSO39" s="168"/>
      <c r="SSP39" s="168"/>
      <c r="SSQ39" s="168"/>
      <c r="SSR39" s="168"/>
      <c r="SSS39" s="168"/>
      <c r="SST39" s="168"/>
      <c r="SSU39" s="168"/>
      <c r="SSV39" s="168"/>
      <c r="SSW39" s="168"/>
      <c r="SSX39" s="168"/>
      <c r="SSY39" s="168"/>
      <c r="SSZ39" s="168"/>
      <c r="STA39" s="168"/>
      <c r="STB39" s="168"/>
      <c r="STC39" s="168"/>
      <c r="STD39" s="168"/>
      <c r="STE39" s="168"/>
      <c r="STF39" s="168"/>
      <c r="STG39" s="168"/>
      <c r="STH39" s="168"/>
      <c r="STI39" s="168"/>
      <c r="STJ39" s="168"/>
      <c r="STK39" s="168"/>
      <c r="STL39" s="168"/>
      <c r="STM39" s="168"/>
      <c r="STN39" s="168"/>
      <c r="STO39" s="168"/>
      <c r="STP39" s="168"/>
      <c r="STQ39" s="168"/>
      <c r="STR39" s="168"/>
      <c r="STS39" s="168"/>
      <c r="STT39" s="168"/>
      <c r="STU39" s="168"/>
      <c r="STV39" s="168"/>
      <c r="STW39" s="168"/>
      <c r="STX39" s="168"/>
      <c r="STY39" s="168"/>
      <c r="STZ39" s="168"/>
      <c r="SUA39" s="168"/>
      <c r="SUB39" s="168"/>
      <c r="SUC39" s="168"/>
      <c r="SUD39" s="168"/>
      <c r="SUE39" s="168"/>
      <c r="SUF39" s="168"/>
      <c r="SUG39" s="168"/>
      <c r="SUH39" s="168"/>
      <c r="SUI39" s="168"/>
      <c r="SUJ39" s="168"/>
      <c r="SUK39" s="168"/>
      <c r="SUL39" s="168"/>
      <c r="SUM39" s="168"/>
      <c r="SUN39" s="168"/>
      <c r="SUO39" s="168"/>
      <c r="SUP39" s="168"/>
      <c r="SUQ39" s="168"/>
      <c r="SUR39" s="168"/>
      <c r="SUS39" s="168"/>
      <c r="SUT39" s="168"/>
      <c r="SUU39" s="168"/>
      <c r="SUV39" s="168"/>
      <c r="SUW39" s="168"/>
      <c r="SUX39" s="168"/>
      <c r="SUY39" s="168"/>
      <c r="SUZ39" s="168"/>
      <c r="SVA39" s="168"/>
      <c r="SVB39" s="168"/>
      <c r="SVC39" s="168"/>
      <c r="SVD39" s="168"/>
      <c r="SVE39" s="168"/>
      <c r="SVF39" s="168"/>
      <c r="SVG39" s="168"/>
      <c r="SVH39" s="168"/>
      <c r="SVI39" s="168"/>
      <c r="SVJ39" s="168"/>
      <c r="SVK39" s="168"/>
      <c r="SVL39" s="168"/>
      <c r="SVM39" s="168"/>
      <c r="SVN39" s="168"/>
      <c r="SVO39" s="168"/>
      <c r="SVP39" s="168"/>
      <c r="SVQ39" s="168"/>
      <c r="SVR39" s="168"/>
      <c r="SVS39" s="168"/>
      <c r="SVT39" s="168"/>
      <c r="SVU39" s="168"/>
      <c r="SVV39" s="168"/>
      <c r="SVW39" s="168"/>
      <c r="SVX39" s="168"/>
      <c r="SVY39" s="168"/>
      <c r="SVZ39" s="168"/>
      <c r="SWA39" s="168"/>
      <c r="SWB39" s="168"/>
      <c r="SWC39" s="168"/>
      <c r="SWD39" s="168"/>
      <c r="SWE39" s="168"/>
      <c r="SWF39" s="168"/>
      <c r="SWG39" s="168"/>
      <c r="SWH39" s="168"/>
      <c r="SWI39" s="168"/>
      <c r="SWJ39" s="168"/>
      <c r="SWK39" s="168"/>
      <c r="SWL39" s="168"/>
      <c r="SWM39" s="168"/>
      <c r="SWN39" s="168"/>
      <c r="SWO39" s="168"/>
      <c r="SWP39" s="168"/>
      <c r="SWQ39" s="168"/>
      <c r="SWR39" s="168"/>
      <c r="SWS39" s="168"/>
      <c r="SWT39" s="168"/>
      <c r="SWU39" s="168"/>
      <c r="SWV39" s="168"/>
      <c r="SWW39" s="168"/>
      <c r="SWX39" s="168"/>
      <c r="SWY39" s="168"/>
      <c r="SWZ39" s="168"/>
      <c r="SXA39" s="168"/>
      <c r="SXB39" s="168"/>
      <c r="SXC39" s="168"/>
      <c r="SXD39" s="168"/>
      <c r="SXE39" s="168"/>
      <c r="SXF39" s="168"/>
      <c r="SXG39" s="168"/>
      <c r="SXH39" s="168"/>
      <c r="SXI39" s="168"/>
      <c r="SXJ39" s="168"/>
      <c r="SXK39" s="168"/>
      <c r="SXL39" s="168"/>
      <c r="SXM39" s="168"/>
      <c r="SXN39" s="168"/>
      <c r="SXO39" s="168"/>
      <c r="SXP39" s="168"/>
      <c r="SXQ39" s="168"/>
      <c r="SXR39" s="168"/>
      <c r="SXS39" s="168"/>
      <c r="SXT39" s="168"/>
      <c r="SXU39" s="168"/>
      <c r="SXV39" s="168"/>
      <c r="SXW39" s="168"/>
      <c r="SXX39" s="168"/>
      <c r="SXY39" s="168"/>
      <c r="SXZ39" s="168"/>
      <c r="SYA39" s="168"/>
      <c r="SYB39" s="168"/>
      <c r="SYC39" s="168"/>
      <c r="SYD39" s="168"/>
      <c r="SYE39" s="168"/>
      <c r="SYF39" s="168"/>
      <c r="SYG39" s="168"/>
      <c r="SYH39" s="168"/>
      <c r="SYI39" s="168"/>
      <c r="SYJ39" s="168"/>
      <c r="SYK39" s="168"/>
      <c r="SYL39" s="168"/>
      <c r="SYM39" s="168"/>
      <c r="SYN39" s="168"/>
      <c r="SYO39" s="168"/>
      <c r="SYP39" s="168"/>
      <c r="SYQ39" s="168"/>
      <c r="SYR39" s="168"/>
      <c r="SYS39" s="168"/>
      <c r="SYT39" s="168"/>
      <c r="SYU39" s="168"/>
      <c r="SYV39" s="168"/>
      <c r="SYW39" s="168"/>
      <c r="SYX39" s="168"/>
      <c r="SYY39" s="168"/>
      <c r="SYZ39" s="168"/>
      <c r="SZA39" s="168"/>
      <c r="SZB39" s="168"/>
      <c r="SZC39" s="168"/>
      <c r="SZD39" s="168"/>
      <c r="SZE39" s="168"/>
      <c r="SZF39" s="168"/>
      <c r="SZG39" s="168"/>
      <c r="SZH39" s="168"/>
      <c r="SZI39" s="168"/>
      <c r="SZJ39" s="168"/>
      <c r="SZK39" s="168"/>
      <c r="SZL39" s="168"/>
      <c r="SZM39" s="168"/>
      <c r="SZN39" s="168"/>
      <c r="SZO39" s="168"/>
      <c r="SZP39" s="168"/>
      <c r="SZQ39" s="168"/>
      <c r="SZR39" s="168"/>
      <c r="SZS39" s="168"/>
      <c r="SZT39" s="168"/>
      <c r="SZU39" s="168"/>
      <c r="SZV39" s="168"/>
      <c r="SZW39" s="168"/>
      <c r="SZX39" s="168"/>
      <c r="SZY39" s="168"/>
      <c r="SZZ39" s="168"/>
      <c r="TAA39" s="168"/>
      <c r="TAB39" s="168"/>
      <c r="TAC39" s="168"/>
      <c r="TAD39" s="168"/>
      <c r="TAE39" s="168"/>
      <c r="TAF39" s="168"/>
      <c r="TAG39" s="168"/>
      <c r="TAH39" s="168"/>
      <c r="TAI39" s="168"/>
      <c r="TAJ39" s="168"/>
      <c r="TAK39" s="168"/>
      <c r="TAL39" s="168"/>
      <c r="TAM39" s="168"/>
      <c r="TAN39" s="168"/>
      <c r="TAO39" s="168"/>
      <c r="TAP39" s="168"/>
      <c r="TAQ39" s="168"/>
      <c r="TAR39" s="168"/>
      <c r="TAS39" s="168"/>
      <c r="TAT39" s="168"/>
      <c r="TAU39" s="168"/>
      <c r="TAV39" s="168"/>
      <c r="TAW39" s="168"/>
      <c r="TAX39" s="168"/>
      <c r="TAY39" s="168"/>
      <c r="TAZ39" s="168"/>
      <c r="TBA39" s="168"/>
      <c r="TBB39" s="168"/>
      <c r="TBC39" s="168"/>
      <c r="TBD39" s="168"/>
      <c r="TBE39" s="168"/>
      <c r="TBF39" s="168"/>
      <c r="TBG39" s="168"/>
      <c r="TBH39" s="168"/>
      <c r="TBI39" s="168"/>
      <c r="TBJ39" s="168"/>
      <c r="TBK39" s="168"/>
      <c r="TBL39" s="168"/>
      <c r="TBM39" s="168"/>
      <c r="TBN39" s="168"/>
      <c r="TBO39" s="168"/>
      <c r="TBP39" s="168"/>
      <c r="TBQ39" s="168"/>
      <c r="TBR39" s="168"/>
      <c r="TBS39" s="168"/>
      <c r="TBT39" s="168"/>
      <c r="TBU39" s="168"/>
      <c r="TBV39" s="168"/>
      <c r="TBW39" s="168"/>
      <c r="TBX39" s="168"/>
      <c r="TBY39" s="168"/>
      <c r="TBZ39" s="168"/>
      <c r="TCA39" s="168"/>
      <c r="TCB39" s="168"/>
      <c r="TCC39" s="168"/>
      <c r="TCD39" s="168"/>
      <c r="TCE39" s="168"/>
      <c r="TCF39" s="168"/>
      <c r="TCG39" s="168"/>
      <c r="TCH39" s="168"/>
      <c r="TCI39" s="168"/>
      <c r="TCJ39" s="168"/>
      <c r="TCK39" s="168"/>
      <c r="TCL39" s="168"/>
      <c r="TCM39" s="168"/>
      <c r="TCN39" s="168"/>
      <c r="TCO39" s="168"/>
      <c r="TCP39" s="168"/>
      <c r="TCQ39" s="168"/>
      <c r="TCR39" s="168"/>
      <c r="TCS39" s="168"/>
      <c r="TCT39" s="168"/>
      <c r="TCU39" s="168"/>
      <c r="TCV39" s="168"/>
      <c r="TCW39" s="168"/>
      <c r="TCX39" s="168"/>
      <c r="TCY39" s="168"/>
      <c r="TCZ39" s="168"/>
      <c r="TDA39" s="168"/>
      <c r="TDB39" s="168"/>
      <c r="TDC39" s="168"/>
      <c r="TDD39" s="168"/>
      <c r="TDE39" s="168"/>
      <c r="TDF39" s="168"/>
      <c r="TDG39" s="168"/>
      <c r="TDH39" s="168"/>
      <c r="TDI39" s="168"/>
      <c r="TDJ39" s="168"/>
      <c r="TDK39" s="168"/>
      <c r="TDL39" s="168"/>
      <c r="TDM39" s="168"/>
      <c r="TDN39" s="168"/>
      <c r="TDO39" s="168"/>
      <c r="TDP39" s="168"/>
      <c r="TDQ39" s="168"/>
      <c r="TDR39" s="168"/>
      <c r="TDS39" s="168"/>
      <c r="TDT39" s="168"/>
      <c r="TDU39" s="168"/>
      <c r="TDV39" s="168"/>
      <c r="TDW39" s="168"/>
      <c r="TDX39" s="168"/>
      <c r="TDY39" s="168"/>
      <c r="TDZ39" s="168"/>
      <c r="TEA39" s="168"/>
      <c r="TEB39" s="168"/>
      <c r="TEC39" s="168"/>
      <c r="TED39" s="168"/>
      <c r="TEE39" s="168"/>
      <c r="TEF39" s="168"/>
      <c r="TEG39" s="168"/>
      <c r="TEH39" s="168"/>
      <c r="TEI39" s="168"/>
      <c r="TEJ39" s="168"/>
      <c r="TEK39" s="168"/>
      <c r="TEL39" s="168"/>
      <c r="TEM39" s="168"/>
      <c r="TEN39" s="168"/>
      <c r="TEO39" s="168"/>
      <c r="TEP39" s="168"/>
      <c r="TEQ39" s="168"/>
      <c r="TER39" s="168"/>
      <c r="TES39" s="168"/>
      <c r="TET39" s="168"/>
      <c r="TEU39" s="168"/>
      <c r="TEV39" s="168"/>
      <c r="TEW39" s="168"/>
      <c r="TEX39" s="168"/>
      <c r="TEY39" s="168"/>
      <c r="TEZ39" s="168"/>
      <c r="TFA39" s="168"/>
      <c r="TFB39" s="168"/>
      <c r="TFC39" s="168"/>
      <c r="TFD39" s="168"/>
      <c r="TFE39" s="168"/>
      <c r="TFF39" s="168"/>
      <c r="TFG39" s="168"/>
      <c r="TFH39" s="168"/>
      <c r="TFI39" s="168"/>
      <c r="TFJ39" s="168"/>
      <c r="TFK39" s="168"/>
      <c r="TFL39" s="168"/>
      <c r="TFM39" s="168"/>
      <c r="TFN39" s="168"/>
      <c r="TFO39" s="168"/>
      <c r="TFP39" s="168"/>
      <c r="TFQ39" s="168"/>
      <c r="TFR39" s="168"/>
      <c r="TFS39" s="168"/>
      <c r="TFT39" s="168"/>
      <c r="TFU39" s="168"/>
      <c r="TFV39" s="168"/>
      <c r="TFW39" s="168"/>
      <c r="TFX39" s="168"/>
      <c r="TFY39" s="168"/>
      <c r="TFZ39" s="168"/>
      <c r="TGA39" s="168"/>
      <c r="TGB39" s="168"/>
      <c r="TGC39" s="168"/>
      <c r="TGD39" s="168"/>
      <c r="TGE39" s="168"/>
      <c r="TGF39" s="168"/>
      <c r="TGG39" s="168"/>
      <c r="TGH39" s="168"/>
      <c r="TGI39" s="168"/>
      <c r="TGJ39" s="168"/>
      <c r="TGK39" s="168"/>
      <c r="TGL39" s="168"/>
      <c r="TGM39" s="168"/>
      <c r="TGN39" s="168"/>
      <c r="TGO39" s="168"/>
      <c r="TGP39" s="168"/>
      <c r="TGQ39" s="168"/>
      <c r="TGR39" s="168"/>
      <c r="TGS39" s="168"/>
      <c r="TGT39" s="168"/>
      <c r="TGU39" s="168"/>
      <c r="TGV39" s="168"/>
      <c r="TGW39" s="168"/>
      <c r="TGX39" s="168"/>
      <c r="TGY39" s="168"/>
      <c r="TGZ39" s="168"/>
      <c r="THA39" s="168"/>
      <c r="THB39" s="168"/>
      <c r="THC39" s="168"/>
      <c r="THD39" s="168"/>
      <c r="THE39" s="168"/>
      <c r="THF39" s="168"/>
      <c r="THG39" s="168"/>
      <c r="THH39" s="168"/>
      <c r="THI39" s="168"/>
      <c r="THJ39" s="168"/>
      <c r="THK39" s="168"/>
      <c r="THL39" s="168"/>
      <c r="THM39" s="168"/>
      <c r="THN39" s="168"/>
      <c r="THO39" s="168"/>
      <c r="THP39" s="168"/>
      <c r="THQ39" s="168"/>
      <c r="THR39" s="168"/>
      <c r="THS39" s="168"/>
      <c r="THT39" s="168"/>
      <c r="THU39" s="168"/>
      <c r="THV39" s="168"/>
      <c r="THW39" s="168"/>
      <c r="THX39" s="168"/>
      <c r="THY39" s="168"/>
      <c r="THZ39" s="168"/>
      <c r="TIA39" s="168"/>
      <c r="TIB39" s="168"/>
      <c r="TIC39" s="168"/>
      <c r="TID39" s="168"/>
      <c r="TIE39" s="168"/>
      <c r="TIF39" s="168"/>
      <c r="TIG39" s="168"/>
      <c r="TIH39" s="168"/>
      <c r="TII39" s="168"/>
      <c r="TIJ39" s="168"/>
      <c r="TIK39" s="168"/>
      <c r="TIL39" s="168"/>
      <c r="TIM39" s="168"/>
      <c r="TIN39" s="168"/>
      <c r="TIO39" s="168"/>
      <c r="TIP39" s="168"/>
      <c r="TIQ39" s="168"/>
      <c r="TIR39" s="168"/>
      <c r="TIS39" s="168"/>
      <c r="TIT39" s="168"/>
      <c r="TIU39" s="168"/>
      <c r="TIV39" s="168"/>
      <c r="TIW39" s="168"/>
      <c r="TIX39" s="168"/>
      <c r="TIY39" s="168"/>
      <c r="TIZ39" s="168"/>
      <c r="TJA39" s="168"/>
      <c r="TJB39" s="168"/>
      <c r="TJC39" s="168"/>
      <c r="TJD39" s="168"/>
      <c r="TJE39" s="168"/>
      <c r="TJF39" s="168"/>
      <c r="TJG39" s="168"/>
      <c r="TJH39" s="168"/>
      <c r="TJI39" s="168"/>
      <c r="TJJ39" s="168"/>
      <c r="TJK39" s="168"/>
      <c r="TJL39" s="168"/>
      <c r="TJM39" s="168"/>
      <c r="TJN39" s="168"/>
      <c r="TJO39" s="168"/>
      <c r="TJP39" s="168"/>
      <c r="TJQ39" s="168"/>
      <c r="TJR39" s="168"/>
      <c r="TJS39" s="168"/>
      <c r="TJT39" s="168"/>
      <c r="TJU39" s="168"/>
      <c r="TJV39" s="168"/>
      <c r="TJW39" s="168"/>
      <c r="TJX39" s="168"/>
      <c r="TJY39" s="168"/>
      <c r="TJZ39" s="168"/>
      <c r="TKA39" s="168"/>
      <c r="TKB39" s="168"/>
      <c r="TKC39" s="168"/>
      <c r="TKD39" s="168"/>
      <c r="TKE39" s="168"/>
      <c r="TKF39" s="168"/>
      <c r="TKG39" s="168"/>
      <c r="TKH39" s="168"/>
      <c r="TKI39" s="168"/>
      <c r="TKJ39" s="168"/>
      <c r="TKK39" s="168"/>
      <c r="TKL39" s="168"/>
      <c r="TKM39" s="168"/>
      <c r="TKN39" s="168"/>
      <c r="TKO39" s="168"/>
      <c r="TKP39" s="168"/>
      <c r="TKQ39" s="168"/>
      <c r="TKR39" s="168"/>
      <c r="TKS39" s="168"/>
      <c r="TKT39" s="168"/>
      <c r="TKU39" s="168"/>
      <c r="TKV39" s="168"/>
      <c r="TKW39" s="168"/>
      <c r="TKX39" s="168"/>
      <c r="TKY39" s="168"/>
      <c r="TKZ39" s="168"/>
      <c r="TLA39" s="168"/>
      <c r="TLB39" s="168"/>
      <c r="TLC39" s="168"/>
      <c r="TLD39" s="168"/>
      <c r="TLE39" s="168"/>
      <c r="TLF39" s="168"/>
      <c r="TLG39" s="168"/>
      <c r="TLH39" s="168"/>
      <c r="TLI39" s="168"/>
      <c r="TLJ39" s="168"/>
      <c r="TLK39" s="168"/>
      <c r="TLL39" s="168"/>
      <c r="TLM39" s="168"/>
      <c r="TLN39" s="168"/>
      <c r="TLO39" s="168"/>
      <c r="TLP39" s="168"/>
      <c r="TLQ39" s="168"/>
      <c r="TLR39" s="168"/>
      <c r="TLS39" s="168"/>
      <c r="TLT39" s="168"/>
      <c r="TLU39" s="168"/>
      <c r="TLV39" s="168"/>
      <c r="TLW39" s="168"/>
      <c r="TLX39" s="168"/>
      <c r="TLY39" s="168"/>
      <c r="TLZ39" s="168"/>
      <c r="TMA39" s="168"/>
      <c r="TMB39" s="168"/>
      <c r="TMC39" s="168"/>
      <c r="TMD39" s="168"/>
      <c r="TME39" s="168"/>
      <c r="TMF39" s="168"/>
      <c r="TMG39" s="168"/>
      <c r="TMH39" s="168"/>
      <c r="TMI39" s="168"/>
      <c r="TMJ39" s="168"/>
      <c r="TMK39" s="168"/>
      <c r="TML39" s="168"/>
      <c r="TMM39" s="168"/>
      <c r="TMN39" s="168"/>
      <c r="TMO39" s="168"/>
      <c r="TMP39" s="168"/>
      <c r="TMQ39" s="168"/>
      <c r="TMR39" s="168"/>
      <c r="TMS39" s="168"/>
      <c r="TMT39" s="168"/>
      <c r="TMU39" s="168"/>
      <c r="TMV39" s="168"/>
      <c r="TMW39" s="168"/>
      <c r="TMX39" s="168"/>
      <c r="TMY39" s="168"/>
      <c r="TMZ39" s="168"/>
      <c r="TNA39" s="168"/>
      <c r="TNB39" s="168"/>
      <c r="TNC39" s="168"/>
      <c r="TND39" s="168"/>
      <c r="TNE39" s="168"/>
      <c r="TNF39" s="168"/>
      <c r="TNG39" s="168"/>
      <c r="TNH39" s="168"/>
      <c r="TNI39" s="168"/>
      <c r="TNJ39" s="168"/>
      <c r="TNK39" s="168"/>
      <c r="TNL39" s="168"/>
      <c r="TNM39" s="168"/>
      <c r="TNN39" s="168"/>
      <c r="TNO39" s="168"/>
      <c r="TNP39" s="168"/>
      <c r="TNQ39" s="168"/>
      <c r="TNR39" s="168"/>
      <c r="TNS39" s="168"/>
      <c r="TNT39" s="168"/>
      <c r="TNU39" s="168"/>
      <c r="TNV39" s="168"/>
      <c r="TNW39" s="168"/>
      <c r="TNX39" s="168"/>
      <c r="TNY39" s="168"/>
      <c r="TNZ39" s="168"/>
      <c r="TOA39" s="168"/>
      <c r="TOB39" s="168"/>
      <c r="TOC39" s="168"/>
      <c r="TOD39" s="168"/>
      <c r="TOE39" s="168"/>
      <c r="TOF39" s="168"/>
      <c r="TOG39" s="168"/>
      <c r="TOH39" s="168"/>
      <c r="TOI39" s="168"/>
      <c r="TOJ39" s="168"/>
      <c r="TOK39" s="168"/>
      <c r="TOL39" s="168"/>
      <c r="TOM39" s="168"/>
      <c r="TON39" s="168"/>
      <c r="TOO39" s="168"/>
      <c r="TOP39" s="168"/>
      <c r="TOQ39" s="168"/>
      <c r="TOR39" s="168"/>
      <c r="TOS39" s="168"/>
      <c r="TOT39" s="168"/>
      <c r="TOU39" s="168"/>
      <c r="TOV39" s="168"/>
      <c r="TOW39" s="168"/>
      <c r="TOX39" s="168"/>
      <c r="TOY39" s="168"/>
      <c r="TOZ39" s="168"/>
      <c r="TPA39" s="168"/>
      <c r="TPB39" s="168"/>
      <c r="TPC39" s="168"/>
      <c r="TPD39" s="168"/>
      <c r="TPE39" s="168"/>
      <c r="TPF39" s="168"/>
      <c r="TPG39" s="168"/>
      <c r="TPH39" s="168"/>
      <c r="TPI39" s="168"/>
      <c r="TPJ39" s="168"/>
      <c r="TPK39" s="168"/>
      <c r="TPL39" s="168"/>
      <c r="TPM39" s="168"/>
      <c r="TPN39" s="168"/>
      <c r="TPO39" s="168"/>
      <c r="TPP39" s="168"/>
      <c r="TPQ39" s="168"/>
      <c r="TPR39" s="168"/>
      <c r="TPS39" s="168"/>
      <c r="TPT39" s="168"/>
      <c r="TPU39" s="168"/>
      <c r="TPV39" s="168"/>
      <c r="TPW39" s="168"/>
      <c r="TPX39" s="168"/>
      <c r="TPY39" s="168"/>
      <c r="TPZ39" s="168"/>
      <c r="TQA39" s="168"/>
      <c r="TQB39" s="168"/>
      <c r="TQC39" s="168"/>
      <c r="TQD39" s="168"/>
      <c r="TQE39" s="168"/>
      <c r="TQF39" s="168"/>
      <c r="TQG39" s="168"/>
      <c r="TQH39" s="168"/>
      <c r="TQI39" s="168"/>
      <c r="TQJ39" s="168"/>
      <c r="TQK39" s="168"/>
      <c r="TQL39" s="168"/>
      <c r="TQM39" s="168"/>
      <c r="TQN39" s="168"/>
      <c r="TQO39" s="168"/>
      <c r="TQP39" s="168"/>
      <c r="TQQ39" s="168"/>
      <c r="TQR39" s="168"/>
      <c r="TQS39" s="168"/>
      <c r="TQT39" s="168"/>
      <c r="TQU39" s="168"/>
      <c r="TQV39" s="168"/>
      <c r="TQW39" s="168"/>
      <c r="TQX39" s="168"/>
      <c r="TQY39" s="168"/>
      <c r="TQZ39" s="168"/>
      <c r="TRA39" s="168"/>
      <c r="TRB39" s="168"/>
      <c r="TRC39" s="168"/>
      <c r="TRD39" s="168"/>
      <c r="TRE39" s="168"/>
      <c r="TRF39" s="168"/>
      <c r="TRG39" s="168"/>
      <c r="TRH39" s="168"/>
      <c r="TRI39" s="168"/>
      <c r="TRJ39" s="168"/>
      <c r="TRK39" s="168"/>
      <c r="TRL39" s="168"/>
      <c r="TRM39" s="168"/>
      <c r="TRN39" s="168"/>
      <c r="TRO39" s="168"/>
      <c r="TRP39" s="168"/>
      <c r="TRQ39" s="168"/>
      <c r="TRR39" s="168"/>
      <c r="TRS39" s="168"/>
      <c r="TRT39" s="168"/>
      <c r="TRU39" s="168"/>
      <c r="TRV39" s="168"/>
      <c r="TRW39" s="168"/>
      <c r="TRX39" s="168"/>
      <c r="TRY39" s="168"/>
      <c r="TRZ39" s="168"/>
      <c r="TSA39" s="168"/>
      <c r="TSB39" s="168"/>
      <c r="TSC39" s="168"/>
      <c r="TSD39" s="168"/>
      <c r="TSE39" s="168"/>
      <c r="TSF39" s="168"/>
      <c r="TSG39" s="168"/>
      <c r="TSH39" s="168"/>
      <c r="TSI39" s="168"/>
      <c r="TSJ39" s="168"/>
      <c r="TSK39" s="168"/>
      <c r="TSL39" s="168"/>
      <c r="TSM39" s="168"/>
      <c r="TSN39" s="168"/>
      <c r="TSO39" s="168"/>
      <c r="TSP39" s="168"/>
      <c r="TSQ39" s="168"/>
      <c r="TSR39" s="168"/>
      <c r="TSS39" s="168"/>
      <c r="TST39" s="168"/>
      <c r="TSU39" s="168"/>
      <c r="TSV39" s="168"/>
      <c r="TSW39" s="168"/>
      <c r="TSX39" s="168"/>
      <c r="TSY39" s="168"/>
      <c r="TSZ39" s="168"/>
      <c r="TTA39" s="168"/>
      <c r="TTB39" s="168"/>
      <c r="TTC39" s="168"/>
      <c r="TTD39" s="168"/>
      <c r="TTE39" s="168"/>
      <c r="TTF39" s="168"/>
      <c r="TTG39" s="168"/>
      <c r="TTH39" s="168"/>
      <c r="TTI39" s="168"/>
      <c r="TTJ39" s="168"/>
      <c r="TTK39" s="168"/>
      <c r="TTL39" s="168"/>
      <c r="TTM39" s="168"/>
      <c r="TTN39" s="168"/>
      <c r="TTO39" s="168"/>
      <c r="TTP39" s="168"/>
      <c r="TTQ39" s="168"/>
      <c r="TTR39" s="168"/>
      <c r="TTS39" s="168"/>
      <c r="TTT39" s="168"/>
      <c r="TTU39" s="168"/>
      <c r="TTV39" s="168"/>
      <c r="TTW39" s="168"/>
      <c r="TTX39" s="168"/>
      <c r="TTY39" s="168"/>
      <c r="TTZ39" s="168"/>
      <c r="TUA39" s="168"/>
      <c r="TUB39" s="168"/>
      <c r="TUC39" s="168"/>
      <c r="TUD39" s="168"/>
      <c r="TUE39" s="168"/>
      <c r="TUF39" s="168"/>
      <c r="TUG39" s="168"/>
      <c r="TUH39" s="168"/>
      <c r="TUI39" s="168"/>
      <c r="TUJ39" s="168"/>
      <c r="TUK39" s="168"/>
      <c r="TUL39" s="168"/>
      <c r="TUM39" s="168"/>
      <c r="TUN39" s="168"/>
      <c r="TUO39" s="168"/>
      <c r="TUP39" s="168"/>
      <c r="TUQ39" s="168"/>
      <c r="TUR39" s="168"/>
      <c r="TUS39" s="168"/>
      <c r="TUT39" s="168"/>
      <c r="TUU39" s="168"/>
      <c r="TUV39" s="168"/>
      <c r="TUW39" s="168"/>
      <c r="TUX39" s="168"/>
      <c r="TUY39" s="168"/>
      <c r="TUZ39" s="168"/>
      <c r="TVA39" s="168"/>
      <c r="TVB39" s="168"/>
      <c r="TVC39" s="168"/>
      <c r="TVD39" s="168"/>
      <c r="TVE39" s="168"/>
      <c r="TVF39" s="168"/>
      <c r="TVG39" s="168"/>
      <c r="TVH39" s="168"/>
      <c r="TVI39" s="168"/>
      <c r="TVJ39" s="168"/>
      <c r="TVK39" s="168"/>
      <c r="TVL39" s="168"/>
      <c r="TVM39" s="168"/>
      <c r="TVN39" s="168"/>
      <c r="TVO39" s="168"/>
      <c r="TVP39" s="168"/>
      <c r="TVQ39" s="168"/>
      <c r="TVR39" s="168"/>
      <c r="TVS39" s="168"/>
      <c r="TVT39" s="168"/>
      <c r="TVU39" s="168"/>
      <c r="TVV39" s="168"/>
      <c r="TVW39" s="168"/>
      <c r="TVX39" s="168"/>
      <c r="TVY39" s="168"/>
      <c r="TVZ39" s="168"/>
      <c r="TWA39" s="168"/>
      <c r="TWB39" s="168"/>
      <c r="TWC39" s="168"/>
      <c r="TWD39" s="168"/>
      <c r="TWE39" s="168"/>
      <c r="TWF39" s="168"/>
      <c r="TWG39" s="168"/>
      <c r="TWH39" s="168"/>
      <c r="TWI39" s="168"/>
      <c r="TWJ39" s="168"/>
      <c r="TWK39" s="168"/>
      <c r="TWL39" s="168"/>
      <c r="TWM39" s="168"/>
      <c r="TWN39" s="168"/>
      <c r="TWO39" s="168"/>
      <c r="TWP39" s="168"/>
      <c r="TWQ39" s="168"/>
      <c r="TWR39" s="168"/>
      <c r="TWS39" s="168"/>
      <c r="TWT39" s="168"/>
      <c r="TWU39" s="168"/>
      <c r="TWV39" s="168"/>
      <c r="TWW39" s="168"/>
      <c r="TWX39" s="168"/>
      <c r="TWY39" s="168"/>
      <c r="TWZ39" s="168"/>
      <c r="TXA39" s="168"/>
      <c r="TXB39" s="168"/>
      <c r="TXC39" s="168"/>
      <c r="TXD39" s="168"/>
      <c r="TXE39" s="168"/>
      <c r="TXF39" s="168"/>
      <c r="TXG39" s="168"/>
      <c r="TXH39" s="168"/>
      <c r="TXI39" s="168"/>
      <c r="TXJ39" s="168"/>
      <c r="TXK39" s="168"/>
      <c r="TXL39" s="168"/>
      <c r="TXM39" s="168"/>
      <c r="TXN39" s="168"/>
      <c r="TXO39" s="168"/>
      <c r="TXP39" s="168"/>
      <c r="TXQ39" s="168"/>
      <c r="TXR39" s="168"/>
      <c r="TXS39" s="168"/>
      <c r="TXT39" s="168"/>
      <c r="TXU39" s="168"/>
      <c r="TXV39" s="168"/>
      <c r="TXW39" s="168"/>
      <c r="TXX39" s="168"/>
      <c r="TXY39" s="168"/>
      <c r="TXZ39" s="168"/>
      <c r="TYA39" s="168"/>
      <c r="TYB39" s="168"/>
      <c r="TYC39" s="168"/>
      <c r="TYD39" s="168"/>
      <c r="TYE39" s="168"/>
      <c r="TYF39" s="168"/>
      <c r="TYG39" s="168"/>
      <c r="TYH39" s="168"/>
      <c r="TYI39" s="168"/>
      <c r="TYJ39" s="168"/>
      <c r="TYK39" s="168"/>
      <c r="TYL39" s="168"/>
      <c r="TYM39" s="168"/>
      <c r="TYN39" s="168"/>
      <c r="TYO39" s="168"/>
      <c r="TYP39" s="168"/>
      <c r="TYQ39" s="168"/>
      <c r="TYR39" s="168"/>
      <c r="TYS39" s="168"/>
      <c r="TYT39" s="168"/>
      <c r="TYU39" s="168"/>
      <c r="TYV39" s="168"/>
      <c r="TYW39" s="168"/>
      <c r="TYX39" s="168"/>
      <c r="TYY39" s="168"/>
      <c r="TYZ39" s="168"/>
      <c r="TZA39" s="168"/>
      <c r="TZB39" s="168"/>
      <c r="TZC39" s="168"/>
      <c r="TZD39" s="168"/>
      <c r="TZE39" s="168"/>
      <c r="TZF39" s="168"/>
      <c r="TZG39" s="168"/>
      <c r="TZH39" s="168"/>
      <c r="TZI39" s="168"/>
      <c r="TZJ39" s="168"/>
      <c r="TZK39" s="168"/>
      <c r="TZL39" s="168"/>
      <c r="TZM39" s="168"/>
      <c r="TZN39" s="168"/>
      <c r="TZO39" s="168"/>
      <c r="TZP39" s="168"/>
      <c r="TZQ39" s="168"/>
      <c r="TZR39" s="168"/>
      <c r="TZS39" s="168"/>
      <c r="TZT39" s="168"/>
      <c r="TZU39" s="168"/>
      <c r="TZV39" s="168"/>
      <c r="TZW39" s="168"/>
      <c r="TZX39" s="168"/>
      <c r="TZY39" s="168"/>
      <c r="TZZ39" s="168"/>
      <c r="UAA39" s="168"/>
      <c r="UAB39" s="168"/>
      <c r="UAC39" s="168"/>
      <c r="UAD39" s="168"/>
      <c r="UAE39" s="168"/>
      <c r="UAF39" s="168"/>
      <c r="UAG39" s="168"/>
      <c r="UAH39" s="168"/>
      <c r="UAI39" s="168"/>
      <c r="UAJ39" s="168"/>
      <c r="UAK39" s="168"/>
      <c r="UAL39" s="168"/>
      <c r="UAM39" s="168"/>
      <c r="UAN39" s="168"/>
      <c r="UAO39" s="168"/>
      <c r="UAP39" s="168"/>
      <c r="UAQ39" s="168"/>
      <c r="UAR39" s="168"/>
      <c r="UAS39" s="168"/>
      <c r="UAT39" s="168"/>
      <c r="UAU39" s="168"/>
      <c r="UAV39" s="168"/>
      <c r="UAW39" s="168"/>
      <c r="UAX39" s="168"/>
      <c r="UAY39" s="168"/>
      <c r="UAZ39" s="168"/>
      <c r="UBA39" s="168"/>
      <c r="UBB39" s="168"/>
      <c r="UBC39" s="168"/>
      <c r="UBD39" s="168"/>
      <c r="UBE39" s="168"/>
      <c r="UBF39" s="168"/>
      <c r="UBG39" s="168"/>
      <c r="UBH39" s="168"/>
      <c r="UBI39" s="168"/>
      <c r="UBJ39" s="168"/>
      <c r="UBK39" s="168"/>
      <c r="UBL39" s="168"/>
      <c r="UBM39" s="168"/>
      <c r="UBN39" s="168"/>
      <c r="UBO39" s="168"/>
      <c r="UBP39" s="168"/>
      <c r="UBQ39" s="168"/>
      <c r="UBR39" s="168"/>
      <c r="UBS39" s="168"/>
      <c r="UBT39" s="168"/>
      <c r="UBU39" s="168"/>
      <c r="UBV39" s="168"/>
      <c r="UBW39" s="168"/>
      <c r="UBX39" s="168"/>
      <c r="UBY39" s="168"/>
      <c r="UBZ39" s="168"/>
      <c r="UCA39" s="168"/>
      <c r="UCB39" s="168"/>
      <c r="UCC39" s="168"/>
      <c r="UCD39" s="168"/>
      <c r="UCE39" s="168"/>
      <c r="UCF39" s="168"/>
      <c r="UCG39" s="168"/>
      <c r="UCH39" s="168"/>
      <c r="UCI39" s="168"/>
      <c r="UCJ39" s="168"/>
      <c r="UCK39" s="168"/>
      <c r="UCL39" s="168"/>
      <c r="UCM39" s="168"/>
      <c r="UCN39" s="168"/>
      <c r="UCO39" s="168"/>
      <c r="UCP39" s="168"/>
      <c r="UCQ39" s="168"/>
      <c r="UCR39" s="168"/>
      <c r="UCS39" s="168"/>
      <c r="UCT39" s="168"/>
      <c r="UCU39" s="168"/>
      <c r="UCV39" s="168"/>
      <c r="UCW39" s="168"/>
      <c r="UCX39" s="168"/>
      <c r="UCY39" s="168"/>
      <c r="UCZ39" s="168"/>
      <c r="UDA39" s="168"/>
      <c r="UDB39" s="168"/>
      <c r="UDC39" s="168"/>
      <c r="UDD39" s="168"/>
      <c r="UDE39" s="168"/>
      <c r="UDF39" s="168"/>
      <c r="UDG39" s="168"/>
      <c r="UDH39" s="168"/>
      <c r="UDI39" s="168"/>
      <c r="UDJ39" s="168"/>
      <c r="UDK39" s="168"/>
      <c r="UDL39" s="168"/>
      <c r="UDM39" s="168"/>
      <c r="UDN39" s="168"/>
      <c r="UDO39" s="168"/>
      <c r="UDP39" s="168"/>
      <c r="UDQ39" s="168"/>
      <c r="UDR39" s="168"/>
      <c r="UDS39" s="168"/>
      <c r="UDT39" s="168"/>
      <c r="UDU39" s="168"/>
      <c r="UDV39" s="168"/>
      <c r="UDW39" s="168"/>
      <c r="UDX39" s="168"/>
      <c r="UDY39" s="168"/>
      <c r="UDZ39" s="168"/>
      <c r="UEA39" s="168"/>
      <c r="UEB39" s="168"/>
      <c r="UEC39" s="168"/>
      <c r="UED39" s="168"/>
      <c r="UEE39" s="168"/>
      <c r="UEF39" s="168"/>
      <c r="UEG39" s="168"/>
      <c r="UEH39" s="168"/>
      <c r="UEI39" s="168"/>
      <c r="UEJ39" s="168"/>
      <c r="UEK39" s="168"/>
      <c r="UEL39" s="168"/>
      <c r="UEM39" s="168"/>
      <c r="UEN39" s="168"/>
      <c r="UEO39" s="168"/>
      <c r="UEP39" s="168"/>
      <c r="UEQ39" s="168"/>
      <c r="UER39" s="168"/>
      <c r="UES39" s="168"/>
      <c r="UET39" s="168"/>
      <c r="UEU39" s="168"/>
      <c r="UEV39" s="168"/>
      <c r="UEW39" s="168"/>
      <c r="UEX39" s="168"/>
      <c r="UEY39" s="168"/>
      <c r="UEZ39" s="168"/>
      <c r="UFA39" s="168"/>
      <c r="UFB39" s="168"/>
      <c r="UFC39" s="168"/>
      <c r="UFD39" s="168"/>
      <c r="UFE39" s="168"/>
      <c r="UFF39" s="168"/>
      <c r="UFG39" s="168"/>
      <c r="UFH39" s="168"/>
      <c r="UFI39" s="168"/>
      <c r="UFJ39" s="168"/>
      <c r="UFK39" s="168"/>
      <c r="UFL39" s="168"/>
      <c r="UFM39" s="168"/>
      <c r="UFN39" s="168"/>
      <c r="UFO39" s="168"/>
      <c r="UFP39" s="168"/>
      <c r="UFQ39" s="168"/>
      <c r="UFR39" s="168"/>
      <c r="UFS39" s="168"/>
      <c r="UFT39" s="168"/>
      <c r="UFU39" s="168"/>
      <c r="UFV39" s="168"/>
      <c r="UFW39" s="168"/>
      <c r="UFX39" s="168"/>
      <c r="UFY39" s="168"/>
      <c r="UFZ39" s="168"/>
      <c r="UGA39" s="168"/>
      <c r="UGB39" s="168"/>
      <c r="UGC39" s="168"/>
      <c r="UGD39" s="168"/>
      <c r="UGE39" s="168"/>
      <c r="UGF39" s="168"/>
      <c r="UGG39" s="168"/>
      <c r="UGH39" s="168"/>
      <c r="UGI39" s="168"/>
      <c r="UGJ39" s="168"/>
      <c r="UGK39" s="168"/>
      <c r="UGL39" s="168"/>
      <c r="UGM39" s="168"/>
      <c r="UGN39" s="168"/>
      <c r="UGO39" s="168"/>
      <c r="UGP39" s="168"/>
      <c r="UGQ39" s="168"/>
      <c r="UGR39" s="168"/>
      <c r="UGS39" s="168"/>
      <c r="UGT39" s="168"/>
      <c r="UGU39" s="168"/>
      <c r="UGV39" s="168"/>
      <c r="UGW39" s="168"/>
      <c r="UGX39" s="168"/>
      <c r="UGY39" s="168"/>
      <c r="UGZ39" s="168"/>
      <c r="UHA39" s="168"/>
      <c r="UHB39" s="168"/>
      <c r="UHC39" s="168"/>
      <c r="UHD39" s="168"/>
      <c r="UHE39" s="168"/>
      <c r="UHF39" s="168"/>
      <c r="UHG39" s="168"/>
      <c r="UHH39" s="168"/>
      <c r="UHI39" s="168"/>
      <c r="UHJ39" s="168"/>
      <c r="UHK39" s="168"/>
      <c r="UHL39" s="168"/>
      <c r="UHM39" s="168"/>
      <c r="UHN39" s="168"/>
      <c r="UHO39" s="168"/>
      <c r="UHP39" s="168"/>
      <c r="UHQ39" s="168"/>
      <c r="UHR39" s="168"/>
      <c r="UHS39" s="168"/>
      <c r="UHT39" s="168"/>
      <c r="UHU39" s="168"/>
      <c r="UHV39" s="168"/>
      <c r="UHW39" s="168"/>
      <c r="UHX39" s="168"/>
      <c r="UHY39" s="168"/>
      <c r="UHZ39" s="168"/>
      <c r="UIA39" s="168"/>
      <c r="UIB39" s="168"/>
      <c r="UIC39" s="168"/>
      <c r="UID39" s="168"/>
      <c r="UIE39" s="168"/>
      <c r="UIF39" s="168"/>
      <c r="UIG39" s="168"/>
      <c r="UIH39" s="168"/>
      <c r="UII39" s="168"/>
      <c r="UIJ39" s="168"/>
      <c r="UIK39" s="168"/>
      <c r="UIL39" s="168"/>
      <c r="UIM39" s="168"/>
      <c r="UIN39" s="168"/>
      <c r="UIO39" s="168"/>
      <c r="UIP39" s="168"/>
      <c r="UIQ39" s="168"/>
      <c r="UIR39" s="168"/>
      <c r="UIS39" s="168"/>
      <c r="UIT39" s="168"/>
      <c r="UIU39" s="168"/>
      <c r="UIV39" s="168"/>
      <c r="UIW39" s="168"/>
      <c r="UIX39" s="168"/>
      <c r="UIY39" s="168"/>
      <c r="UIZ39" s="168"/>
      <c r="UJA39" s="168"/>
      <c r="UJB39" s="168"/>
      <c r="UJC39" s="168"/>
      <c r="UJD39" s="168"/>
      <c r="UJE39" s="168"/>
      <c r="UJF39" s="168"/>
      <c r="UJG39" s="168"/>
      <c r="UJH39" s="168"/>
      <c r="UJI39" s="168"/>
      <c r="UJJ39" s="168"/>
      <c r="UJK39" s="168"/>
      <c r="UJL39" s="168"/>
      <c r="UJM39" s="168"/>
      <c r="UJN39" s="168"/>
      <c r="UJO39" s="168"/>
      <c r="UJP39" s="168"/>
      <c r="UJQ39" s="168"/>
      <c r="UJR39" s="168"/>
      <c r="UJS39" s="168"/>
      <c r="UJT39" s="168"/>
      <c r="UJU39" s="168"/>
      <c r="UJV39" s="168"/>
      <c r="UJW39" s="168"/>
      <c r="UJX39" s="168"/>
      <c r="UJY39" s="168"/>
      <c r="UJZ39" s="168"/>
      <c r="UKA39" s="168"/>
      <c r="UKB39" s="168"/>
      <c r="UKC39" s="168"/>
      <c r="UKD39" s="168"/>
      <c r="UKE39" s="168"/>
      <c r="UKF39" s="168"/>
      <c r="UKG39" s="168"/>
      <c r="UKH39" s="168"/>
      <c r="UKI39" s="168"/>
      <c r="UKJ39" s="168"/>
      <c r="UKK39" s="168"/>
      <c r="UKL39" s="168"/>
      <c r="UKM39" s="168"/>
      <c r="UKN39" s="168"/>
      <c r="UKO39" s="168"/>
      <c r="UKP39" s="168"/>
      <c r="UKQ39" s="168"/>
      <c r="UKR39" s="168"/>
      <c r="UKS39" s="168"/>
      <c r="UKT39" s="168"/>
      <c r="UKU39" s="168"/>
      <c r="UKV39" s="168"/>
      <c r="UKW39" s="168"/>
      <c r="UKX39" s="168"/>
      <c r="UKY39" s="168"/>
      <c r="UKZ39" s="168"/>
      <c r="ULA39" s="168"/>
      <c r="ULB39" s="168"/>
      <c r="ULC39" s="168"/>
      <c r="ULD39" s="168"/>
      <c r="ULE39" s="168"/>
      <c r="ULF39" s="168"/>
      <c r="ULG39" s="168"/>
      <c r="ULH39" s="168"/>
      <c r="ULI39" s="168"/>
      <c r="ULJ39" s="168"/>
      <c r="ULK39" s="168"/>
      <c r="ULL39" s="168"/>
      <c r="ULM39" s="168"/>
      <c r="ULN39" s="168"/>
      <c r="ULO39" s="168"/>
      <c r="ULP39" s="168"/>
      <c r="ULQ39" s="168"/>
      <c r="ULR39" s="168"/>
      <c r="ULS39" s="168"/>
      <c r="ULT39" s="168"/>
      <c r="ULU39" s="168"/>
      <c r="ULV39" s="168"/>
      <c r="ULW39" s="168"/>
      <c r="ULX39" s="168"/>
      <c r="ULY39" s="168"/>
      <c r="ULZ39" s="168"/>
      <c r="UMA39" s="168"/>
      <c r="UMB39" s="168"/>
      <c r="UMC39" s="168"/>
      <c r="UMD39" s="168"/>
      <c r="UME39" s="168"/>
      <c r="UMF39" s="168"/>
      <c r="UMG39" s="168"/>
      <c r="UMH39" s="168"/>
      <c r="UMI39" s="168"/>
      <c r="UMJ39" s="168"/>
      <c r="UMK39" s="168"/>
      <c r="UML39" s="168"/>
      <c r="UMM39" s="168"/>
      <c r="UMN39" s="168"/>
      <c r="UMO39" s="168"/>
      <c r="UMP39" s="168"/>
      <c r="UMQ39" s="168"/>
      <c r="UMR39" s="168"/>
      <c r="UMS39" s="168"/>
      <c r="UMT39" s="168"/>
      <c r="UMU39" s="168"/>
      <c r="UMV39" s="168"/>
      <c r="UMW39" s="168"/>
      <c r="UMX39" s="168"/>
      <c r="UMY39" s="168"/>
      <c r="UMZ39" s="168"/>
      <c r="UNA39" s="168"/>
      <c r="UNB39" s="168"/>
      <c r="UNC39" s="168"/>
      <c r="UND39" s="168"/>
      <c r="UNE39" s="168"/>
      <c r="UNF39" s="168"/>
      <c r="UNG39" s="168"/>
      <c r="UNH39" s="168"/>
      <c r="UNI39" s="168"/>
      <c r="UNJ39" s="168"/>
      <c r="UNK39" s="168"/>
      <c r="UNL39" s="168"/>
      <c r="UNM39" s="168"/>
      <c r="UNN39" s="168"/>
      <c r="UNO39" s="168"/>
      <c r="UNP39" s="168"/>
      <c r="UNQ39" s="168"/>
      <c r="UNR39" s="168"/>
      <c r="UNS39" s="168"/>
      <c r="UNT39" s="168"/>
      <c r="UNU39" s="168"/>
      <c r="UNV39" s="168"/>
      <c r="UNW39" s="168"/>
      <c r="UNX39" s="168"/>
      <c r="UNY39" s="168"/>
      <c r="UNZ39" s="168"/>
      <c r="UOA39" s="168"/>
      <c r="UOB39" s="168"/>
      <c r="UOC39" s="168"/>
      <c r="UOD39" s="168"/>
      <c r="UOE39" s="168"/>
      <c r="UOF39" s="168"/>
      <c r="UOG39" s="168"/>
      <c r="UOH39" s="168"/>
      <c r="UOI39" s="168"/>
      <c r="UOJ39" s="168"/>
      <c r="UOK39" s="168"/>
      <c r="UOL39" s="168"/>
      <c r="UOM39" s="168"/>
      <c r="UON39" s="168"/>
      <c r="UOO39" s="168"/>
      <c r="UOP39" s="168"/>
      <c r="UOQ39" s="168"/>
      <c r="UOR39" s="168"/>
      <c r="UOS39" s="168"/>
      <c r="UOT39" s="168"/>
      <c r="UOU39" s="168"/>
      <c r="UOV39" s="168"/>
      <c r="UOW39" s="168"/>
      <c r="UOX39" s="168"/>
      <c r="UOY39" s="168"/>
      <c r="UOZ39" s="168"/>
      <c r="UPA39" s="168"/>
      <c r="UPB39" s="168"/>
      <c r="UPC39" s="168"/>
      <c r="UPD39" s="168"/>
      <c r="UPE39" s="168"/>
      <c r="UPF39" s="168"/>
      <c r="UPG39" s="168"/>
      <c r="UPH39" s="168"/>
      <c r="UPI39" s="168"/>
      <c r="UPJ39" s="168"/>
      <c r="UPK39" s="168"/>
      <c r="UPL39" s="168"/>
      <c r="UPM39" s="168"/>
      <c r="UPN39" s="168"/>
      <c r="UPO39" s="168"/>
      <c r="UPP39" s="168"/>
      <c r="UPQ39" s="168"/>
      <c r="UPR39" s="168"/>
      <c r="UPS39" s="168"/>
      <c r="UPT39" s="168"/>
      <c r="UPU39" s="168"/>
      <c r="UPV39" s="168"/>
      <c r="UPW39" s="168"/>
      <c r="UPX39" s="168"/>
      <c r="UPY39" s="168"/>
      <c r="UPZ39" s="168"/>
      <c r="UQA39" s="168"/>
      <c r="UQB39" s="168"/>
      <c r="UQC39" s="168"/>
      <c r="UQD39" s="168"/>
      <c r="UQE39" s="168"/>
      <c r="UQF39" s="168"/>
      <c r="UQG39" s="168"/>
      <c r="UQH39" s="168"/>
      <c r="UQI39" s="168"/>
      <c r="UQJ39" s="168"/>
      <c r="UQK39" s="168"/>
      <c r="UQL39" s="168"/>
      <c r="UQM39" s="168"/>
      <c r="UQN39" s="168"/>
      <c r="UQO39" s="168"/>
      <c r="UQP39" s="168"/>
      <c r="UQQ39" s="168"/>
      <c r="UQR39" s="168"/>
      <c r="UQS39" s="168"/>
      <c r="UQT39" s="168"/>
      <c r="UQU39" s="168"/>
      <c r="UQV39" s="168"/>
      <c r="UQW39" s="168"/>
      <c r="UQX39" s="168"/>
      <c r="UQY39" s="168"/>
      <c r="UQZ39" s="168"/>
      <c r="URA39" s="168"/>
      <c r="URB39" s="168"/>
      <c r="URC39" s="168"/>
      <c r="URD39" s="168"/>
      <c r="URE39" s="168"/>
      <c r="URF39" s="168"/>
      <c r="URG39" s="168"/>
      <c r="URH39" s="168"/>
      <c r="URI39" s="168"/>
      <c r="URJ39" s="168"/>
      <c r="URK39" s="168"/>
      <c r="URL39" s="168"/>
      <c r="URM39" s="168"/>
      <c r="URN39" s="168"/>
      <c r="URO39" s="168"/>
      <c r="URP39" s="168"/>
      <c r="URQ39" s="168"/>
      <c r="URR39" s="168"/>
      <c r="URS39" s="168"/>
      <c r="URT39" s="168"/>
      <c r="URU39" s="168"/>
      <c r="URV39" s="168"/>
      <c r="URW39" s="168"/>
      <c r="URX39" s="168"/>
      <c r="URY39" s="168"/>
      <c r="URZ39" s="168"/>
      <c r="USA39" s="168"/>
      <c r="USB39" s="168"/>
      <c r="USC39" s="168"/>
      <c r="USD39" s="168"/>
      <c r="USE39" s="168"/>
      <c r="USF39" s="168"/>
      <c r="USG39" s="168"/>
      <c r="USH39" s="168"/>
      <c r="USI39" s="168"/>
      <c r="USJ39" s="168"/>
      <c r="USK39" s="168"/>
      <c r="USL39" s="168"/>
      <c r="USM39" s="168"/>
      <c r="USN39" s="168"/>
      <c r="USO39" s="168"/>
      <c r="USP39" s="168"/>
      <c r="USQ39" s="168"/>
      <c r="USR39" s="168"/>
      <c r="USS39" s="168"/>
      <c r="UST39" s="168"/>
      <c r="USU39" s="168"/>
      <c r="USV39" s="168"/>
      <c r="USW39" s="168"/>
      <c r="USX39" s="168"/>
      <c r="USY39" s="168"/>
      <c r="USZ39" s="168"/>
      <c r="UTA39" s="168"/>
      <c r="UTB39" s="168"/>
      <c r="UTC39" s="168"/>
      <c r="UTD39" s="168"/>
      <c r="UTE39" s="168"/>
      <c r="UTF39" s="168"/>
      <c r="UTG39" s="168"/>
      <c r="UTH39" s="168"/>
      <c r="UTI39" s="168"/>
      <c r="UTJ39" s="168"/>
      <c r="UTK39" s="168"/>
      <c r="UTL39" s="168"/>
      <c r="UTM39" s="168"/>
      <c r="UTN39" s="168"/>
      <c r="UTO39" s="168"/>
      <c r="UTP39" s="168"/>
      <c r="UTQ39" s="168"/>
      <c r="UTR39" s="168"/>
      <c r="UTS39" s="168"/>
      <c r="UTT39" s="168"/>
      <c r="UTU39" s="168"/>
      <c r="UTV39" s="168"/>
      <c r="UTW39" s="168"/>
      <c r="UTX39" s="168"/>
      <c r="UTY39" s="168"/>
      <c r="UTZ39" s="168"/>
      <c r="UUA39" s="168"/>
      <c r="UUB39" s="168"/>
      <c r="UUC39" s="168"/>
      <c r="UUD39" s="168"/>
      <c r="UUE39" s="168"/>
      <c r="UUF39" s="168"/>
      <c r="UUG39" s="168"/>
      <c r="UUH39" s="168"/>
      <c r="UUI39" s="168"/>
      <c r="UUJ39" s="168"/>
      <c r="UUK39" s="168"/>
      <c r="UUL39" s="168"/>
      <c r="UUM39" s="168"/>
      <c r="UUN39" s="168"/>
      <c r="UUO39" s="168"/>
      <c r="UUP39" s="168"/>
      <c r="UUQ39" s="168"/>
      <c r="UUR39" s="168"/>
      <c r="UUS39" s="168"/>
      <c r="UUT39" s="168"/>
      <c r="UUU39" s="168"/>
      <c r="UUV39" s="168"/>
      <c r="UUW39" s="168"/>
      <c r="UUX39" s="168"/>
      <c r="UUY39" s="168"/>
      <c r="UUZ39" s="168"/>
      <c r="UVA39" s="168"/>
      <c r="UVB39" s="168"/>
      <c r="UVC39" s="168"/>
      <c r="UVD39" s="168"/>
      <c r="UVE39" s="168"/>
      <c r="UVF39" s="168"/>
      <c r="UVG39" s="168"/>
      <c r="UVH39" s="168"/>
      <c r="UVI39" s="168"/>
      <c r="UVJ39" s="168"/>
      <c r="UVK39" s="168"/>
      <c r="UVL39" s="168"/>
      <c r="UVM39" s="168"/>
      <c r="UVN39" s="168"/>
      <c r="UVO39" s="168"/>
      <c r="UVP39" s="168"/>
      <c r="UVQ39" s="168"/>
      <c r="UVR39" s="168"/>
      <c r="UVS39" s="168"/>
      <c r="UVT39" s="168"/>
      <c r="UVU39" s="168"/>
      <c r="UVV39" s="168"/>
      <c r="UVW39" s="168"/>
      <c r="UVX39" s="168"/>
      <c r="UVY39" s="168"/>
      <c r="UVZ39" s="168"/>
      <c r="UWA39" s="168"/>
      <c r="UWB39" s="168"/>
      <c r="UWC39" s="168"/>
      <c r="UWD39" s="168"/>
      <c r="UWE39" s="168"/>
      <c r="UWF39" s="168"/>
      <c r="UWG39" s="168"/>
      <c r="UWH39" s="168"/>
      <c r="UWI39" s="168"/>
      <c r="UWJ39" s="168"/>
      <c r="UWK39" s="168"/>
      <c r="UWL39" s="168"/>
      <c r="UWM39" s="168"/>
      <c r="UWN39" s="168"/>
      <c r="UWO39" s="168"/>
      <c r="UWP39" s="168"/>
      <c r="UWQ39" s="168"/>
      <c r="UWR39" s="168"/>
      <c r="UWS39" s="168"/>
      <c r="UWT39" s="168"/>
      <c r="UWU39" s="168"/>
      <c r="UWV39" s="168"/>
      <c r="UWW39" s="168"/>
      <c r="UWX39" s="168"/>
      <c r="UWY39" s="168"/>
      <c r="UWZ39" s="168"/>
      <c r="UXA39" s="168"/>
      <c r="UXB39" s="168"/>
      <c r="UXC39" s="168"/>
      <c r="UXD39" s="168"/>
      <c r="UXE39" s="168"/>
      <c r="UXF39" s="168"/>
      <c r="UXG39" s="168"/>
      <c r="UXH39" s="168"/>
      <c r="UXI39" s="168"/>
      <c r="UXJ39" s="168"/>
      <c r="UXK39" s="168"/>
      <c r="UXL39" s="168"/>
      <c r="UXM39" s="168"/>
      <c r="UXN39" s="168"/>
      <c r="UXO39" s="168"/>
      <c r="UXP39" s="168"/>
      <c r="UXQ39" s="168"/>
      <c r="UXR39" s="168"/>
      <c r="UXS39" s="168"/>
      <c r="UXT39" s="168"/>
      <c r="UXU39" s="168"/>
      <c r="UXV39" s="168"/>
      <c r="UXW39" s="168"/>
      <c r="UXX39" s="168"/>
      <c r="UXY39" s="168"/>
      <c r="UXZ39" s="168"/>
      <c r="UYA39" s="168"/>
      <c r="UYB39" s="168"/>
      <c r="UYC39" s="168"/>
      <c r="UYD39" s="168"/>
      <c r="UYE39" s="168"/>
      <c r="UYF39" s="168"/>
      <c r="UYG39" s="168"/>
      <c r="UYH39" s="168"/>
      <c r="UYI39" s="168"/>
      <c r="UYJ39" s="168"/>
      <c r="UYK39" s="168"/>
      <c r="UYL39" s="168"/>
      <c r="UYM39" s="168"/>
      <c r="UYN39" s="168"/>
      <c r="UYO39" s="168"/>
      <c r="UYP39" s="168"/>
      <c r="UYQ39" s="168"/>
      <c r="UYR39" s="168"/>
      <c r="UYS39" s="168"/>
      <c r="UYT39" s="168"/>
      <c r="UYU39" s="168"/>
      <c r="UYV39" s="168"/>
      <c r="UYW39" s="168"/>
      <c r="UYX39" s="168"/>
      <c r="UYY39" s="168"/>
      <c r="UYZ39" s="168"/>
      <c r="UZA39" s="168"/>
      <c r="UZB39" s="168"/>
      <c r="UZC39" s="168"/>
      <c r="UZD39" s="168"/>
      <c r="UZE39" s="168"/>
      <c r="UZF39" s="168"/>
      <c r="UZG39" s="168"/>
      <c r="UZH39" s="168"/>
      <c r="UZI39" s="168"/>
      <c r="UZJ39" s="168"/>
      <c r="UZK39" s="168"/>
      <c r="UZL39" s="168"/>
      <c r="UZM39" s="168"/>
      <c r="UZN39" s="168"/>
      <c r="UZO39" s="168"/>
      <c r="UZP39" s="168"/>
      <c r="UZQ39" s="168"/>
      <c r="UZR39" s="168"/>
      <c r="UZS39" s="168"/>
      <c r="UZT39" s="168"/>
      <c r="UZU39" s="168"/>
      <c r="UZV39" s="168"/>
      <c r="UZW39" s="168"/>
      <c r="UZX39" s="168"/>
      <c r="UZY39" s="168"/>
      <c r="UZZ39" s="168"/>
      <c r="VAA39" s="168"/>
      <c r="VAB39" s="168"/>
      <c r="VAC39" s="168"/>
      <c r="VAD39" s="168"/>
      <c r="VAE39" s="168"/>
      <c r="VAF39" s="168"/>
      <c r="VAG39" s="168"/>
      <c r="VAH39" s="168"/>
      <c r="VAI39" s="168"/>
      <c r="VAJ39" s="168"/>
      <c r="VAK39" s="168"/>
      <c r="VAL39" s="168"/>
      <c r="VAM39" s="168"/>
      <c r="VAN39" s="168"/>
      <c r="VAO39" s="168"/>
      <c r="VAP39" s="168"/>
      <c r="VAQ39" s="168"/>
      <c r="VAR39" s="168"/>
      <c r="VAS39" s="168"/>
      <c r="VAT39" s="168"/>
      <c r="VAU39" s="168"/>
      <c r="VAV39" s="168"/>
      <c r="VAW39" s="168"/>
      <c r="VAX39" s="168"/>
      <c r="VAY39" s="168"/>
      <c r="VAZ39" s="168"/>
      <c r="VBA39" s="168"/>
      <c r="VBB39" s="168"/>
      <c r="VBC39" s="168"/>
      <c r="VBD39" s="168"/>
      <c r="VBE39" s="168"/>
      <c r="VBF39" s="168"/>
      <c r="VBG39" s="168"/>
      <c r="VBH39" s="168"/>
      <c r="VBI39" s="168"/>
      <c r="VBJ39" s="168"/>
      <c r="VBK39" s="168"/>
      <c r="VBL39" s="168"/>
      <c r="VBM39" s="168"/>
      <c r="VBN39" s="168"/>
      <c r="VBO39" s="168"/>
      <c r="VBP39" s="168"/>
      <c r="VBQ39" s="168"/>
      <c r="VBR39" s="168"/>
      <c r="VBS39" s="168"/>
      <c r="VBT39" s="168"/>
      <c r="VBU39" s="168"/>
      <c r="VBV39" s="168"/>
      <c r="VBW39" s="168"/>
      <c r="VBX39" s="168"/>
      <c r="VBY39" s="168"/>
      <c r="VBZ39" s="168"/>
      <c r="VCA39" s="168"/>
      <c r="VCB39" s="168"/>
      <c r="VCC39" s="168"/>
      <c r="VCD39" s="168"/>
      <c r="VCE39" s="168"/>
      <c r="VCF39" s="168"/>
      <c r="VCG39" s="168"/>
      <c r="VCH39" s="168"/>
      <c r="VCI39" s="168"/>
      <c r="VCJ39" s="168"/>
      <c r="VCK39" s="168"/>
      <c r="VCL39" s="168"/>
      <c r="VCM39" s="168"/>
      <c r="VCN39" s="168"/>
      <c r="VCO39" s="168"/>
      <c r="VCP39" s="168"/>
      <c r="VCQ39" s="168"/>
      <c r="VCR39" s="168"/>
      <c r="VCS39" s="168"/>
      <c r="VCT39" s="168"/>
      <c r="VCU39" s="168"/>
      <c r="VCV39" s="168"/>
      <c r="VCW39" s="168"/>
      <c r="VCX39" s="168"/>
      <c r="VCY39" s="168"/>
      <c r="VCZ39" s="168"/>
      <c r="VDA39" s="168"/>
      <c r="VDB39" s="168"/>
      <c r="VDC39" s="168"/>
      <c r="VDD39" s="168"/>
      <c r="VDE39" s="168"/>
      <c r="VDF39" s="168"/>
      <c r="VDG39" s="168"/>
      <c r="VDH39" s="168"/>
      <c r="VDI39" s="168"/>
      <c r="VDJ39" s="168"/>
      <c r="VDK39" s="168"/>
      <c r="VDL39" s="168"/>
      <c r="VDM39" s="168"/>
      <c r="VDN39" s="168"/>
      <c r="VDO39" s="168"/>
      <c r="VDP39" s="168"/>
      <c r="VDQ39" s="168"/>
      <c r="VDR39" s="168"/>
      <c r="VDS39" s="168"/>
      <c r="VDT39" s="168"/>
      <c r="VDU39" s="168"/>
      <c r="VDV39" s="168"/>
      <c r="VDW39" s="168"/>
      <c r="VDX39" s="168"/>
      <c r="VDY39" s="168"/>
      <c r="VDZ39" s="168"/>
      <c r="VEA39" s="168"/>
      <c r="VEB39" s="168"/>
      <c r="VEC39" s="168"/>
      <c r="VED39" s="168"/>
      <c r="VEE39" s="168"/>
      <c r="VEF39" s="168"/>
      <c r="VEG39" s="168"/>
      <c r="VEH39" s="168"/>
      <c r="VEI39" s="168"/>
      <c r="VEJ39" s="168"/>
      <c r="VEK39" s="168"/>
      <c r="VEL39" s="168"/>
      <c r="VEM39" s="168"/>
      <c r="VEN39" s="168"/>
      <c r="VEO39" s="168"/>
      <c r="VEP39" s="168"/>
      <c r="VEQ39" s="168"/>
      <c r="VER39" s="168"/>
      <c r="VES39" s="168"/>
      <c r="VET39" s="168"/>
      <c r="VEU39" s="168"/>
      <c r="VEV39" s="168"/>
      <c r="VEW39" s="168"/>
      <c r="VEX39" s="168"/>
      <c r="VEY39" s="168"/>
      <c r="VEZ39" s="168"/>
      <c r="VFA39" s="168"/>
      <c r="VFB39" s="168"/>
      <c r="VFC39" s="168"/>
      <c r="VFD39" s="168"/>
      <c r="VFE39" s="168"/>
      <c r="VFF39" s="168"/>
      <c r="VFG39" s="168"/>
      <c r="VFH39" s="168"/>
      <c r="VFI39" s="168"/>
      <c r="VFJ39" s="168"/>
      <c r="VFK39" s="168"/>
      <c r="VFL39" s="168"/>
      <c r="VFM39" s="168"/>
      <c r="VFN39" s="168"/>
      <c r="VFO39" s="168"/>
      <c r="VFP39" s="168"/>
      <c r="VFQ39" s="168"/>
      <c r="VFR39" s="168"/>
      <c r="VFS39" s="168"/>
      <c r="VFT39" s="168"/>
      <c r="VFU39" s="168"/>
      <c r="VFV39" s="168"/>
      <c r="VFW39" s="168"/>
      <c r="VFX39" s="168"/>
      <c r="VFY39" s="168"/>
      <c r="VFZ39" s="168"/>
      <c r="VGA39" s="168"/>
      <c r="VGB39" s="168"/>
      <c r="VGC39" s="168"/>
      <c r="VGD39" s="168"/>
      <c r="VGE39" s="168"/>
      <c r="VGF39" s="168"/>
      <c r="VGG39" s="168"/>
      <c r="VGH39" s="168"/>
      <c r="VGI39" s="168"/>
      <c r="VGJ39" s="168"/>
      <c r="VGK39" s="168"/>
      <c r="VGL39" s="168"/>
      <c r="VGM39" s="168"/>
      <c r="VGN39" s="168"/>
      <c r="VGO39" s="168"/>
      <c r="VGP39" s="168"/>
      <c r="VGQ39" s="168"/>
      <c r="VGR39" s="168"/>
      <c r="VGS39" s="168"/>
      <c r="VGT39" s="168"/>
      <c r="VGU39" s="168"/>
      <c r="VGV39" s="168"/>
      <c r="VGW39" s="168"/>
      <c r="VGX39" s="168"/>
      <c r="VGY39" s="168"/>
      <c r="VGZ39" s="168"/>
      <c r="VHA39" s="168"/>
      <c r="VHB39" s="168"/>
      <c r="VHC39" s="168"/>
      <c r="VHD39" s="168"/>
      <c r="VHE39" s="168"/>
      <c r="VHF39" s="168"/>
      <c r="VHG39" s="168"/>
      <c r="VHH39" s="168"/>
      <c r="VHI39" s="168"/>
      <c r="VHJ39" s="168"/>
      <c r="VHK39" s="168"/>
      <c r="VHL39" s="168"/>
      <c r="VHM39" s="168"/>
      <c r="VHN39" s="168"/>
      <c r="VHO39" s="168"/>
      <c r="VHP39" s="168"/>
      <c r="VHQ39" s="168"/>
      <c r="VHR39" s="168"/>
      <c r="VHS39" s="168"/>
      <c r="VHT39" s="168"/>
      <c r="VHU39" s="168"/>
      <c r="VHV39" s="168"/>
      <c r="VHW39" s="168"/>
      <c r="VHX39" s="168"/>
      <c r="VHY39" s="168"/>
      <c r="VHZ39" s="168"/>
      <c r="VIA39" s="168"/>
      <c r="VIB39" s="168"/>
      <c r="VIC39" s="168"/>
      <c r="VID39" s="168"/>
      <c r="VIE39" s="168"/>
      <c r="VIF39" s="168"/>
      <c r="VIG39" s="168"/>
      <c r="VIH39" s="168"/>
      <c r="VII39" s="168"/>
      <c r="VIJ39" s="168"/>
      <c r="VIK39" s="168"/>
      <c r="VIL39" s="168"/>
      <c r="VIM39" s="168"/>
      <c r="VIN39" s="168"/>
      <c r="VIO39" s="168"/>
      <c r="VIP39" s="168"/>
      <c r="VIQ39" s="168"/>
      <c r="VIR39" s="168"/>
      <c r="VIS39" s="168"/>
      <c r="VIT39" s="168"/>
      <c r="VIU39" s="168"/>
      <c r="VIV39" s="168"/>
      <c r="VIW39" s="168"/>
      <c r="VIX39" s="168"/>
      <c r="VIY39" s="168"/>
      <c r="VIZ39" s="168"/>
      <c r="VJA39" s="168"/>
      <c r="VJB39" s="168"/>
      <c r="VJC39" s="168"/>
      <c r="VJD39" s="168"/>
      <c r="VJE39" s="168"/>
      <c r="VJF39" s="168"/>
      <c r="VJG39" s="168"/>
      <c r="VJH39" s="168"/>
      <c r="VJI39" s="168"/>
      <c r="VJJ39" s="168"/>
      <c r="VJK39" s="168"/>
      <c r="VJL39" s="168"/>
      <c r="VJM39" s="168"/>
      <c r="VJN39" s="168"/>
      <c r="VJO39" s="168"/>
      <c r="VJP39" s="168"/>
      <c r="VJQ39" s="168"/>
      <c r="VJR39" s="168"/>
      <c r="VJS39" s="168"/>
      <c r="VJT39" s="168"/>
      <c r="VJU39" s="168"/>
      <c r="VJV39" s="168"/>
      <c r="VJW39" s="168"/>
      <c r="VJX39" s="168"/>
      <c r="VJY39" s="168"/>
      <c r="VJZ39" s="168"/>
      <c r="VKA39" s="168"/>
      <c r="VKB39" s="168"/>
      <c r="VKC39" s="168"/>
      <c r="VKD39" s="168"/>
      <c r="VKE39" s="168"/>
      <c r="VKF39" s="168"/>
      <c r="VKG39" s="168"/>
      <c r="VKH39" s="168"/>
      <c r="VKI39" s="168"/>
      <c r="VKJ39" s="168"/>
      <c r="VKK39" s="168"/>
      <c r="VKL39" s="168"/>
      <c r="VKM39" s="168"/>
      <c r="VKN39" s="168"/>
      <c r="VKO39" s="168"/>
      <c r="VKP39" s="168"/>
      <c r="VKQ39" s="168"/>
      <c r="VKR39" s="168"/>
      <c r="VKS39" s="168"/>
      <c r="VKT39" s="168"/>
      <c r="VKU39" s="168"/>
      <c r="VKV39" s="168"/>
      <c r="VKW39" s="168"/>
      <c r="VKX39" s="168"/>
      <c r="VKY39" s="168"/>
      <c r="VKZ39" s="168"/>
      <c r="VLA39" s="168"/>
      <c r="VLB39" s="168"/>
      <c r="VLC39" s="168"/>
      <c r="VLD39" s="168"/>
      <c r="VLE39" s="168"/>
      <c r="VLF39" s="168"/>
      <c r="VLG39" s="168"/>
      <c r="VLH39" s="168"/>
      <c r="VLI39" s="168"/>
      <c r="VLJ39" s="168"/>
      <c r="VLK39" s="168"/>
      <c r="VLL39" s="168"/>
      <c r="VLM39" s="168"/>
      <c r="VLN39" s="168"/>
      <c r="VLO39" s="168"/>
      <c r="VLP39" s="168"/>
      <c r="VLQ39" s="168"/>
      <c r="VLR39" s="168"/>
      <c r="VLS39" s="168"/>
      <c r="VLT39" s="168"/>
      <c r="VLU39" s="168"/>
      <c r="VLV39" s="168"/>
      <c r="VLW39" s="168"/>
      <c r="VLX39" s="168"/>
      <c r="VLY39" s="168"/>
      <c r="VLZ39" s="168"/>
      <c r="VMA39" s="168"/>
      <c r="VMB39" s="168"/>
      <c r="VMC39" s="168"/>
      <c r="VMD39" s="168"/>
      <c r="VME39" s="168"/>
      <c r="VMF39" s="168"/>
      <c r="VMG39" s="168"/>
      <c r="VMH39" s="168"/>
      <c r="VMI39" s="168"/>
      <c r="VMJ39" s="168"/>
      <c r="VMK39" s="168"/>
      <c r="VML39" s="168"/>
      <c r="VMM39" s="168"/>
      <c r="VMN39" s="168"/>
      <c r="VMO39" s="168"/>
      <c r="VMP39" s="168"/>
      <c r="VMQ39" s="168"/>
      <c r="VMR39" s="168"/>
      <c r="VMS39" s="168"/>
      <c r="VMT39" s="168"/>
      <c r="VMU39" s="168"/>
      <c r="VMV39" s="168"/>
      <c r="VMW39" s="168"/>
      <c r="VMX39" s="168"/>
      <c r="VMY39" s="168"/>
      <c r="VMZ39" s="168"/>
      <c r="VNA39" s="168"/>
      <c r="VNB39" s="168"/>
      <c r="VNC39" s="168"/>
      <c r="VND39" s="168"/>
      <c r="VNE39" s="168"/>
      <c r="VNF39" s="168"/>
      <c r="VNG39" s="168"/>
      <c r="VNH39" s="168"/>
      <c r="VNI39" s="168"/>
      <c r="VNJ39" s="168"/>
      <c r="VNK39" s="168"/>
      <c r="VNL39" s="168"/>
      <c r="VNM39" s="168"/>
      <c r="VNN39" s="168"/>
      <c r="VNO39" s="168"/>
      <c r="VNP39" s="168"/>
      <c r="VNQ39" s="168"/>
      <c r="VNR39" s="168"/>
      <c r="VNS39" s="168"/>
      <c r="VNT39" s="168"/>
      <c r="VNU39" s="168"/>
      <c r="VNV39" s="168"/>
      <c r="VNW39" s="168"/>
      <c r="VNX39" s="168"/>
      <c r="VNY39" s="168"/>
      <c r="VNZ39" s="168"/>
      <c r="VOA39" s="168"/>
      <c r="VOB39" s="168"/>
      <c r="VOC39" s="168"/>
      <c r="VOD39" s="168"/>
      <c r="VOE39" s="168"/>
      <c r="VOF39" s="168"/>
      <c r="VOG39" s="168"/>
      <c r="VOH39" s="168"/>
      <c r="VOI39" s="168"/>
      <c r="VOJ39" s="168"/>
      <c r="VOK39" s="168"/>
      <c r="VOL39" s="168"/>
      <c r="VOM39" s="168"/>
      <c r="VON39" s="168"/>
      <c r="VOO39" s="168"/>
      <c r="VOP39" s="168"/>
      <c r="VOQ39" s="168"/>
      <c r="VOR39" s="168"/>
      <c r="VOS39" s="168"/>
      <c r="VOT39" s="168"/>
      <c r="VOU39" s="168"/>
      <c r="VOV39" s="168"/>
      <c r="VOW39" s="168"/>
      <c r="VOX39" s="168"/>
      <c r="VOY39" s="168"/>
      <c r="VOZ39" s="168"/>
      <c r="VPA39" s="168"/>
      <c r="VPB39" s="168"/>
      <c r="VPC39" s="168"/>
      <c r="VPD39" s="168"/>
      <c r="VPE39" s="168"/>
      <c r="VPF39" s="168"/>
      <c r="VPG39" s="168"/>
      <c r="VPH39" s="168"/>
      <c r="VPI39" s="168"/>
      <c r="VPJ39" s="168"/>
      <c r="VPK39" s="168"/>
      <c r="VPL39" s="168"/>
      <c r="VPM39" s="168"/>
      <c r="VPN39" s="168"/>
      <c r="VPO39" s="168"/>
      <c r="VPP39" s="168"/>
      <c r="VPQ39" s="168"/>
      <c r="VPR39" s="168"/>
      <c r="VPS39" s="168"/>
      <c r="VPT39" s="168"/>
      <c r="VPU39" s="168"/>
      <c r="VPV39" s="168"/>
      <c r="VPW39" s="168"/>
      <c r="VPX39" s="168"/>
      <c r="VPY39" s="168"/>
      <c r="VPZ39" s="168"/>
      <c r="VQA39" s="168"/>
      <c r="VQB39" s="168"/>
      <c r="VQC39" s="168"/>
      <c r="VQD39" s="168"/>
      <c r="VQE39" s="168"/>
      <c r="VQF39" s="168"/>
      <c r="VQG39" s="168"/>
      <c r="VQH39" s="168"/>
      <c r="VQI39" s="168"/>
      <c r="VQJ39" s="168"/>
      <c r="VQK39" s="168"/>
      <c r="VQL39" s="168"/>
      <c r="VQM39" s="168"/>
      <c r="VQN39" s="168"/>
      <c r="VQO39" s="168"/>
      <c r="VQP39" s="168"/>
      <c r="VQQ39" s="168"/>
      <c r="VQR39" s="168"/>
      <c r="VQS39" s="168"/>
      <c r="VQT39" s="168"/>
      <c r="VQU39" s="168"/>
      <c r="VQV39" s="168"/>
      <c r="VQW39" s="168"/>
      <c r="VQX39" s="168"/>
      <c r="VQY39" s="168"/>
      <c r="VQZ39" s="168"/>
      <c r="VRA39" s="168"/>
      <c r="VRB39" s="168"/>
      <c r="VRC39" s="168"/>
      <c r="VRD39" s="168"/>
      <c r="VRE39" s="168"/>
      <c r="VRF39" s="168"/>
      <c r="VRG39" s="168"/>
      <c r="VRH39" s="168"/>
      <c r="VRI39" s="168"/>
      <c r="VRJ39" s="168"/>
      <c r="VRK39" s="168"/>
      <c r="VRL39" s="168"/>
      <c r="VRM39" s="168"/>
      <c r="VRN39" s="168"/>
      <c r="VRO39" s="168"/>
      <c r="VRP39" s="168"/>
      <c r="VRQ39" s="168"/>
      <c r="VRR39" s="168"/>
      <c r="VRS39" s="168"/>
      <c r="VRT39" s="168"/>
      <c r="VRU39" s="168"/>
      <c r="VRV39" s="168"/>
      <c r="VRW39" s="168"/>
      <c r="VRX39" s="168"/>
      <c r="VRY39" s="168"/>
      <c r="VRZ39" s="168"/>
      <c r="VSA39" s="168"/>
      <c r="VSB39" s="168"/>
      <c r="VSC39" s="168"/>
      <c r="VSD39" s="168"/>
      <c r="VSE39" s="168"/>
      <c r="VSF39" s="168"/>
      <c r="VSG39" s="168"/>
      <c r="VSH39" s="168"/>
      <c r="VSI39" s="168"/>
      <c r="VSJ39" s="168"/>
      <c r="VSK39" s="168"/>
      <c r="VSL39" s="168"/>
      <c r="VSM39" s="168"/>
      <c r="VSN39" s="168"/>
      <c r="VSO39" s="168"/>
      <c r="VSP39" s="168"/>
      <c r="VSQ39" s="168"/>
      <c r="VSR39" s="168"/>
      <c r="VSS39" s="168"/>
      <c r="VST39" s="168"/>
      <c r="VSU39" s="168"/>
      <c r="VSV39" s="168"/>
      <c r="VSW39" s="168"/>
      <c r="VSX39" s="168"/>
      <c r="VSY39" s="168"/>
      <c r="VSZ39" s="168"/>
      <c r="VTA39" s="168"/>
      <c r="VTB39" s="168"/>
      <c r="VTC39" s="168"/>
      <c r="VTD39" s="168"/>
      <c r="VTE39" s="168"/>
      <c r="VTF39" s="168"/>
      <c r="VTG39" s="168"/>
      <c r="VTH39" s="168"/>
      <c r="VTI39" s="168"/>
      <c r="VTJ39" s="168"/>
      <c r="VTK39" s="168"/>
      <c r="VTL39" s="168"/>
      <c r="VTM39" s="168"/>
      <c r="VTN39" s="168"/>
      <c r="VTO39" s="168"/>
      <c r="VTP39" s="168"/>
      <c r="VTQ39" s="168"/>
      <c r="VTR39" s="168"/>
      <c r="VTS39" s="168"/>
      <c r="VTT39" s="168"/>
      <c r="VTU39" s="168"/>
      <c r="VTV39" s="168"/>
      <c r="VTW39" s="168"/>
      <c r="VTX39" s="168"/>
      <c r="VTY39" s="168"/>
      <c r="VTZ39" s="168"/>
      <c r="VUA39" s="168"/>
      <c r="VUB39" s="168"/>
      <c r="VUC39" s="168"/>
      <c r="VUD39" s="168"/>
      <c r="VUE39" s="168"/>
      <c r="VUF39" s="168"/>
      <c r="VUG39" s="168"/>
      <c r="VUH39" s="168"/>
      <c r="VUI39" s="168"/>
      <c r="VUJ39" s="168"/>
      <c r="VUK39" s="168"/>
      <c r="VUL39" s="168"/>
      <c r="VUM39" s="168"/>
      <c r="VUN39" s="168"/>
      <c r="VUO39" s="168"/>
      <c r="VUP39" s="168"/>
      <c r="VUQ39" s="168"/>
      <c r="VUR39" s="168"/>
      <c r="VUS39" s="168"/>
      <c r="VUT39" s="168"/>
      <c r="VUU39" s="168"/>
      <c r="VUV39" s="168"/>
      <c r="VUW39" s="168"/>
      <c r="VUX39" s="168"/>
      <c r="VUY39" s="168"/>
      <c r="VUZ39" s="168"/>
      <c r="VVA39" s="168"/>
      <c r="VVB39" s="168"/>
      <c r="VVC39" s="168"/>
      <c r="VVD39" s="168"/>
      <c r="VVE39" s="168"/>
      <c r="VVF39" s="168"/>
      <c r="VVG39" s="168"/>
      <c r="VVH39" s="168"/>
      <c r="VVI39" s="168"/>
      <c r="VVJ39" s="168"/>
      <c r="VVK39" s="168"/>
      <c r="VVL39" s="168"/>
      <c r="VVM39" s="168"/>
      <c r="VVN39" s="168"/>
      <c r="VVO39" s="168"/>
      <c r="VVP39" s="168"/>
      <c r="VVQ39" s="168"/>
      <c r="VVR39" s="168"/>
      <c r="VVS39" s="168"/>
      <c r="VVT39" s="168"/>
      <c r="VVU39" s="168"/>
      <c r="VVV39" s="168"/>
      <c r="VVW39" s="168"/>
      <c r="VVX39" s="168"/>
      <c r="VVY39" s="168"/>
      <c r="VVZ39" s="168"/>
      <c r="VWA39" s="168"/>
      <c r="VWB39" s="168"/>
      <c r="VWC39" s="168"/>
      <c r="VWD39" s="168"/>
      <c r="VWE39" s="168"/>
      <c r="VWF39" s="168"/>
      <c r="VWG39" s="168"/>
      <c r="VWH39" s="168"/>
      <c r="VWI39" s="168"/>
      <c r="VWJ39" s="168"/>
      <c r="VWK39" s="168"/>
      <c r="VWL39" s="168"/>
      <c r="VWM39" s="168"/>
      <c r="VWN39" s="168"/>
      <c r="VWO39" s="168"/>
      <c r="VWP39" s="168"/>
      <c r="VWQ39" s="168"/>
      <c r="VWR39" s="168"/>
      <c r="VWS39" s="168"/>
      <c r="VWT39" s="168"/>
      <c r="VWU39" s="168"/>
      <c r="VWV39" s="168"/>
      <c r="VWW39" s="168"/>
      <c r="VWX39" s="168"/>
      <c r="VWY39" s="168"/>
      <c r="VWZ39" s="168"/>
      <c r="VXA39" s="168"/>
      <c r="VXB39" s="168"/>
      <c r="VXC39" s="168"/>
      <c r="VXD39" s="168"/>
      <c r="VXE39" s="168"/>
      <c r="VXF39" s="168"/>
      <c r="VXG39" s="168"/>
      <c r="VXH39" s="168"/>
      <c r="VXI39" s="168"/>
      <c r="VXJ39" s="168"/>
      <c r="VXK39" s="168"/>
      <c r="VXL39" s="168"/>
      <c r="VXM39" s="168"/>
      <c r="VXN39" s="168"/>
      <c r="VXO39" s="168"/>
      <c r="VXP39" s="168"/>
      <c r="VXQ39" s="168"/>
      <c r="VXR39" s="168"/>
      <c r="VXS39" s="168"/>
      <c r="VXT39" s="168"/>
      <c r="VXU39" s="168"/>
      <c r="VXV39" s="168"/>
      <c r="VXW39" s="168"/>
      <c r="VXX39" s="168"/>
      <c r="VXY39" s="168"/>
      <c r="VXZ39" s="168"/>
      <c r="VYA39" s="168"/>
      <c r="VYB39" s="168"/>
      <c r="VYC39" s="168"/>
      <c r="VYD39" s="168"/>
      <c r="VYE39" s="168"/>
      <c r="VYF39" s="168"/>
      <c r="VYG39" s="168"/>
      <c r="VYH39" s="168"/>
      <c r="VYI39" s="168"/>
      <c r="VYJ39" s="168"/>
      <c r="VYK39" s="168"/>
      <c r="VYL39" s="168"/>
      <c r="VYM39" s="168"/>
      <c r="VYN39" s="168"/>
      <c r="VYO39" s="168"/>
      <c r="VYP39" s="168"/>
      <c r="VYQ39" s="168"/>
      <c r="VYR39" s="168"/>
      <c r="VYS39" s="168"/>
      <c r="VYT39" s="168"/>
      <c r="VYU39" s="168"/>
      <c r="VYV39" s="168"/>
      <c r="VYW39" s="168"/>
      <c r="VYX39" s="168"/>
      <c r="VYY39" s="168"/>
      <c r="VYZ39" s="168"/>
      <c r="VZA39" s="168"/>
      <c r="VZB39" s="168"/>
      <c r="VZC39" s="168"/>
      <c r="VZD39" s="168"/>
      <c r="VZE39" s="168"/>
      <c r="VZF39" s="168"/>
      <c r="VZG39" s="168"/>
      <c r="VZH39" s="168"/>
      <c r="VZI39" s="168"/>
      <c r="VZJ39" s="168"/>
      <c r="VZK39" s="168"/>
      <c r="VZL39" s="168"/>
      <c r="VZM39" s="168"/>
      <c r="VZN39" s="168"/>
      <c r="VZO39" s="168"/>
      <c r="VZP39" s="168"/>
      <c r="VZQ39" s="168"/>
      <c r="VZR39" s="168"/>
      <c r="VZS39" s="168"/>
      <c r="VZT39" s="168"/>
      <c r="VZU39" s="168"/>
      <c r="VZV39" s="168"/>
      <c r="VZW39" s="168"/>
      <c r="VZX39" s="168"/>
      <c r="VZY39" s="168"/>
      <c r="VZZ39" s="168"/>
      <c r="WAA39" s="168"/>
      <c r="WAB39" s="168"/>
      <c r="WAC39" s="168"/>
      <c r="WAD39" s="168"/>
      <c r="WAE39" s="168"/>
      <c r="WAF39" s="168"/>
      <c r="WAG39" s="168"/>
      <c r="WAH39" s="168"/>
      <c r="WAI39" s="168"/>
      <c r="WAJ39" s="168"/>
      <c r="WAK39" s="168"/>
      <c r="WAL39" s="168"/>
      <c r="WAM39" s="168"/>
      <c r="WAN39" s="168"/>
      <c r="WAO39" s="168"/>
      <c r="WAP39" s="168"/>
      <c r="WAQ39" s="168"/>
      <c r="WAR39" s="168"/>
      <c r="WAS39" s="168"/>
      <c r="WAT39" s="168"/>
      <c r="WAU39" s="168"/>
      <c r="WAV39" s="168"/>
      <c r="WAW39" s="168"/>
      <c r="WAX39" s="168"/>
      <c r="WAY39" s="168"/>
      <c r="WAZ39" s="168"/>
      <c r="WBA39" s="168"/>
      <c r="WBB39" s="168"/>
      <c r="WBC39" s="168"/>
      <c r="WBD39" s="168"/>
      <c r="WBE39" s="168"/>
      <c r="WBF39" s="168"/>
      <c r="WBG39" s="168"/>
      <c r="WBH39" s="168"/>
      <c r="WBI39" s="168"/>
      <c r="WBJ39" s="168"/>
      <c r="WBK39" s="168"/>
      <c r="WBL39" s="168"/>
      <c r="WBM39" s="168"/>
      <c r="WBN39" s="168"/>
      <c r="WBO39" s="168"/>
      <c r="WBP39" s="168"/>
      <c r="WBQ39" s="168"/>
      <c r="WBR39" s="168"/>
      <c r="WBS39" s="168"/>
      <c r="WBT39" s="168"/>
      <c r="WBU39" s="168"/>
      <c r="WBV39" s="168"/>
      <c r="WBW39" s="168"/>
      <c r="WBX39" s="168"/>
      <c r="WBY39" s="168"/>
      <c r="WBZ39" s="168"/>
      <c r="WCA39" s="168"/>
      <c r="WCB39" s="168"/>
      <c r="WCC39" s="168"/>
      <c r="WCD39" s="168"/>
      <c r="WCE39" s="168"/>
      <c r="WCF39" s="168"/>
      <c r="WCG39" s="168"/>
      <c r="WCH39" s="168"/>
      <c r="WCI39" s="168"/>
      <c r="WCJ39" s="168"/>
      <c r="WCK39" s="168"/>
      <c r="WCL39" s="168"/>
      <c r="WCM39" s="168"/>
      <c r="WCN39" s="168"/>
      <c r="WCO39" s="168"/>
      <c r="WCP39" s="168"/>
      <c r="WCQ39" s="168"/>
      <c r="WCR39" s="168"/>
      <c r="WCS39" s="168"/>
      <c r="WCT39" s="168"/>
      <c r="WCU39" s="168"/>
      <c r="WCV39" s="168"/>
      <c r="WCW39" s="168"/>
      <c r="WCX39" s="168"/>
      <c r="WCY39" s="168"/>
      <c r="WCZ39" s="168"/>
      <c r="WDA39" s="168"/>
      <c r="WDB39" s="168"/>
      <c r="WDC39" s="168"/>
      <c r="WDD39" s="168"/>
      <c r="WDE39" s="168"/>
      <c r="WDF39" s="168"/>
      <c r="WDG39" s="168"/>
      <c r="WDH39" s="168"/>
      <c r="WDI39" s="168"/>
      <c r="WDJ39" s="168"/>
      <c r="WDK39" s="168"/>
      <c r="WDL39" s="168"/>
      <c r="WDM39" s="168"/>
      <c r="WDN39" s="168"/>
      <c r="WDO39" s="168"/>
      <c r="WDP39" s="168"/>
      <c r="WDQ39" s="168"/>
      <c r="WDR39" s="168"/>
      <c r="WDS39" s="168"/>
      <c r="WDT39" s="168"/>
      <c r="WDU39" s="168"/>
      <c r="WDV39" s="168"/>
      <c r="WDW39" s="168"/>
      <c r="WDX39" s="168"/>
      <c r="WDY39" s="168"/>
      <c r="WDZ39" s="168"/>
      <c r="WEA39" s="168"/>
      <c r="WEB39" s="168"/>
      <c r="WEC39" s="168"/>
      <c r="WED39" s="168"/>
      <c r="WEE39" s="168"/>
      <c r="WEF39" s="168"/>
      <c r="WEG39" s="168"/>
      <c r="WEH39" s="168"/>
      <c r="WEI39" s="168"/>
      <c r="WEJ39" s="168"/>
      <c r="WEK39" s="168"/>
      <c r="WEL39" s="168"/>
      <c r="WEM39" s="168"/>
      <c r="WEN39" s="168"/>
      <c r="WEO39" s="168"/>
      <c r="WEP39" s="168"/>
      <c r="WEQ39" s="168"/>
      <c r="WER39" s="168"/>
      <c r="WES39" s="168"/>
      <c r="WET39" s="168"/>
      <c r="WEU39" s="168"/>
      <c r="WEV39" s="168"/>
      <c r="WEW39" s="168"/>
      <c r="WEX39" s="168"/>
      <c r="WEY39" s="168"/>
      <c r="WEZ39" s="168"/>
      <c r="WFA39" s="168"/>
      <c r="WFB39" s="168"/>
      <c r="WFC39" s="168"/>
      <c r="WFD39" s="168"/>
      <c r="WFE39" s="168"/>
      <c r="WFF39" s="168"/>
      <c r="WFG39" s="168"/>
      <c r="WFH39" s="168"/>
      <c r="WFI39" s="168"/>
      <c r="WFJ39" s="168"/>
      <c r="WFK39" s="168"/>
      <c r="WFL39" s="168"/>
      <c r="WFM39" s="168"/>
      <c r="WFN39" s="168"/>
      <c r="WFO39" s="168"/>
      <c r="WFP39" s="168"/>
      <c r="WFQ39" s="168"/>
      <c r="WFR39" s="168"/>
      <c r="WFS39" s="168"/>
      <c r="WFT39" s="168"/>
      <c r="WFU39" s="168"/>
      <c r="WFV39" s="168"/>
      <c r="WFW39" s="168"/>
      <c r="WFX39" s="168"/>
      <c r="WFY39" s="168"/>
      <c r="WFZ39" s="168"/>
      <c r="WGA39" s="168"/>
      <c r="WGB39" s="168"/>
      <c r="WGC39" s="168"/>
      <c r="WGD39" s="168"/>
      <c r="WGE39" s="168"/>
      <c r="WGF39" s="168"/>
      <c r="WGG39" s="168"/>
      <c r="WGH39" s="168"/>
      <c r="WGI39" s="168"/>
      <c r="WGJ39" s="168"/>
      <c r="WGK39" s="168"/>
      <c r="WGL39" s="168"/>
      <c r="WGM39" s="168"/>
      <c r="WGN39" s="168"/>
      <c r="WGO39" s="168"/>
      <c r="WGP39" s="168"/>
      <c r="WGQ39" s="168"/>
      <c r="WGR39" s="168"/>
      <c r="WGS39" s="168"/>
      <c r="WGT39" s="168"/>
      <c r="WGU39" s="168"/>
      <c r="WGV39" s="168"/>
      <c r="WGW39" s="168"/>
      <c r="WGX39" s="168"/>
      <c r="WGY39" s="168"/>
      <c r="WGZ39" s="168"/>
      <c r="WHA39" s="168"/>
      <c r="WHB39" s="168"/>
      <c r="WHC39" s="168"/>
      <c r="WHD39" s="168"/>
      <c r="WHE39" s="168"/>
      <c r="WHF39" s="168"/>
      <c r="WHG39" s="168"/>
      <c r="WHH39" s="168"/>
      <c r="WHI39" s="168"/>
      <c r="WHJ39" s="168"/>
      <c r="WHK39" s="168"/>
      <c r="WHL39" s="168"/>
      <c r="WHM39" s="168"/>
      <c r="WHN39" s="168"/>
      <c r="WHO39" s="168"/>
      <c r="WHP39" s="168"/>
      <c r="WHQ39" s="168"/>
      <c r="WHR39" s="168"/>
      <c r="WHS39" s="168"/>
      <c r="WHT39" s="168"/>
      <c r="WHU39" s="168"/>
      <c r="WHV39" s="168"/>
      <c r="WHW39" s="168"/>
      <c r="WHX39" s="168"/>
      <c r="WHY39" s="168"/>
      <c r="WHZ39" s="168"/>
      <c r="WIA39" s="168"/>
      <c r="WIB39" s="168"/>
      <c r="WIC39" s="168"/>
      <c r="WID39" s="168"/>
      <c r="WIE39" s="168"/>
      <c r="WIF39" s="168"/>
      <c r="WIG39" s="168"/>
      <c r="WIH39" s="168"/>
      <c r="WII39" s="168"/>
      <c r="WIJ39" s="168"/>
      <c r="WIK39" s="168"/>
      <c r="WIL39" s="168"/>
      <c r="WIM39" s="168"/>
      <c r="WIN39" s="168"/>
      <c r="WIO39" s="168"/>
      <c r="WIP39" s="168"/>
      <c r="WIQ39" s="168"/>
      <c r="WIR39" s="168"/>
      <c r="WIS39" s="168"/>
      <c r="WIT39" s="168"/>
      <c r="WIU39" s="168"/>
      <c r="WIV39" s="168"/>
      <c r="WIW39" s="168"/>
      <c r="WIX39" s="168"/>
      <c r="WIY39" s="168"/>
      <c r="WIZ39" s="168"/>
      <c r="WJA39" s="168"/>
      <c r="WJB39" s="168"/>
      <c r="WJC39" s="168"/>
      <c r="WJD39" s="168"/>
      <c r="WJE39" s="168"/>
      <c r="WJF39" s="168"/>
      <c r="WJG39" s="168"/>
      <c r="WJH39" s="168"/>
      <c r="WJI39" s="168"/>
      <c r="WJJ39" s="168"/>
      <c r="WJK39" s="168"/>
      <c r="WJL39" s="168"/>
      <c r="WJM39" s="168"/>
      <c r="WJN39" s="168"/>
      <c r="WJO39" s="168"/>
      <c r="WJP39" s="168"/>
      <c r="WJQ39" s="168"/>
      <c r="WJR39" s="168"/>
      <c r="WJS39" s="168"/>
      <c r="WJT39" s="168"/>
      <c r="WJU39" s="168"/>
      <c r="WJV39" s="168"/>
      <c r="WJW39" s="168"/>
      <c r="WJX39" s="168"/>
      <c r="WJY39" s="168"/>
      <c r="WJZ39" s="168"/>
      <c r="WKA39" s="168"/>
      <c r="WKB39" s="168"/>
      <c r="WKC39" s="168"/>
      <c r="WKD39" s="168"/>
      <c r="WKE39" s="168"/>
      <c r="WKF39" s="168"/>
      <c r="WKG39" s="168"/>
      <c r="WKH39" s="168"/>
      <c r="WKI39" s="168"/>
      <c r="WKJ39" s="168"/>
      <c r="WKK39" s="168"/>
      <c r="WKL39" s="168"/>
      <c r="WKM39" s="168"/>
      <c r="WKN39" s="168"/>
      <c r="WKO39" s="168"/>
      <c r="WKP39" s="168"/>
      <c r="WKQ39" s="168"/>
      <c r="WKR39" s="168"/>
      <c r="WKS39" s="168"/>
      <c r="WKT39" s="168"/>
      <c r="WKU39" s="168"/>
      <c r="WKV39" s="168"/>
      <c r="WKW39" s="168"/>
      <c r="WKX39" s="168"/>
      <c r="WKY39" s="168"/>
      <c r="WKZ39" s="168"/>
      <c r="WLA39" s="168"/>
      <c r="WLB39" s="168"/>
      <c r="WLC39" s="168"/>
      <c r="WLD39" s="168"/>
      <c r="WLE39" s="168"/>
      <c r="WLF39" s="168"/>
      <c r="WLG39" s="168"/>
      <c r="WLH39" s="168"/>
      <c r="WLI39" s="168"/>
      <c r="WLJ39" s="168"/>
      <c r="WLK39" s="168"/>
      <c r="WLL39" s="168"/>
      <c r="WLM39" s="168"/>
      <c r="WLN39" s="168"/>
      <c r="WLO39" s="168"/>
      <c r="WLP39" s="168"/>
      <c r="WLQ39" s="168"/>
      <c r="WLR39" s="168"/>
      <c r="WLS39" s="168"/>
      <c r="WLT39" s="168"/>
      <c r="WLU39" s="168"/>
      <c r="WLV39" s="168"/>
      <c r="WLW39" s="168"/>
      <c r="WLX39" s="168"/>
      <c r="WLY39" s="168"/>
      <c r="WLZ39" s="168"/>
      <c r="WMA39" s="168"/>
      <c r="WMB39" s="168"/>
      <c r="WMC39" s="168"/>
      <c r="WMD39" s="168"/>
      <c r="WME39" s="168"/>
      <c r="WMF39" s="168"/>
      <c r="WMG39" s="168"/>
      <c r="WMH39" s="168"/>
      <c r="WMI39" s="168"/>
      <c r="WMJ39" s="168"/>
      <c r="WMK39" s="168"/>
      <c r="WML39" s="168"/>
      <c r="WMM39" s="168"/>
      <c r="WMN39" s="168"/>
      <c r="WMO39" s="168"/>
      <c r="WMP39" s="168"/>
      <c r="WMQ39" s="168"/>
      <c r="WMR39" s="168"/>
      <c r="WMS39" s="168"/>
      <c r="WMT39" s="168"/>
      <c r="WMU39" s="168"/>
      <c r="WMV39" s="168"/>
      <c r="WMW39" s="168"/>
      <c r="WMX39" s="168"/>
      <c r="WMY39" s="168"/>
      <c r="WMZ39" s="168"/>
      <c r="WNA39" s="168"/>
      <c r="WNB39" s="168"/>
      <c r="WNC39" s="168"/>
      <c r="WND39" s="168"/>
      <c r="WNE39" s="168"/>
      <c r="WNF39" s="168"/>
      <c r="WNG39" s="168"/>
      <c r="WNH39" s="168"/>
      <c r="WNI39" s="168"/>
      <c r="WNJ39" s="168"/>
      <c r="WNK39" s="168"/>
      <c r="WNL39" s="168"/>
      <c r="WNM39" s="168"/>
      <c r="WNN39" s="168"/>
      <c r="WNO39" s="168"/>
      <c r="WNP39" s="168"/>
      <c r="WNQ39" s="168"/>
      <c r="WNR39" s="168"/>
      <c r="WNS39" s="168"/>
      <c r="WNT39" s="168"/>
      <c r="WNU39" s="168"/>
      <c r="WNV39" s="168"/>
      <c r="WNW39" s="168"/>
      <c r="WNX39" s="168"/>
      <c r="WNY39" s="168"/>
      <c r="WNZ39" s="168"/>
      <c r="WOA39" s="168"/>
      <c r="WOB39" s="168"/>
      <c r="WOC39" s="168"/>
      <c r="WOD39" s="168"/>
      <c r="WOE39" s="168"/>
      <c r="WOF39" s="168"/>
      <c r="WOG39" s="168"/>
      <c r="WOH39" s="168"/>
      <c r="WOI39" s="168"/>
      <c r="WOJ39" s="168"/>
      <c r="WOK39" s="168"/>
      <c r="WOL39" s="168"/>
      <c r="WOM39" s="168"/>
      <c r="WON39" s="168"/>
      <c r="WOO39" s="168"/>
      <c r="WOP39" s="168"/>
      <c r="WOQ39" s="168"/>
      <c r="WOR39" s="168"/>
      <c r="WOS39" s="168"/>
      <c r="WOT39" s="168"/>
      <c r="WOU39" s="168"/>
      <c r="WOV39" s="168"/>
      <c r="WOW39" s="168"/>
      <c r="WOX39" s="168"/>
      <c r="WOY39" s="168"/>
      <c r="WOZ39" s="168"/>
      <c r="WPA39" s="168"/>
      <c r="WPB39" s="168"/>
      <c r="WPC39" s="168"/>
      <c r="WPD39" s="168"/>
      <c r="WPE39" s="168"/>
      <c r="WPF39" s="168"/>
      <c r="WPG39" s="168"/>
      <c r="WPH39" s="168"/>
      <c r="WPI39" s="168"/>
      <c r="WPJ39" s="168"/>
      <c r="WPK39" s="168"/>
      <c r="WPL39" s="168"/>
      <c r="WPM39" s="168"/>
      <c r="WPN39" s="168"/>
      <c r="WPO39" s="168"/>
      <c r="WPP39" s="168"/>
      <c r="WPQ39" s="168"/>
      <c r="WPR39" s="168"/>
      <c r="WPS39" s="168"/>
      <c r="WPT39" s="168"/>
      <c r="WPU39" s="168"/>
      <c r="WPV39" s="168"/>
      <c r="WPW39" s="168"/>
      <c r="WPX39" s="168"/>
      <c r="WPY39" s="168"/>
      <c r="WPZ39" s="168"/>
      <c r="WQA39" s="168"/>
      <c r="WQB39" s="168"/>
      <c r="WQC39" s="168"/>
      <c r="WQD39" s="168"/>
      <c r="WQE39" s="168"/>
      <c r="WQF39" s="168"/>
      <c r="WQG39" s="168"/>
      <c r="WQH39" s="168"/>
      <c r="WQI39" s="168"/>
      <c r="WQJ39" s="168"/>
      <c r="WQK39" s="168"/>
      <c r="WQL39" s="168"/>
      <c r="WQM39" s="168"/>
      <c r="WQN39" s="168"/>
      <c r="WQO39" s="168"/>
      <c r="WQP39" s="168"/>
      <c r="WQQ39" s="168"/>
      <c r="WQR39" s="168"/>
      <c r="WQS39" s="168"/>
      <c r="WQT39" s="168"/>
      <c r="WQU39" s="168"/>
      <c r="WQV39" s="168"/>
      <c r="WQW39" s="168"/>
      <c r="WQX39" s="168"/>
      <c r="WQY39" s="168"/>
      <c r="WQZ39" s="168"/>
      <c r="WRA39" s="168"/>
      <c r="WRB39" s="168"/>
      <c r="WRC39" s="168"/>
      <c r="WRD39" s="168"/>
      <c r="WRE39" s="168"/>
      <c r="WRF39" s="168"/>
      <c r="WRG39" s="168"/>
      <c r="WRH39" s="168"/>
      <c r="WRI39" s="168"/>
      <c r="WRJ39" s="168"/>
      <c r="WRK39" s="168"/>
      <c r="WRL39" s="168"/>
      <c r="WRM39" s="168"/>
      <c r="WRN39" s="168"/>
      <c r="WRO39" s="168"/>
      <c r="WRP39" s="168"/>
      <c r="WRQ39" s="168"/>
      <c r="WRR39" s="168"/>
      <c r="WRS39" s="168"/>
      <c r="WRT39" s="168"/>
      <c r="WRU39" s="168"/>
      <c r="WRV39" s="168"/>
      <c r="WRW39" s="168"/>
      <c r="WRX39" s="168"/>
      <c r="WRY39" s="168"/>
      <c r="WRZ39" s="168"/>
      <c r="WSA39" s="168"/>
      <c r="WSB39" s="168"/>
      <c r="WSC39" s="168"/>
      <c r="WSD39" s="168"/>
      <c r="WSE39" s="168"/>
      <c r="WSF39" s="168"/>
      <c r="WSG39" s="168"/>
      <c r="WSH39" s="168"/>
      <c r="WSI39" s="168"/>
      <c r="WSJ39" s="168"/>
      <c r="WSK39" s="168"/>
      <c r="WSL39" s="168"/>
      <c r="WSM39" s="168"/>
      <c r="WSN39" s="168"/>
      <c r="WSO39" s="168"/>
      <c r="WSP39" s="168"/>
      <c r="WSQ39" s="168"/>
      <c r="WSR39" s="168"/>
      <c r="WSS39" s="168"/>
      <c r="WST39" s="168"/>
      <c r="WSU39" s="168"/>
      <c r="WSV39" s="168"/>
      <c r="WSW39" s="168"/>
      <c r="WSX39" s="168"/>
      <c r="WSY39" s="168"/>
      <c r="WSZ39" s="168"/>
      <c r="WTA39" s="168"/>
      <c r="WTB39" s="168"/>
      <c r="WTC39" s="168"/>
      <c r="WTD39" s="168"/>
      <c r="WTE39" s="168"/>
      <c r="WTF39" s="168"/>
      <c r="WTG39" s="168"/>
      <c r="WTH39" s="168"/>
      <c r="WTI39" s="168"/>
      <c r="WTJ39" s="168"/>
      <c r="WTK39" s="168"/>
      <c r="WTL39" s="168"/>
      <c r="WTM39" s="168"/>
      <c r="WTN39" s="168"/>
      <c r="WTO39" s="168"/>
      <c r="WTP39" s="168"/>
      <c r="WTQ39" s="168"/>
      <c r="WTR39" s="168"/>
      <c r="WTS39" s="168"/>
      <c r="WTT39" s="168"/>
      <c r="WTU39" s="168"/>
      <c r="WTV39" s="168"/>
      <c r="WTW39" s="168"/>
      <c r="WTX39" s="168"/>
      <c r="WTY39" s="168"/>
      <c r="WTZ39" s="168"/>
      <c r="WUA39" s="168"/>
      <c r="WUB39" s="168"/>
      <c r="WUC39" s="168"/>
      <c r="WUD39" s="168"/>
      <c r="WUE39" s="168"/>
      <c r="WUF39" s="168"/>
      <c r="WUG39" s="168"/>
      <c r="WUH39" s="168"/>
      <c r="WUI39" s="168"/>
      <c r="WUJ39" s="168"/>
      <c r="WUK39" s="168"/>
      <c r="WUL39" s="168"/>
      <c r="WUM39" s="168"/>
      <c r="WUN39" s="168"/>
      <c r="WUO39" s="168"/>
      <c r="WUP39" s="168"/>
      <c r="WUQ39" s="168"/>
      <c r="WUR39" s="168"/>
      <c r="WUS39" s="168"/>
      <c r="WUT39" s="168"/>
      <c r="WUU39" s="168"/>
      <c r="WUV39" s="168"/>
      <c r="WUW39" s="168"/>
      <c r="WUX39" s="168"/>
      <c r="WUY39" s="168"/>
      <c r="WUZ39" s="168"/>
      <c r="WVA39" s="168"/>
      <c r="WVB39" s="168"/>
      <c r="WVC39" s="168"/>
      <c r="WVD39" s="168"/>
      <c r="WVE39" s="168"/>
      <c r="WVF39" s="168"/>
      <c r="WVG39" s="168"/>
      <c r="WVH39" s="168"/>
      <c r="WVI39" s="168"/>
      <c r="WVJ39" s="168"/>
      <c r="WVK39" s="168"/>
      <c r="WVL39" s="168"/>
      <c r="WVM39" s="168"/>
      <c r="WVN39" s="168"/>
      <c r="WVO39" s="168"/>
      <c r="WVP39" s="168"/>
      <c r="WVQ39" s="168"/>
      <c r="WVR39" s="168"/>
      <c r="WVS39" s="168"/>
      <c r="WVT39" s="168"/>
      <c r="WVU39" s="168"/>
      <c r="WVV39" s="168"/>
      <c r="WVW39" s="168"/>
      <c r="WVX39" s="168"/>
      <c r="WVY39" s="168"/>
      <c r="WVZ39" s="168"/>
      <c r="WWA39" s="168"/>
      <c r="WWB39" s="168"/>
      <c r="WWC39" s="168"/>
      <c r="WWD39" s="168"/>
      <c r="WWE39" s="168"/>
      <c r="WWF39" s="168"/>
      <c r="WWG39" s="168"/>
      <c r="WWH39" s="168"/>
      <c r="WWI39" s="168"/>
      <c r="WWJ39" s="168"/>
      <c r="WWK39" s="168"/>
      <c r="WWL39" s="168"/>
      <c r="WWM39" s="168"/>
      <c r="WWN39" s="168"/>
      <c r="WWO39" s="168"/>
      <c r="WWP39" s="168"/>
      <c r="WWQ39" s="168"/>
      <c r="WWR39" s="168"/>
      <c r="WWS39" s="168"/>
      <c r="WWT39" s="168"/>
      <c r="WWU39" s="168"/>
      <c r="WWV39" s="168"/>
      <c r="WWW39" s="168"/>
      <c r="WWX39" s="168"/>
      <c r="WWY39" s="168"/>
      <c r="WWZ39" s="168"/>
      <c r="WXA39" s="168"/>
      <c r="WXB39" s="168"/>
      <c r="WXC39" s="168"/>
      <c r="WXD39" s="168"/>
      <c r="WXE39" s="168"/>
      <c r="WXF39" s="168"/>
      <c r="WXG39" s="168"/>
      <c r="WXH39" s="168"/>
      <c r="WXI39" s="168"/>
      <c r="WXJ39" s="168"/>
      <c r="WXK39" s="168"/>
      <c r="WXL39" s="168"/>
      <c r="WXM39" s="168"/>
      <c r="WXN39" s="168"/>
      <c r="WXO39" s="168"/>
      <c r="WXP39" s="168"/>
      <c r="WXQ39" s="168"/>
      <c r="WXR39" s="168"/>
      <c r="WXS39" s="168"/>
      <c r="WXT39" s="168"/>
      <c r="WXU39" s="168"/>
      <c r="WXV39" s="168"/>
      <c r="WXW39" s="168"/>
      <c r="WXX39" s="168"/>
      <c r="WXY39" s="168"/>
      <c r="WXZ39" s="168"/>
      <c r="WYA39" s="168"/>
      <c r="WYB39" s="168"/>
      <c r="WYC39" s="168"/>
      <c r="WYD39" s="168"/>
      <c r="WYE39" s="168"/>
      <c r="WYF39" s="168"/>
      <c r="WYG39" s="168"/>
      <c r="WYH39" s="168"/>
      <c r="WYI39" s="168"/>
      <c r="WYJ39" s="168"/>
      <c r="WYK39" s="168"/>
      <c r="WYL39" s="168"/>
      <c r="WYM39" s="168"/>
      <c r="WYN39" s="168"/>
      <c r="WYO39" s="168"/>
      <c r="WYP39" s="168"/>
      <c r="WYQ39" s="168"/>
      <c r="WYR39" s="168"/>
      <c r="WYS39" s="168"/>
      <c r="WYT39" s="168"/>
      <c r="WYU39" s="168"/>
      <c r="WYV39" s="168"/>
      <c r="WYW39" s="168"/>
      <c r="WYX39" s="168"/>
      <c r="WYY39" s="168"/>
      <c r="WYZ39" s="168"/>
      <c r="WZA39" s="168"/>
      <c r="WZB39" s="168"/>
      <c r="WZC39" s="168"/>
      <c r="WZD39" s="168"/>
      <c r="WZE39" s="168"/>
      <c r="WZF39" s="168"/>
      <c r="WZG39" s="168"/>
      <c r="WZH39" s="168"/>
      <c r="WZI39" s="168"/>
      <c r="WZJ39" s="168"/>
      <c r="WZK39" s="168"/>
      <c r="WZL39" s="168"/>
      <c r="WZM39" s="168"/>
      <c r="WZN39" s="168"/>
      <c r="WZO39" s="168"/>
      <c r="WZP39" s="168"/>
      <c r="WZQ39" s="168"/>
      <c r="WZR39" s="168"/>
      <c r="WZS39" s="168"/>
      <c r="WZT39" s="168"/>
      <c r="WZU39" s="168"/>
      <c r="WZV39" s="168"/>
      <c r="WZW39" s="168"/>
      <c r="WZX39" s="168"/>
      <c r="WZY39" s="168"/>
      <c r="WZZ39" s="168"/>
      <c r="XAA39" s="168"/>
      <c r="XAB39" s="168"/>
      <c r="XAC39" s="168"/>
      <c r="XAD39" s="168"/>
      <c r="XAE39" s="168"/>
      <c r="XAF39" s="168"/>
      <c r="XAG39" s="168"/>
      <c r="XAH39" s="168"/>
      <c r="XAI39" s="168"/>
      <c r="XAJ39" s="168"/>
      <c r="XAK39" s="168"/>
      <c r="XAL39" s="168"/>
      <c r="XAM39" s="168"/>
      <c r="XAN39" s="168"/>
      <c r="XAO39" s="168"/>
      <c r="XAP39" s="168"/>
      <c r="XAQ39" s="168"/>
      <c r="XAR39" s="168"/>
      <c r="XAS39" s="168"/>
      <c r="XAT39" s="168"/>
      <c r="XAU39" s="168"/>
      <c r="XAV39" s="168"/>
      <c r="XAW39" s="168"/>
      <c r="XAX39" s="168"/>
      <c r="XAY39" s="168"/>
      <c r="XAZ39" s="168"/>
      <c r="XBA39" s="168"/>
      <c r="XBB39" s="168"/>
      <c r="XBC39" s="168"/>
      <c r="XBD39" s="168"/>
      <c r="XBE39" s="168"/>
      <c r="XBF39" s="168"/>
      <c r="XBG39" s="168"/>
      <c r="XBH39" s="168"/>
      <c r="XBI39" s="168"/>
      <c r="XBJ39" s="168"/>
      <c r="XBK39" s="168"/>
      <c r="XBL39" s="168"/>
      <c r="XBM39" s="168"/>
      <c r="XBN39" s="168"/>
    </row>
    <row r="40" spans="1:16290" s="168" customFormat="1" ht="42" x14ac:dyDescent="0.35">
      <c r="A40" s="215" t="s">
        <v>112</v>
      </c>
      <c r="B40" s="187">
        <v>20000</v>
      </c>
      <c r="C40" s="188">
        <v>25525</v>
      </c>
      <c r="D40" s="190"/>
      <c r="E40" s="169"/>
      <c r="F40" s="169"/>
      <c r="G40" s="169"/>
      <c r="H40" s="169"/>
      <c r="J40" s="189"/>
      <c r="EY40" s="169"/>
      <c r="EZ40" s="169"/>
      <c r="FA40" s="169"/>
    </row>
    <row r="41" spans="1:16290" s="168" customFormat="1" x14ac:dyDescent="0.35">
      <c r="A41" s="202" t="s">
        <v>113</v>
      </c>
      <c r="B41" s="187">
        <v>-26249</v>
      </c>
      <c r="C41" s="188">
        <v>0</v>
      </c>
      <c r="D41" s="190"/>
      <c r="E41" s="169"/>
      <c r="F41" s="169"/>
      <c r="G41" s="169"/>
      <c r="H41" s="169"/>
      <c r="J41" s="189"/>
      <c r="EY41" s="169"/>
      <c r="EZ41" s="169"/>
      <c r="FA41" s="169"/>
    </row>
    <row r="42" spans="1:16290" s="168" customFormat="1" collapsed="1" x14ac:dyDescent="0.35">
      <c r="A42" s="196" t="s">
        <v>114</v>
      </c>
      <c r="B42" s="194">
        <f>SUM(B37:B41)</f>
        <v>-137140</v>
      </c>
      <c r="C42" s="195">
        <f>SUM(C37:C41)</f>
        <v>-1085</v>
      </c>
      <c r="D42" s="190"/>
      <c r="E42" s="169"/>
      <c r="F42" s="169"/>
      <c r="G42" s="169"/>
      <c r="H42" s="169"/>
      <c r="J42" s="189"/>
      <c r="EY42" s="169"/>
      <c r="EZ42" s="169"/>
      <c r="FA42" s="169"/>
    </row>
    <row r="43" spans="1:16290" s="168" customFormat="1" x14ac:dyDescent="0.35">
      <c r="A43" s="216"/>
      <c r="B43" s="217"/>
      <c r="C43" s="218"/>
      <c r="D43" s="190"/>
      <c r="E43" s="169"/>
      <c r="F43" s="169"/>
      <c r="G43" s="169"/>
      <c r="H43" s="169"/>
      <c r="J43" s="189"/>
      <c r="EY43" s="169"/>
      <c r="EZ43" s="169"/>
      <c r="FA43" s="169"/>
    </row>
    <row r="44" spans="1:16290" s="168" customFormat="1" ht="21" customHeight="1" x14ac:dyDescent="0.35">
      <c r="A44" s="196" t="s">
        <v>115</v>
      </c>
      <c r="B44" s="200"/>
      <c r="C44" s="201"/>
      <c r="D44" s="190"/>
      <c r="E44" s="169"/>
      <c r="F44" s="169"/>
      <c r="G44" s="169"/>
      <c r="H44" s="169"/>
      <c r="I44" s="219"/>
      <c r="J44" s="189"/>
      <c r="K44" s="213"/>
      <c r="EY44" s="220"/>
      <c r="EZ44" s="220"/>
      <c r="FA44" s="220"/>
    </row>
    <row r="45" spans="1:16290" x14ac:dyDescent="0.35">
      <c r="A45" s="202" t="s">
        <v>117</v>
      </c>
      <c r="B45" s="187">
        <v>-799</v>
      </c>
      <c r="C45" s="201">
        <v>-860</v>
      </c>
      <c r="D45" s="190"/>
      <c r="I45" s="208"/>
      <c r="J45" s="189"/>
    </row>
    <row r="46" spans="1:16290" x14ac:dyDescent="0.35">
      <c r="A46" s="202" t="s">
        <v>116</v>
      </c>
      <c r="B46" s="187">
        <v>0</v>
      </c>
      <c r="C46" s="188">
        <v>-100000</v>
      </c>
      <c r="D46" s="191"/>
      <c r="E46" s="203"/>
      <c r="I46" s="208"/>
      <c r="J46" s="189"/>
    </row>
    <row r="47" spans="1:16290" x14ac:dyDescent="0.35">
      <c r="A47" s="196" t="s">
        <v>118</v>
      </c>
      <c r="B47" s="194">
        <v>-799</v>
      </c>
      <c r="C47" s="195">
        <f>SUM(C45:C46)</f>
        <v>-100860</v>
      </c>
      <c r="D47" s="190"/>
      <c r="I47" s="208"/>
      <c r="J47" s="189"/>
    </row>
    <row r="48" spans="1:16290" ht="18.75" customHeight="1" collapsed="1" x14ac:dyDescent="0.35">
      <c r="A48" s="215" t="s">
        <v>119</v>
      </c>
      <c r="B48" s="200">
        <v>236</v>
      </c>
      <c r="C48" s="201">
        <v>6839</v>
      </c>
      <c r="D48" s="190"/>
      <c r="I48" s="208"/>
      <c r="J48" s="189"/>
    </row>
    <row r="49" spans="1:157" x14ac:dyDescent="0.35">
      <c r="A49" s="223" t="s">
        <v>120</v>
      </c>
      <c r="B49" s="194">
        <v>13963.279999999999</v>
      </c>
      <c r="C49" s="195">
        <f>C48+C47+C42+C34</f>
        <v>196351</v>
      </c>
      <c r="D49" s="190"/>
      <c r="I49" s="208"/>
      <c r="J49" s="189"/>
    </row>
    <row r="50" spans="1:157" x14ac:dyDescent="0.35">
      <c r="A50" s="223" t="s">
        <v>124</v>
      </c>
      <c r="B50" s="200">
        <v>1054746</v>
      </c>
      <c r="C50" s="201">
        <v>695509</v>
      </c>
      <c r="D50" s="190"/>
      <c r="I50" s="208"/>
      <c r="J50" s="189"/>
      <c r="K50" s="208"/>
    </row>
    <row r="51" spans="1:157" ht="21.75" thickBot="1" x14ac:dyDescent="0.4">
      <c r="A51" s="223" t="s">
        <v>125</v>
      </c>
      <c r="B51" s="224">
        <v>1068709.28</v>
      </c>
      <c r="C51" s="225">
        <f>C49+C50+1</f>
        <v>891861</v>
      </c>
      <c r="D51" s="171"/>
      <c r="J51" s="189"/>
    </row>
    <row r="52" spans="1:157" ht="21.75" thickTop="1" x14ac:dyDescent="0.35">
      <c r="A52" s="226" t="s">
        <v>22</v>
      </c>
      <c r="B52" s="228">
        <f>B51-ОФП!C11</f>
        <v>0.28000000002793968</v>
      </c>
      <c r="C52" s="229">
        <f>C51-ОФП!D11</f>
        <v>-162885</v>
      </c>
      <c r="D52" s="221"/>
      <c r="J52" s="189"/>
    </row>
    <row r="53" spans="1:157" ht="32.25" hidden="1" customHeight="1" x14ac:dyDescent="0.35">
      <c r="A53" s="174"/>
      <c r="B53" s="177"/>
      <c r="C53" s="174"/>
      <c r="E53" s="221" t="e">
        <f>B49-#REF!</f>
        <v>#REF!</v>
      </c>
      <c r="J53" s="189"/>
    </row>
    <row r="54" spans="1:157" hidden="1" x14ac:dyDescent="0.35">
      <c r="A54" s="174"/>
      <c r="B54" s="174"/>
      <c r="C54" s="174"/>
      <c r="E54" s="221" t="e">
        <f>B50-#REF!</f>
        <v>#REF!</v>
      </c>
      <c r="J54" s="189"/>
    </row>
    <row r="55" spans="1:157" hidden="1" x14ac:dyDescent="0.35">
      <c r="A55" s="174"/>
      <c r="B55" s="174"/>
      <c r="C55" s="174"/>
      <c r="E55" s="221" t="e">
        <f>B51-#REF!</f>
        <v>#REF!</v>
      </c>
      <c r="J55" s="189"/>
    </row>
    <row r="56" spans="1:157" s="216" customFormat="1" hidden="1" x14ac:dyDescent="0.35">
      <c r="E56" s="221" t="e">
        <f>B52-#REF!</f>
        <v>#REF!</v>
      </c>
    </row>
    <row r="57" spans="1:157" s="222" customFormat="1" ht="21" hidden="1" customHeight="1" x14ac:dyDescent="0.35">
      <c r="A57" s="230"/>
      <c r="B57" s="227"/>
      <c r="C57" s="231"/>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2"/>
      <c r="AY57" s="232"/>
      <c r="AZ57" s="232"/>
      <c r="BA57" s="232"/>
      <c r="BB57" s="232"/>
      <c r="BC57" s="232"/>
      <c r="BD57" s="232"/>
      <c r="BE57" s="232"/>
      <c r="BF57" s="232"/>
      <c r="BG57" s="232"/>
      <c r="BH57" s="232"/>
      <c r="BI57" s="232"/>
      <c r="BJ57" s="232"/>
      <c r="BK57" s="232"/>
      <c r="BL57" s="232"/>
      <c r="BM57" s="232"/>
      <c r="BN57" s="232"/>
      <c r="BO57" s="232"/>
      <c r="BP57" s="232"/>
      <c r="BQ57" s="232"/>
      <c r="BR57" s="232"/>
      <c r="BS57" s="232"/>
      <c r="BT57" s="232"/>
      <c r="BU57" s="232"/>
      <c r="BV57" s="232"/>
      <c r="BW57" s="232"/>
      <c r="BX57" s="232"/>
      <c r="BY57" s="232"/>
      <c r="BZ57" s="232"/>
      <c r="CA57" s="232"/>
      <c r="CB57" s="232"/>
      <c r="CC57" s="232"/>
      <c r="CD57" s="232"/>
      <c r="CE57" s="232"/>
      <c r="CF57" s="232"/>
      <c r="CG57" s="232"/>
      <c r="CH57" s="232"/>
      <c r="CI57" s="232"/>
      <c r="CJ57" s="232"/>
      <c r="CK57" s="232"/>
      <c r="CL57" s="232"/>
      <c r="CM57" s="232"/>
      <c r="CN57" s="232"/>
      <c r="CO57" s="232"/>
      <c r="CP57" s="232"/>
      <c r="CQ57" s="232"/>
      <c r="CR57" s="232"/>
      <c r="CS57" s="232"/>
      <c r="CT57" s="232"/>
      <c r="CU57" s="232"/>
      <c r="CV57" s="232"/>
      <c r="CW57" s="232"/>
      <c r="CX57" s="232"/>
      <c r="CY57" s="232"/>
      <c r="CZ57" s="232"/>
      <c r="DA57" s="232"/>
      <c r="DB57" s="232"/>
      <c r="DC57" s="232"/>
      <c r="DD57" s="232"/>
      <c r="DE57" s="232"/>
      <c r="DF57" s="232"/>
      <c r="DG57" s="232"/>
      <c r="DH57" s="232"/>
      <c r="DI57" s="232"/>
      <c r="DJ57" s="232"/>
      <c r="DK57" s="232"/>
      <c r="DL57" s="232"/>
      <c r="DM57" s="232"/>
      <c r="DN57" s="232"/>
      <c r="DO57" s="232"/>
      <c r="DP57" s="232"/>
      <c r="DQ57" s="232"/>
      <c r="DR57" s="232"/>
      <c r="DS57" s="232"/>
      <c r="DT57" s="232"/>
      <c r="DU57" s="232"/>
      <c r="DV57" s="232"/>
      <c r="DW57" s="232"/>
      <c r="DX57" s="232"/>
      <c r="DY57" s="232"/>
      <c r="DZ57" s="232"/>
      <c r="EA57" s="232"/>
      <c r="EB57" s="232"/>
      <c r="EC57" s="232"/>
      <c r="ED57" s="232"/>
      <c r="EE57" s="232"/>
      <c r="EF57" s="232"/>
      <c r="EG57" s="232"/>
      <c r="EH57" s="232"/>
      <c r="EI57" s="232"/>
      <c r="EJ57" s="232"/>
      <c r="EK57" s="232"/>
      <c r="EL57" s="232"/>
      <c r="EM57" s="232"/>
      <c r="EN57" s="232"/>
      <c r="EO57" s="232"/>
      <c r="EP57" s="232"/>
      <c r="EQ57" s="232"/>
      <c r="ER57" s="232"/>
      <c r="ES57" s="232"/>
      <c r="ET57" s="232"/>
      <c r="EU57" s="232"/>
      <c r="EV57" s="232"/>
      <c r="EW57" s="232"/>
      <c r="EX57" s="232"/>
      <c r="EY57" s="233"/>
      <c r="EZ57" s="233"/>
      <c r="FA57" s="233"/>
    </row>
    <row r="58" spans="1:157" s="222" customFormat="1" hidden="1" x14ac:dyDescent="0.35">
      <c r="A58" s="230"/>
      <c r="B58" s="227"/>
      <c r="C58" s="234"/>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c r="AL58" s="232"/>
      <c r="AM58" s="232"/>
      <c r="AN58" s="232"/>
      <c r="AO58" s="232"/>
      <c r="AP58" s="232"/>
      <c r="AQ58" s="232"/>
      <c r="AR58" s="232"/>
      <c r="AS58" s="232"/>
      <c r="AT58" s="232"/>
      <c r="AU58" s="232"/>
      <c r="AV58" s="232"/>
      <c r="AW58" s="232"/>
      <c r="AX58" s="232"/>
      <c r="AY58" s="232"/>
      <c r="AZ58" s="232"/>
      <c r="BA58" s="232"/>
      <c r="BB58" s="232"/>
      <c r="BC58" s="232"/>
      <c r="BD58" s="232"/>
      <c r="BE58" s="232"/>
      <c r="BF58" s="232"/>
      <c r="BG58" s="232"/>
      <c r="BH58" s="232"/>
      <c r="BI58" s="232"/>
      <c r="BJ58" s="232"/>
      <c r="BK58" s="232"/>
      <c r="BL58" s="232"/>
      <c r="BM58" s="232"/>
      <c r="BN58" s="232"/>
      <c r="BO58" s="232"/>
      <c r="BP58" s="232"/>
      <c r="BQ58" s="232"/>
      <c r="BR58" s="232"/>
      <c r="BS58" s="232"/>
      <c r="BT58" s="232"/>
      <c r="BU58" s="232"/>
      <c r="BV58" s="232"/>
      <c r="BW58" s="232"/>
      <c r="BX58" s="232"/>
      <c r="BY58" s="232"/>
      <c r="BZ58" s="232"/>
      <c r="CA58" s="232"/>
      <c r="CB58" s="232"/>
      <c r="CC58" s="232"/>
      <c r="CD58" s="232"/>
      <c r="CE58" s="232"/>
      <c r="CF58" s="232"/>
      <c r="CG58" s="232"/>
      <c r="CH58" s="232"/>
      <c r="CI58" s="232"/>
      <c r="CJ58" s="232"/>
      <c r="CK58" s="232"/>
      <c r="CL58" s="232"/>
      <c r="CM58" s="232"/>
      <c r="CN58" s="232"/>
      <c r="CO58" s="232"/>
      <c r="CP58" s="232"/>
      <c r="CQ58" s="232"/>
      <c r="CR58" s="232"/>
      <c r="CS58" s="232"/>
      <c r="CT58" s="232"/>
      <c r="CU58" s="232"/>
      <c r="CV58" s="232"/>
      <c r="CW58" s="232"/>
      <c r="CX58" s="232"/>
      <c r="CY58" s="232"/>
      <c r="CZ58" s="232"/>
      <c r="DA58" s="232"/>
      <c r="DB58" s="232"/>
      <c r="DC58" s="232"/>
      <c r="DD58" s="232"/>
      <c r="DE58" s="232"/>
      <c r="DF58" s="232"/>
      <c r="DG58" s="232"/>
      <c r="DH58" s="232"/>
      <c r="DI58" s="232"/>
      <c r="DJ58" s="232"/>
      <c r="DK58" s="232"/>
      <c r="DL58" s="232"/>
      <c r="DM58" s="232"/>
      <c r="DN58" s="232"/>
      <c r="DO58" s="232"/>
      <c r="DP58" s="232"/>
      <c r="DQ58" s="232"/>
      <c r="DR58" s="232"/>
      <c r="DS58" s="232"/>
      <c r="DT58" s="232"/>
      <c r="DU58" s="232"/>
      <c r="DV58" s="232"/>
      <c r="DW58" s="232"/>
      <c r="DX58" s="232"/>
      <c r="DY58" s="232"/>
      <c r="DZ58" s="232"/>
      <c r="EA58" s="232"/>
      <c r="EB58" s="232"/>
      <c r="EC58" s="232"/>
      <c r="ED58" s="232"/>
      <c r="EE58" s="232"/>
      <c r="EF58" s="232"/>
      <c r="EG58" s="232"/>
      <c r="EH58" s="232"/>
      <c r="EI58" s="232"/>
      <c r="EJ58" s="232"/>
      <c r="EK58" s="232"/>
      <c r="EL58" s="232"/>
      <c r="EM58" s="232"/>
      <c r="EN58" s="232"/>
      <c r="EO58" s="232"/>
      <c r="EP58" s="232"/>
      <c r="EQ58" s="232"/>
      <c r="ER58" s="232"/>
      <c r="ES58" s="232"/>
      <c r="ET58" s="232"/>
      <c r="EU58" s="232"/>
      <c r="EV58" s="232"/>
      <c r="EW58" s="232"/>
      <c r="EX58" s="232"/>
      <c r="EY58" s="233"/>
      <c r="EZ58" s="233"/>
      <c r="FA58" s="233"/>
    </row>
    <row r="59" spans="1:157" s="222" customFormat="1" x14ac:dyDescent="0.35">
      <c r="A59" s="230"/>
      <c r="B59" s="227"/>
      <c r="C59" s="234"/>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c r="AF59" s="232"/>
      <c r="AG59" s="232"/>
      <c r="AH59" s="232"/>
      <c r="AI59" s="232"/>
      <c r="AJ59" s="232"/>
      <c r="AK59" s="232"/>
      <c r="AL59" s="232"/>
      <c r="AM59" s="232"/>
      <c r="AN59" s="232"/>
      <c r="AO59" s="232"/>
      <c r="AP59" s="232"/>
      <c r="AQ59" s="232"/>
      <c r="AR59" s="232"/>
      <c r="AS59" s="232"/>
      <c r="AT59" s="232"/>
      <c r="AU59" s="232"/>
      <c r="AV59" s="232"/>
      <c r="AW59" s="232"/>
      <c r="AX59" s="232"/>
      <c r="AY59" s="232"/>
      <c r="AZ59" s="232"/>
      <c r="BA59" s="232"/>
      <c r="BB59" s="232"/>
      <c r="BC59" s="232"/>
      <c r="BD59" s="232"/>
      <c r="BE59" s="232"/>
      <c r="BF59" s="232"/>
      <c r="BG59" s="232"/>
      <c r="BH59" s="232"/>
      <c r="BI59" s="232"/>
      <c r="BJ59" s="232"/>
      <c r="BK59" s="232"/>
      <c r="BL59" s="232"/>
      <c r="BM59" s="232"/>
      <c r="BN59" s="232"/>
      <c r="BO59" s="232"/>
      <c r="BP59" s="232"/>
      <c r="BQ59" s="232"/>
      <c r="BR59" s="232"/>
      <c r="BS59" s="232"/>
      <c r="BT59" s="232"/>
      <c r="BU59" s="232"/>
      <c r="BV59" s="232"/>
      <c r="BW59" s="232"/>
      <c r="BX59" s="232"/>
      <c r="BY59" s="232"/>
      <c r="BZ59" s="232"/>
      <c r="CA59" s="232"/>
      <c r="CB59" s="232"/>
      <c r="CC59" s="232"/>
      <c r="CD59" s="232"/>
      <c r="CE59" s="232"/>
      <c r="CF59" s="232"/>
      <c r="CG59" s="232"/>
      <c r="CH59" s="232"/>
      <c r="CI59" s="232"/>
      <c r="CJ59" s="232"/>
      <c r="CK59" s="232"/>
      <c r="CL59" s="232"/>
      <c r="CM59" s="232"/>
      <c r="CN59" s="232"/>
      <c r="CO59" s="232"/>
      <c r="CP59" s="232"/>
      <c r="CQ59" s="232"/>
      <c r="CR59" s="232"/>
      <c r="CS59" s="232"/>
      <c r="CT59" s="232"/>
      <c r="CU59" s="232"/>
      <c r="CV59" s="232"/>
      <c r="CW59" s="232"/>
      <c r="CX59" s="232"/>
      <c r="CY59" s="232"/>
      <c r="CZ59" s="232"/>
      <c r="DA59" s="232"/>
      <c r="DB59" s="232"/>
      <c r="DC59" s="232"/>
      <c r="DD59" s="232"/>
      <c r="DE59" s="232"/>
      <c r="DF59" s="232"/>
      <c r="DG59" s="232"/>
      <c r="DH59" s="232"/>
      <c r="DI59" s="232"/>
      <c r="DJ59" s="232"/>
      <c r="DK59" s="232"/>
      <c r="DL59" s="232"/>
      <c r="DM59" s="232"/>
      <c r="DN59" s="232"/>
      <c r="DO59" s="232"/>
      <c r="DP59" s="232"/>
      <c r="DQ59" s="232"/>
      <c r="DR59" s="232"/>
      <c r="DS59" s="232"/>
      <c r="DT59" s="232"/>
      <c r="DU59" s="232"/>
      <c r="DV59" s="232"/>
      <c r="DW59" s="232"/>
      <c r="DX59" s="232"/>
      <c r="DY59" s="232"/>
      <c r="DZ59" s="232"/>
      <c r="EA59" s="232"/>
      <c r="EB59" s="232"/>
      <c r="EC59" s="232"/>
      <c r="ED59" s="232"/>
      <c r="EE59" s="232"/>
      <c r="EF59" s="232"/>
      <c r="EG59" s="232"/>
      <c r="EH59" s="232"/>
      <c r="EI59" s="232"/>
      <c r="EJ59" s="232"/>
      <c r="EK59" s="232"/>
      <c r="EL59" s="232"/>
      <c r="EM59" s="232"/>
      <c r="EN59" s="232"/>
      <c r="EO59" s="232"/>
      <c r="EP59" s="232"/>
      <c r="EQ59" s="232"/>
      <c r="ER59" s="232"/>
      <c r="ES59" s="232"/>
      <c r="ET59" s="232"/>
      <c r="EU59" s="232"/>
      <c r="EV59" s="232"/>
      <c r="EW59" s="232"/>
      <c r="EX59" s="232"/>
      <c r="EY59" s="233"/>
      <c r="EZ59" s="233"/>
      <c r="FA59" s="233"/>
    </row>
    <row r="60" spans="1:157" s="222" customFormat="1" x14ac:dyDescent="0.35">
      <c r="A60" s="230"/>
      <c r="B60" s="227"/>
      <c r="C60" s="234"/>
      <c r="I60" s="232"/>
      <c r="J60" s="232"/>
      <c r="K60" s="232"/>
      <c r="L60" s="232"/>
      <c r="M60" s="232"/>
      <c r="N60" s="232"/>
      <c r="O60" s="232"/>
      <c r="P60" s="232"/>
      <c r="Q60" s="232"/>
      <c r="R60" s="232"/>
      <c r="S60" s="232"/>
      <c r="T60" s="232"/>
      <c r="U60" s="232"/>
      <c r="V60" s="232"/>
      <c r="W60" s="232"/>
      <c r="X60" s="232"/>
      <c r="Y60" s="232"/>
      <c r="Z60" s="232"/>
      <c r="AA60" s="232"/>
      <c r="AB60" s="232"/>
      <c r="AC60" s="232"/>
      <c r="AD60" s="232"/>
      <c r="AE60" s="232"/>
      <c r="AF60" s="232"/>
      <c r="AG60" s="232"/>
      <c r="AH60" s="232"/>
      <c r="AI60" s="232"/>
      <c r="AJ60" s="232"/>
      <c r="AK60" s="232"/>
      <c r="AL60" s="232"/>
      <c r="AM60" s="232"/>
      <c r="AN60" s="232"/>
      <c r="AO60" s="232"/>
      <c r="AP60" s="232"/>
      <c r="AQ60" s="232"/>
      <c r="AR60" s="232"/>
      <c r="AS60" s="232"/>
      <c r="AT60" s="232"/>
      <c r="AU60" s="232"/>
      <c r="AV60" s="232"/>
      <c r="AW60" s="232"/>
      <c r="AX60" s="232"/>
      <c r="AY60" s="232"/>
      <c r="AZ60" s="232"/>
      <c r="BA60" s="232"/>
      <c r="BB60" s="232"/>
      <c r="BC60" s="232"/>
      <c r="BD60" s="232"/>
      <c r="BE60" s="232"/>
      <c r="BF60" s="232"/>
      <c r="BG60" s="232"/>
      <c r="BH60" s="232"/>
      <c r="BI60" s="232"/>
      <c r="BJ60" s="232"/>
      <c r="BK60" s="232"/>
      <c r="BL60" s="232"/>
      <c r="BM60" s="232"/>
      <c r="BN60" s="232"/>
      <c r="BO60" s="232"/>
      <c r="BP60" s="232"/>
      <c r="BQ60" s="232"/>
      <c r="BR60" s="232"/>
      <c r="BS60" s="232"/>
      <c r="BT60" s="232"/>
      <c r="BU60" s="232"/>
      <c r="BV60" s="232"/>
      <c r="BW60" s="232"/>
      <c r="BX60" s="232"/>
      <c r="BY60" s="232"/>
      <c r="BZ60" s="232"/>
      <c r="CA60" s="232"/>
      <c r="CB60" s="232"/>
      <c r="CC60" s="232"/>
      <c r="CD60" s="232"/>
      <c r="CE60" s="232"/>
      <c r="CF60" s="232"/>
      <c r="CG60" s="232"/>
      <c r="CH60" s="232"/>
      <c r="CI60" s="232"/>
      <c r="CJ60" s="232"/>
      <c r="CK60" s="232"/>
      <c r="CL60" s="232"/>
      <c r="CM60" s="232"/>
      <c r="CN60" s="232"/>
      <c r="CO60" s="232"/>
      <c r="CP60" s="232"/>
      <c r="CQ60" s="232"/>
      <c r="CR60" s="232"/>
      <c r="CS60" s="232"/>
      <c r="CT60" s="232"/>
      <c r="CU60" s="232"/>
      <c r="CV60" s="232"/>
      <c r="CW60" s="232"/>
      <c r="CX60" s="232"/>
      <c r="CY60" s="232"/>
      <c r="CZ60" s="232"/>
      <c r="DA60" s="232"/>
      <c r="DB60" s="232"/>
      <c r="DC60" s="232"/>
      <c r="DD60" s="232"/>
      <c r="DE60" s="232"/>
      <c r="DF60" s="232"/>
      <c r="DG60" s="232"/>
      <c r="DH60" s="232"/>
      <c r="DI60" s="232"/>
      <c r="DJ60" s="232"/>
      <c r="DK60" s="232"/>
      <c r="DL60" s="232"/>
      <c r="DM60" s="232"/>
      <c r="DN60" s="232"/>
      <c r="DO60" s="232"/>
      <c r="DP60" s="232"/>
      <c r="DQ60" s="232"/>
      <c r="DR60" s="232"/>
      <c r="DS60" s="232"/>
      <c r="DT60" s="232"/>
      <c r="DU60" s="232"/>
      <c r="DV60" s="232"/>
      <c r="DW60" s="232"/>
      <c r="DX60" s="232"/>
      <c r="DY60" s="232"/>
      <c r="DZ60" s="232"/>
      <c r="EA60" s="232"/>
      <c r="EB60" s="232"/>
      <c r="EC60" s="232"/>
      <c r="ED60" s="232"/>
      <c r="EE60" s="232"/>
      <c r="EF60" s="232"/>
      <c r="EG60" s="232"/>
      <c r="EH60" s="232"/>
      <c r="EI60" s="232"/>
      <c r="EJ60" s="232"/>
      <c r="EK60" s="232"/>
      <c r="EL60" s="232"/>
      <c r="EM60" s="232"/>
      <c r="EN60" s="232"/>
      <c r="EO60" s="232"/>
      <c r="EP60" s="232"/>
      <c r="EQ60" s="232"/>
      <c r="ER60" s="232"/>
      <c r="ES60" s="232"/>
      <c r="ET60" s="232"/>
      <c r="EU60" s="232"/>
      <c r="EV60" s="232"/>
      <c r="EW60" s="232"/>
      <c r="EX60" s="232"/>
      <c r="EY60" s="233"/>
      <c r="EZ60" s="233"/>
      <c r="FA60" s="233"/>
    </row>
    <row r="61" spans="1:157" s="222" customFormat="1" x14ac:dyDescent="0.35">
      <c r="A61" s="230"/>
      <c r="B61" s="227"/>
      <c r="C61" s="234"/>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2"/>
      <c r="AG61" s="232"/>
      <c r="AH61" s="232"/>
      <c r="AI61" s="232"/>
      <c r="AJ61" s="232"/>
      <c r="AK61" s="232"/>
      <c r="AL61" s="232"/>
      <c r="AM61" s="232"/>
      <c r="AN61" s="232"/>
      <c r="AO61" s="232"/>
      <c r="AP61" s="232"/>
      <c r="AQ61" s="232"/>
      <c r="AR61" s="232"/>
      <c r="AS61" s="232"/>
      <c r="AT61" s="232"/>
      <c r="AU61" s="232"/>
      <c r="AV61" s="232"/>
      <c r="AW61" s="232"/>
      <c r="AX61" s="232"/>
      <c r="AY61" s="232"/>
      <c r="AZ61" s="232"/>
      <c r="BA61" s="232"/>
      <c r="BB61" s="232"/>
      <c r="BC61" s="232"/>
      <c r="BD61" s="232"/>
      <c r="BE61" s="232"/>
      <c r="BF61" s="232"/>
      <c r="BG61" s="232"/>
      <c r="BH61" s="232"/>
      <c r="BI61" s="232"/>
      <c r="BJ61" s="232"/>
      <c r="BK61" s="232"/>
      <c r="BL61" s="232"/>
      <c r="BM61" s="232"/>
      <c r="BN61" s="232"/>
      <c r="BO61" s="232"/>
      <c r="BP61" s="232"/>
      <c r="BQ61" s="232"/>
      <c r="BR61" s="232"/>
      <c r="BS61" s="232"/>
      <c r="BT61" s="232"/>
      <c r="BU61" s="232"/>
      <c r="BV61" s="232"/>
      <c r="BW61" s="232"/>
      <c r="BX61" s="232"/>
      <c r="BY61" s="232"/>
      <c r="BZ61" s="232"/>
      <c r="CA61" s="232"/>
      <c r="CB61" s="232"/>
      <c r="CC61" s="232"/>
      <c r="CD61" s="232"/>
      <c r="CE61" s="232"/>
      <c r="CF61" s="232"/>
      <c r="CG61" s="232"/>
      <c r="CH61" s="232"/>
      <c r="CI61" s="232"/>
      <c r="CJ61" s="232"/>
      <c r="CK61" s="232"/>
      <c r="CL61" s="232"/>
      <c r="CM61" s="232"/>
      <c r="CN61" s="232"/>
      <c r="CO61" s="232"/>
      <c r="CP61" s="232"/>
      <c r="CQ61" s="232"/>
      <c r="CR61" s="232"/>
      <c r="CS61" s="232"/>
      <c r="CT61" s="232"/>
      <c r="CU61" s="232"/>
      <c r="CV61" s="232"/>
      <c r="CW61" s="232"/>
      <c r="CX61" s="232"/>
      <c r="CY61" s="232"/>
      <c r="CZ61" s="232"/>
      <c r="DA61" s="232"/>
      <c r="DB61" s="232"/>
      <c r="DC61" s="232"/>
      <c r="DD61" s="232"/>
      <c r="DE61" s="232"/>
      <c r="DF61" s="232"/>
      <c r="DG61" s="232"/>
      <c r="DH61" s="232"/>
      <c r="DI61" s="232"/>
      <c r="DJ61" s="232"/>
      <c r="DK61" s="232"/>
      <c r="DL61" s="232"/>
      <c r="DM61" s="232"/>
      <c r="DN61" s="232"/>
      <c r="DO61" s="232"/>
      <c r="DP61" s="232"/>
      <c r="DQ61" s="232"/>
      <c r="DR61" s="232"/>
      <c r="DS61" s="232"/>
      <c r="DT61" s="232"/>
      <c r="DU61" s="232"/>
      <c r="DV61" s="232"/>
      <c r="DW61" s="232"/>
      <c r="DX61" s="232"/>
      <c r="DY61" s="232"/>
      <c r="DZ61" s="232"/>
      <c r="EA61" s="232"/>
      <c r="EB61" s="232"/>
      <c r="EC61" s="232"/>
      <c r="ED61" s="232"/>
      <c r="EE61" s="232"/>
      <c r="EF61" s="232"/>
      <c r="EG61" s="232"/>
      <c r="EH61" s="232"/>
      <c r="EI61" s="232"/>
      <c r="EJ61" s="232"/>
      <c r="EK61" s="232"/>
      <c r="EL61" s="232"/>
      <c r="EM61" s="232"/>
      <c r="EN61" s="232"/>
      <c r="EO61" s="232"/>
      <c r="EP61" s="232"/>
      <c r="EQ61" s="232"/>
      <c r="ER61" s="232"/>
      <c r="ES61" s="232"/>
      <c r="ET61" s="232"/>
      <c r="EU61" s="232"/>
      <c r="EV61" s="232"/>
      <c r="EW61" s="232"/>
      <c r="EX61" s="232"/>
      <c r="EY61" s="233"/>
      <c r="EZ61" s="233"/>
      <c r="FA61" s="233"/>
    </row>
    <row r="62" spans="1:157" s="222" customFormat="1" x14ac:dyDescent="0.35">
      <c r="A62" s="230"/>
      <c r="B62" s="227"/>
      <c r="C62" s="234"/>
      <c r="I62" s="232"/>
      <c r="J62" s="232"/>
      <c r="K62" s="232"/>
      <c r="L62" s="232"/>
      <c r="M62" s="232"/>
      <c r="N62" s="232"/>
      <c r="O62" s="232"/>
      <c r="P62" s="232"/>
      <c r="Q62" s="232"/>
      <c r="R62" s="232"/>
      <c r="S62" s="232"/>
      <c r="T62" s="232"/>
      <c r="U62" s="232"/>
      <c r="V62" s="232"/>
      <c r="W62" s="232"/>
      <c r="X62" s="232"/>
      <c r="Y62" s="232"/>
      <c r="Z62" s="232"/>
      <c r="AA62" s="232"/>
      <c r="AB62" s="232"/>
      <c r="AC62" s="232"/>
      <c r="AD62" s="232"/>
      <c r="AE62" s="232"/>
      <c r="AF62" s="232"/>
      <c r="AG62" s="232"/>
      <c r="AH62" s="232"/>
      <c r="AI62" s="232"/>
      <c r="AJ62" s="232"/>
      <c r="AK62" s="232"/>
      <c r="AL62" s="232"/>
      <c r="AM62" s="232"/>
      <c r="AN62" s="232"/>
      <c r="AO62" s="232"/>
      <c r="AP62" s="232"/>
      <c r="AQ62" s="232"/>
      <c r="AR62" s="232"/>
      <c r="AS62" s="232"/>
      <c r="AT62" s="232"/>
      <c r="AU62" s="232"/>
      <c r="AV62" s="232"/>
      <c r="AW62" s="232"/>
      <c r="AX62" s="232"/>
      <c r="AY62" s="232"/>
      <c r="AZ62" s="232"/>
      <c r="BA62" s="232"/>
      <c r="BB62" s="232"/>
      <c r="BC62" s="232"/>
      <c r="BD62" s="232"/>
      <c r="BE62" s="232"/>
      <c r="BF62" s="232"/>
      <c r="BG62" s="232"/>
      <c r="BH62" s="232"/>
      <c r="BI62" s="232"/>
      <c r="BJ62" s="232"/>
      <c r="BK62" s="232"/>
      <c r="BL62" s="232"/>
      <c r="BM62" s="232"/>
      <c r="BN62" s="232"/>
      <c r="BO62" s="232"/>
      <c r="BP62" s="232"/>
      <c r="BQ62" s="232"/>
      <c r="BR62" s="232"/>
      <c r="BS62" s="232"/>
      <c r="BT62" s="232"/>
      <c r="BU62" s="232"/>
      <c r="BV62" s="232"/>
      <c r="BW62" s="232"/>
      <c r="BX62" s="232"/>
      <c r="BY62" s="232"/>
      <c r="BZ62" s="232"/>
      <c r="CA62" s="232"/>
      <c r="CB62" s="232"/>
      <c r="CC62" s="232"/>
      <c r="CD62" s="232"/>
      <c r="CE62" s="232"/>
      <c r="CF62" s="232"/>
      <c r="CG62" s="232"/>
      <c r="CH62" s="232"/>
      <c r="CI62" s="232"/>
      <c r="CJ62" s="232"/>
      <c r="CK62" s="232"/>
      <c r="CL62" s="232"/>
      <c r="CM62" s="232"/>
      <c r="CN62" s="232"/>
      <c r="CO62" s="232"/>
      <c r="CP62" s="232"/>
      <c r="CQ62" s="232"/>
      <c r="CR62" s="232"/>
      <c r="CS62" s="232"/>
      <c r="CT62" s="232"/>
      <c r="CU62" s="232"/>
      <c r="CV62" s="232"/>
      <c r="CW62" s="232"/>
      <c r="CX62" s="232"/>
      <c r="CY62" s="232"/>
      <c r="CZ62" s="232"/>
      <c r="DA62" s="232"/>
      <c r="DB62" s="232"/>
      <c r="DC62" s="232"/>
      <c r="DD62" s="232"/>
      <c r="DE62" s="232"/>
      <c r="DF62" s="232"/>
      <c r="DG62" s="232"/>
      <c r="DH62" s="232"/>
      <c r="DI62" s="232"/>
      <c r="DJ62" s="232"/>
      <c r="DK62" s="232"/>
      <c r="DL62" s="232"/>
      <c r="DM62" s="232"/>
      <c r="DN62" s="232"/>
      <c r="DO62" s="232"/>
      <c r="DP62" s="232"/>
      <c r="DQ62" s="232"/>
      <c r="DR62" s="232"/>
      <c r="DS62" s="232"/>
      <c r="DT62" s="232"/>
      <c r="DU62" s="232"/>
      <c r="DV62" s="232"/>
      <c r="DW62" s="232"/>
      <c r="DX62" s="232"/>
      <c r="DY62" s="232"/>
      <c r="DZ62" s="232"/>
      <c r="EA62" s="232"/>
      <c r="EB62" s="232"/>
      <c r="EC62" s="232"/>
      <c r="ED62" s="232"/>
      <c r="EE62" s="232"/>
      <c r="EF62" s="232"/>
      <c r="EG62" s="232"/>
      <c r="EH62" s="232"/>
      <c r="EI62" s="232"/>
      <c r="EJ62" s="232"/>
      <c r="EK62" s="232"/>
      <c r="EL62" s="232"/>
      <c r="EM62" s="232"/>
      <c r="EN62" s="232"/>
      <c r="EO62" s="232"/>
      <c r="EP62" s="232"/>
      <c r="EQ62" s="232"/>
      <c r="ER62" s="232"/>
      <c r="ES62" s="232"/>
      <c r="ET62" s="232"/>
      <c r="EU62" s="232"/>
      <c r="EV62" s="232"/>
      <c r="EW62" s="232"/>
      <c r="EX62" s="232"/>
      <c r="EY62" s="233"/>
      <c r="EZ62" s="233"/>
      <c r="FA62" s="233"/>
    </row>
    <row r="63" spans="1:157" x14ac:dyDescent="0.35">
      <c r="A63" s="175" t="str">
        <f>ОФП!B49</f>
        <v xml:space="preserve">              Заместитель Председателя Правления</v>
      </c>
      <c r="B63" s="235" t="str">
        <f>ОФП!D49</f>
        <v>Аникина А.В.</v>
      </c>
      <c r="C63" s="236"/>
      <c r="I63" s="168"/>
      <c r="J63" s="168"/>
      <c r="K63" s="168"/>
      <c r="L63" s="168"/>
      <c r="M63" s="168"/>
      <c r="N63" s="168"/>
      <c r="O63" s="168"/>
      <c r="P63" s="168"/>
      <c r="Q63" s="168"/>
      <c r="R63" s="168"/>
      <c r="S63" s="168"/>
      <c r="T63" s="168"/>
      <c r="U63" s="168"/>
      <c r="V63" s="168"/>
      <c r="W63" s="168"/>
      <c r="X63" s="168"/>
      <c r="Y63" s="168"/>
      <c r="Z63" s="168"/>
      <c r="AA63" s="168"/>
      <c r="AB63" s="168"/>
      <c r="AC63" s="168"/>
      <c r="AD63" s="168"/>
      <c r="AE63" s="168"/>
      <c r="AF63" s="168"/>
      <c r="AG63" s="168"/>
      <c r="AH63" s="168"/>
      <c r="AI63" s="168"/>
      <c r="AJ63" s="168"/>
      <c r="AK63" s="168"/>
      <c r="AL63" s="168"/>
      <c r="AM63" s="168"/>
      <c r="AN63" s="168"/>
      <c r="AO63" s="168"/>
      <c r="AP63" s="168"/>
      <c r="AQ63" s="168"/>
      <c r="AR63" s="168"/>
      <c r="AS63" s="168"/>
      <c r="AT63" s="168"/>
      <c r="AU63" s="168"/>
      <c r="AV63" s="168"/>
      <c r="AW63" s="168"/>
      <c r="AX63" s="168"/>
      <c r="AY63" s="168"/>
      <c r="AZ63" s="168"/>
      <c r="BA63" s="168"/>
      <c r="BB63" s="168"/>
      <c r="BC63" s="168"/>
      <c r="BD63" s="168"/>
      <c r="BE63" s="168"/>
      <c r="BF63" s="168"/>
      <c r="BG63" s="168"/>
      <c r="BH63" s="168"/>
      <c r="BI63" s="168"/>
      <c r="BJ63" s="168"/>
      <c r="BK63" s="168"/>
      <c r="BL63" s="168"/>
      <c r="BM63" s="168"/>
      <c r="BN63" s="168"/>
      <c r="BO63" s="168"/>
      <c r="BP63" s="168"/>
      <c r="BQ63" s="168"/>
      <c r="BR63" s="168"/>
      <c r="BS63" s="168"/>
      <c r="BT63" s="168"/>
      <c r="BU63" s="168"/>
      <c r="BV63" s="168"/>
      <c r="BW63" s="168"/>
      <c r="BX63" s="168"/>
      <c r="BY63" s="168"/>
      <c r="BZ63" s="168"/>
      <c r="CA63" s="168"/>
      <c r="CB63" s="168"/>
      <c r="CC63" s="168"/>
      <c r="CD63" s="168"/>
      <c r="CE63" s="168"/>
      <c r="CF63" s="168"/>
      <c r="CG63" s="168"/>
      <c r="CH63" s="168"/>
      <c r="CI63" s="168"/>
      <c r="CJ63" s="168"/>
      <c r="CK63" s="168"/>
      <c r="CL63" s="168"/>
      <c r="CM63" s="168"/>
      <c r="CN63" s="168"/>
      <c r="CO63" s="168"/>
      <c r="CP63" s="168"/>
      <c r="CQ63" s="168"/>
      <c r="CR63" s="168"/>
      <c r="CS63" s="168"/>
      <c r="CT63" s="168"/>
      <c r="CU63" s="168"/>
      <c r="CV63" s="168"/>
      <c r="CW63" s="168"/>
      <c r="CX63" s="168"/>
      <c r="CY63" s="168"/>
      <c r="CZ63" s="168"/>
      <c r="DA63" s="168"/>
      <c r="DB63" s="168"/>
      <c r="DC63" s="168"/>
      <c r="DD63" s="168"/>
      <c r="DE63" s="168"/>
      <c r="DF63" s="168"/>
      <c r="DG63" s="168"/>
      <c r="DH63" s="168"/>
      <c r="DI63" s="168"/>
      <c r="DJ63" s="168"/>
      <c r="DK63" s="168"/>
      <c r="DL63" s="168"/>
      <c r="DM63" s="168"/>
      <c r="DN63" s="168"/>
      <c r="DO63" s="168"/>
      <c r="DP63" s="168"/>
      <c r="DQ63" s="168"/>
      <c r="DR63" s="168"/>
      <c r="DS63" s="168"/>
      <c r="DT63" s="168"/>
      <c r="DU63" s="168"/>
      <c r="DV63" s="168"/>
      <c r="DW63" s="168"/>
      <c r="DX63" s="168"/>
      <c r="DY63" s="168"/>
      <c r="DZ63" s="168"/>
      <c r="EA63" s="168"/>
      <c r="EB63" s="168"/>
      <c r="EC63" s="168"/>
      <c r="ED63" s="168"/>
      <c r="EE63" s="168"/>
      <c r="EF63" s="168"/>
      <c r="EG63" s="168"/>
      <c r="EH63" s="168"/>
      <c r="EI63" s="168"/>
      <c r="EJ63" s="168"/>
      <c r="EK63" s="168"/>
      <c r="EL63" s="168"/>
      <c r="EM63" s="168"/>
      <c r="EN63" s="168"/>
      <c r="EO63" s="168"/>
      <c r="EP63" s="168"/>
      <c r="EQ63" s="168"/>
      <c r="ER63" s="168"/>
      <c r="ES63" s="168"/>
      <c r="ET63" s="168"/>
      <c r="EU63" s="168"/>
      <c r="EV63" s="168"/>
      <c r="EW63" s="168"/>
      <c r="EX63" s="168"/>
      <c r="EY63" s="220"/>
      <c r="EZ63" s="220"/>
      <c r="FA63" s="220"/>
    </row>
    <row r="64" spans="1:157" ht="22.5" customHeight="1" x14ac:dyDescent="0.35">
      <c r="A64" s="174"/>
      <c r="B64" s="236"/>
      <c r="C64" s="236"/>
      <c r="I64" s="168"/>
      <c r="J64" s="168"/>
      <c r="K64" s="168"/>
      <c r="L64" s="168"/>
      <c r="M64" s="168"/>
      <c r="N64" s="168"/>
      <c r="O64" s="168"/>
      <c r="P64" s="168"/>
      <c r="Q64" s="168"/>
      <c r="R64" s="168"/>
      <c r="S64" s="168"/>
      <c r="T64" s="168"/>
      <c r="U64" s="168"/>
      <c r="V64" s="168"/>
      <c r="W64" s="168"/>
      <c r="X64" s="168"/>
      <c r="Y64" s="168"/>
      <c r="Z64" s="168"/>
      <c r="AA64" s="168"/>
      <c r="AB64" s="168"/>
      <c r="AC64" s="168"/>
      <c r="AD64" s="168"/>
      <c r="AE64" s="168"/>
      <c r="AF64" s="168"/>
      <c r="AG64" s="168"/>
      <c r="AH64" s="168"/>
      <c r="AI64" s="168"/>
      <c r="AJ64" s="168"/>
      <c r="AK64" s="168"/>
      <c r="AL64" s="168"/>
      <c r="AM64" s="168"/>
      <c r="AN64" s="168"/>
      <c r="AO64" s="168"/>
      <c r="AP64" s="168"/>
      <c r="AQ64" s="168"/>
      <c r="AR64" s="168"/>
      <c r="AS64" s="168"/>
      <c r="AT64" s="168"/>
      <c r="AU64" s="168"/>
      <c r="AV64" s="168"/>
      <c r="AW64" s="168"/>
      <c r="AX64" s="168"/>
      <c r="AY64" s="168"/>
      <c r="AZ64" s="168"/>
      <c r="BA64" s="168"/>
      <c r="BB64" s="168"/>
      <c r="BC64" s="168"/>
      <c r="BD64" s="168"/>
      <c r="BE64" s="168"/>
      <c r="BF64" s="168"/>
      <c r="BG64" s="168"/>
      <c r="BH64" s="168"/>
      <c r="BI64" s="168"/>
      <c r="BJ64" s="168"/>
      <c r="BK64" s="168"/>
      <c r="BL64" s="168"/>
      <c r="BM64" s="168"/>
      <c r="BN64" s="168"/>
      <c r="BO64" s="168"/>
      <c r="BP64" s="168"/>
      <c r="BQ64" s="168"/>
      <c r="BR64" s="168"/>
      <c r="BS64" s="168"/>
      <c r="BT64" s="168"/>
      <c r="BU64" s="168"/>
      <c r="BV64" s="168"/>
      <c r="BW64" s="168"/>
      <c r="BX64" s="168"/>
      <c r="BY64" s="168"/>
      <c r="BZ64" s="168"/>
      <c r="CA64" s="168"/>
      <c r="CB64" s="168"/>
      <c r="CC64" s="168"/>
      <c r="CD64" s="168"/>
      <c r="CE64" s="168"/>
      <c r="CF64" s="168"/>
      <c r="CG64" s="168"/>
      <c r="CH64" s="168"/>
      <c r="CI64" s="168"/>
      <c r="CJ64" s="168"/>
      <c r="CK64" s="168"/>
      <c r="CL64" s="168"/>
      <c r="CM64" s="168"/>
      <c r="CN64" s="168"/>
      <c r="CO64" s="168"/>
      <c r="CP64" s="168"/>
      <c r="CQ64" s="168"/>
      <c r="CR64" s="168"/>
      <c r="CS64" s="168"/>
      <c r="CT64" s="168"/>
      <c r="CU64" s="168"/>
      <c r="CV64" s="168"/>
      <c r="CW64" s="168"/>
      <c r="CX64" s="168"/>
      <c r="CY64" s="168"/>
      <c r="CZ64" s="168"/>
      <c r="DA64" s="168"/>
      <c r="DB64" s="168"/>
      <c r="DC64" s="168"/>
      <c r="DD64" s="168"/>
      <c r="DE64" s="168"/>
      <c r="DF64" s="168"/>
      <c r="DG64" s="168"/>
      <c r="DH64" s="168"/>
      <c r="DI64" s="168"/>
      <c r="DJ64" s="168"/>
      <c r="DK64" s="168"/>
      <c r="DL64" s="168"/>
      <c r="DM64" s="168"/>
      <c r="DN64" s="168"/>
      <c r="DO64" s="168"/>
      <c r="DP64" s="168"/>
      <c r="DQ64" s="168"/>
      <c r="DR64" s="168"/>
      <c r="DS64" s="168"/>
      <c r="DT64" s="168"/>
      <c r="DU64" s="168"/>
      <c r="DV64" s="168"/>
      <c r="DW64" s="168"/>
      <c r="DX64" s="168"/>
      <c r="DY64" s="168"/>
      <c r="DZ64" s="168"/>
      <c r="EA64" s="168"/>
      <c r="EB64" s="168"/>
      <c r="EC64" s="168"/>
      <c r="ED64" s="168"/>
      <c r="EE64" s="168"/>
      <c r="EF64" s="168"/>
      <c r="EG64" s="168"/>
      <c r="EH64" s="168"/>
      <c r="EI64" s="168"/>
      <c r="EJ64" s="168"/>
      <c r="EK64" s="168"/>
      <c r="EL64" s="168"/>
      <c r="EM64" s="168"/>
      <c r="EN64" s="168"/>
      <c r="EO64" s="168"/>
      <c r="EP64" s="168"/>
      <c r="EQ64" s="168"/>
      <c r="ER64" s="168"/>
      <c r="ES64" s="168"/>
      <c r="ET64" s="168"/>
      <c r="EU64" s="168"/>
      <c r="EV64" s="168"/>
      <c r="EW64" s="168"/>
      <c r="EX64" s="168"/>
      <c r="EY64" s="220"/>
      <c r="EZ64" s="220"/>
      <c r="FA64" s="220"/>
    </row>
    <row r="65" spans="1:157" ht="33.75" customHeight="1" x14ac:dyDescent="0.35">
      <c r="A65" s="175" t="str">
        <f>ОФП!B52</f>
        <v xml:space="preserve">              Главный бухгалтер</v>
      </c>
      <c r="B65" s="235" t="s">
        <v>55</v>
      </c>
    </row>
    <row r="66" spans="1:157" ht="12.75" customHeight="1" x14ac:dyDescent="0.35">
      <c r="C66" s="174"/>
      <c r="I66" s="168"/>
      <c r="J66" s="168"/>
      <c r="K66" s="168"/>
      <c r="L66" s="168"/>
      <c r="M66" s="168"/>
      <c r="N66" s="168"/>
      <c r="O66" s="168"/>
      <c r="P66" s="168"/>
      <c r="Q66" s="168"/>
      <c r="R66" s="168"/>
      <c r="S66" s="168"/>
      <c r="T66" s="168"/>
      <c r="U66" s="168"/>
      <c r="V66" s="168"/>
      <c r="W66" s="168"/>
      <c r="X66" s="168"/>
      <c r="Y66" s="168"/>
      <c r="Z66" s="168"/>
      <c r="AA66" s="168"/>
      <c r="AB66" s="168"/>
      <c r="AC66" s="168"/>
      <c r="AD66" s="168"/>
      <c r="AE66" s="168"/>
      <c r="AF66" s="168"/>
      <c r="AG66" s="168"/>
      <c r="AH66" s="168"/>
      <c r="AI66" s="168"/>
      <c r="AJ66" s="168"/>
      <c r="AK66" s="168"/>
      <c r="AL66" s="168"/>
      <c r="AM66" s="168"/>
      <c r="AN66" s="168"/>
      <c r="AO66" s="168"/>
      <c r="AP66" s="168"/>
      <c r="AQ66" s="168"/>
      <c r="AR66" s="168"/>
      <c r="AS66" s="168"/>
      <c r="AT66" s="168"/>
      <c r="AU66" s="168"/>
      <c r="AV66" s="168"/>
      <c r="AW66" s="168"/>
      <c r="AX66" s="168"/>
      <c r="AY66" s="168"/>
      <c r="AZ66" s="168"/>
      <c r="BA66" s="168"/>
      <c r="BB66" s="168"/>
      <c r="BC66" s="168"/>
      <c r="BD66" s="168"/>
      <c r="BE66" s="168"/>
      <c r="BF66" s="168"/>
      <c r="BG66" s="168"/>
      <c r="BH66" s="168"/>
      <c r="BI66" s="168"/>
      <c r="BJ66" s="168"/>
      <c r="BK66" s="168"/>
      <c r="BL66" s="168"/>
      <c r="BM66" s="168"/>
      <c r="BN66" s="168"/>
      <c r="BO66" s="168"/>
      <c r="BP66" s="168"/>
      <c r="BQ66" s="168"/>
      <c r="BR66" s="168"/>
      <c r="BS66" s="168"/>
      <c r="BT66" s="168"/>
      <c r="BU66" s="168"/>
      <c r="BV66" s="168"/>
      <c r="BW66" s="168"/>
      <c r="BX66" s="168"/>
      <c r="BY66" s="168"/>
      <c r="BZ66" s="168"/>
      <c r="CA66" s="168"/>
      <c r="CB66" s="168"/>
      <c r="CC66" s="168"/>
      <c r="CD66" s="168"/>
      <c r="CE66" s="168"/>
      <c r="CF66" s="168"/>
      <c r="CG66" s="168"/>
      <c r="CH66" s="168"/>
      <c r="CI66" s="168"/>
      <c r="CJ66" s="168"/>
      <c r="CK66" s="168"/>
      <c r="CL66" s="168"/>
      <c r="CM66" s="168"/>
      <c r="CN66" s="168"/>
      <c r="CO66" s="168"/>
      <c r="CP66" s="168"/>
      <c r="CQ66" s="168"/>
      <c r="CR66" s="168"/>
      <c r="CS66" s="168"/>
      <c r="CT66" s="168"/>
      <c r="CU66" s="168"/>
      <c r="CV66" s="168"/>
      <c r="CW66" s="168"/>
      <c r="CX66" s="168"/>
      <c r="CY66" s="168"/>
      <c r="CZ66" s="168"/>
      <c r="DA66" s="168"/>
      <c r="DB66" s="168"/>
      <c r="DC66" s="168"/>
      <c r="DD66" s="168"/>
      <c r="DE66" s="168"/>
      <c r="DF66" s="168"/>
      <c r="DG66" s="168"/>
      <c r="DH66" s="168"/>
      <c r="DI66" s="168"/>
      <c r="DJ66" s="168"/>
      <c r="DK66" s="168"/>
      <c r="DL66" s="168"/>
      <c r="DM66" s="168"/>
      <c r="DN66" s="168"/>
      <c r="DO66" s="168"/>
      <c r="DP66" s="168"/>
      <c r="DQ66" s="168"/>
      <c r="DR66" s="168"/>
      <c r="DS66" s="168"/>
      <c r="DT66" s="168"/>
      <c r="DU66" s="168"/>
      <c r="DV66" s="168"/>
      <c r="DW66" s="168"/>
      <c r="DX66" s="168"/>
      <c r="DY66" s="168"/>
      <c r="DZ66" s="168"/>
      <c r="EA66" s="168"/>
      <c r="EB66" s="168"/>
      <c r="EC66" s="168"/>
      <c r="ED66" s="168"/>
      <c r="EE66" s="168"/>
      <c r="EF66" s="168"/>
      <c r="EG66" s="168"/>
      <c r="EH66" s="168"/>
      <c r="EI66" s="168"/>
      <c r="EJ66" s="168"/>
      <c r="EK66" s="168"/>
      <c r="EL66" s="168"/>
      <c r="EM66" s="168"/>
      <c r="EN66" s="168"/>
      <c r="EO66" s="168"/>
      <c r="EP66" s="168"/>
      <c r="EQ66" s="168"/>
      <c r="ER66" s="168"/>
      <c r="ES66" s="168"/>
      <c r="ET66" s="168"/>
      <c r="EU66" s="168"/>
      <c r="EV66" s="168"/>
      <c r="EW66" s="168"/>
      <c r="EX66" s="168"/>
      <c r="EY66" s="220"/>
      <c r="EZ66" s="220"/>
      <c r="FA66" s="220"/>
    </row>
    <row r="67" spans="1:157" x14ac:dyDescent="0.35">
      <c r="I67" s="168"/>
      <c r="J67" s="168"/>
      <c r="K67" s="168"/>
      <c r="L67" s="168"/>
      <c r="M67" s="168"/>
      <c r="N67" s="168"/>
      <c r="O67" s="168"/>
      <c r="P67" s="168"/>
      <c r="Q67" s="168"/>
      <c r="R67" s="168"/>
      <c r="S67" s="168"/>
      <c r="T67" s="168"/>
      <c r="U67" s="168"/>
      <c r="V67" s="168"/>
      <c r="W67" s="168"/>
      <c r="X67" s="168"/>
      <c r="Y67" s="168"/>
      <c r="Z67" s="168"/>
      <c r="AA67" s="168"/>
      <c r="AB67" s="168"/>
      <c r="AC67" s="168"/>
      <c r="AD67" s="168"/>
      <c r="AE67" s="168"/>
      <c r="AF67" s="168"/>
      <c r="AG67" s="168"/>
      <c r="AH67" s="168"/>
      <c r="AI67" s="168"/>
      <c r="AJ67" s="168"/>
      <c r="AK67" s="168"/>
      <c r="AL67" s="168"/>
      <c r="AM67" s="168"/>
      <c r="AN67" s="168"/>
      <c r="AO67" s="168"/>
      <c r="AP67" s="168"/>
      <c r="AQ67" s="168"/>
      <c r="AR67" s="168"/>
      <c r="AS67" s="168"/>
      <c r="AT67" s="168"/>
      <c r="AU67" s="168"/>
      <c r="AV67" s="168"/>
      <c r="AW67" s="168"/>
      <c r="AX67" s="168"/>
      <c r="AY67" s="168"/>
      <c r="AZ67" s="168"/>
      <c r="BA67" s="168"/>
      <c r="BB67" s="168"/>
      <c r="BC67" s="168"/>
      <c r="BD67" s="168"/>
      <c r="BE67" s="168"/>
      <c r="BF67" s="168"/>
      <c r="BG67" s="168"/>
      <c r="BH67" s="168"/>
      <c r="BI67" s="168"/>
      <c r="BJ67" s="168"/>
      <c r="BK67" s="168"/>
      <c r="BL67" s="168"/>
      <c r="BM67" s="168"/>
      <c r="BN67" s="168"/>
      <c r="BO67" s="168"/>
      <c r="BP67" s="168"/>
      <c r="BQ67" s="168"/>
      <c r="BR67" s="168"/>
      <c r="BS67" s="168"/>
      <c r="BT67" s="168"/>
      <c r="BU67" s="168"/>
      <c r="BV67" s="168"/>
      <c r="BW67" s="168"/>
      <c r="BX67" s="168"/>
      <c r="BY67" s="168"/>
      <c r="BZ67" s="168"/>
      <c r="CA67" s="168"/>
      <c r="CB67" s="168"/>
      <c r="CC67" s="168"/>
      <c r="CD67" s="168"/>
      <c r="CE67" s="168"/>
      <c r="CF67" s="168"/>
      <c r="CG67" s="168"/>
      <c r="CH67" s="168"/>
      <c r="CI67" s="168"/>
      <c r="CJ67" s="168"/>
      <c r="CK67" s="168"/>
      <c r="CL67" s="168"/>
      <c r="CM67" s="168"/>
      <c r="CN67" s="168"/>
      <c r="CO67" s="168"/>
      <c r="CP67" s="168"/>
      <c r="CQ67" s="168"/>
      <c r="CR67" s="168"/>
      <c r="CS67" s="168"/>
      <c r="CT67" s="168"/>
      <c r="CU67" s="168"/>
      <c r="CV67" s="168"/>
      <c r="CW67" s="168"/>
      <c r="CX67" s="168"/>
      <c r="CY67" s="168"/>
      <c r="CZ67" s="168"/>
      <c r="DA67" s="168"/>
      <c r="DB67" s="168"/>
      <c r="DC67" s="168"/>
      <c r="DD67" s="168"/>
      <c r="DE67" s="168"/>
      <c r="DF67" s="168"/>
      <c r="DG67" s="168"/>
      <c r="DH67" s="168"/>
      <c r="DI67" s="168"/>
      <c r="DJ67" s="168"/>
      <c r="DK67" s="168"/>
      <c r="DL67" s="168"/>
      <c r="DM67" s="168"/>
      <c r="DN67" s="168"/>
      <c r="DO67" s="168"/>
      <c r="DP67" s="168"/>
      <c r="DQ67" s="168"/>
      <c r="DR67" s="168"/>
      <c r="DS67" s="168"/>
      <c r="DT67" s="168"/>
      <c r="DU67" s="168"/>
      <c r="DV67" s="168"/>
      <c r="DW67" s="168"/>
      <c r="DX67" s="168"/>
      <c r="DY67" s="168"/>
      <c r="DZ67" s="168"/>
      <c r="EA67" s="168"/>
      <c r="EB67" s="168"/>
      <c r="EC67" s="168"/>
      <c r="ED67" s="168"/>
      <c r="EE67" s="168"/>
      <c r="EF67" s="168"/>
      <c r="EG67" s="168"/>
      <c r="EH67" s="168"/>
      <c r="EI67" s="168"/>
      <c r="EJ67" s="168"/>
      <c r="EK67" s="168"/>
      <c r="EL67" s="168"/>
      <c r="EM67" s="168"/>
      <c r="EN67" s="168"/>
      <c r="EO67" s="168"/>
      <c r="EP67" s="168"/>
      <c r="EQ67" s="168"/>
      <c r="ER67" s="168"/>
      <c r="ES67" s="168"/>
      <c r="ET67" s="168"/>
      <c r="EU67" s="168"/>
      <c r="EV67" s="168"/>
      <c r="EW67" s="168"/>
      <c r="EX67" s="168"/>
      <c r="EY67" s="168"/>
      <c r="EZ67" s="168"/>
      <c r="FA67" s="168"/>
    </row>
  </sheetData>
  <mergeCells count="1">
    <mergeCell ref="B7:C7"/>
  </mergeCells>
  <dataValidations count="1">
    <dataValidation type="list" allowBlank="1" showInputMessage="1" showErrorMessage="1" sqref="C1">
      <formula1>#REF!</formula1>
    </dataValidation>
  </dataValidations>
  <pageMargins left="0.62992125984251968" right="0.23622047244094491" top="0.74803149606299213" bottom="0.74803149606299213" header="0.31496062992125984" footer="0.31496062992125984"/>
  <pageSetup paperSize="9" scale="51"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ОФП</vt:lpstr>
      <vt:lpstr>ОПиУиПСД</vt:lpstr>
      <vt:lpstr>ОиК</vt:lpstr>
      <vt:lpstr>ОДДС</vt:lpstr>
      <vt:lpstr>ОДДС!Область_печати</vt:lpstr>
      <vt:lpstr>ОПиУиПСД!Область_печати</vt:lpstr>
      <vt:lpstr>ОФП!Область_печати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Аширбеков Нургали</dc:creator>
  <cp:lastModifiedBy>Аширбеков Нургали</cp:lastModifiedBy>
  <dcterms:created xsi:type="dcterms:W3CDTF">2025-08-11T05:29:26Z</dcterms:created>
  <dcterms:modified xsi:type="dcterms:W3CDTF">2025-08-12T04:29:55Z</dcterms:modified>
</cp:coreProperties>
</file>