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1\2021г\"/>
    </mc:Choice>
  </mc:AlternateContent>
  <xr:revisionPtr revIDLastSave="0" documentId="13_ncr:1_{E0700259-246B-4665-910D-583ED25AC61E}" xr6:coauthVersionLast="47" xr6:coauthVersionMax="47" xr10:uidLastSave="{00000000-0000-0000-0000-000000000000}"/>
  <bookViews>
    <workbookView xWindow="-108" yWindow="-108" windowWidth="23256" windowHeight="14040" tabRatio="881" activeTab="3" xr2:uid="{00000000-000D-0000-FFFF-FFFF00000000}"/>
  </bookViews>
  <sheets>
    <sheet name="Баланс " sheetId="67" r:id="rId1"/>
    <sheet name="ОПиУ" sheetId="79" r:id="rId2"/>
    <sheet name="ОДДС " sheetId="80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81" l="1"/>
  <c r="Q44" i="81" s="1"/>
  <c r="Q41" i="81"/>
  <c r="Q34" i="81"/>
  <c r="F35" i="80"/>
  <c r="D45" i="81" l="1"/>
  <c r="F44" i="81"/>
  <c r="F45" i="81" s="1"/>
  <c r="Q33" i="81"/>
  <c r="Q36" i="81" s="1"/>
  <c r="D35" i="80"/>
  <c r="D77" i="80"/>
  <c r="F77" i="80"/>
  <c r="E25" i="79"/>
  <c r="C25" i="79"/>
  <c r="E12" i="79"/>
  <c r="C12" i="79"/>
  <c r="D81" i="67"/>
  <c r="D64" i="67"/>
  <c r="D46" i="67"/>
  <c r="D50" i="67" s="1"/>
  <c r="D35" i="67"/>
  <c r="D24" i="67"/>
  <c r="D93" i="80"/>
  <c r="C27" i="79" l="1"/>
  <c r="C31" i="79" s="1"/>
  <c r="E27" i="79"/>
  <c r="E31" i="79" s="1"/>
  <c r="D37" i="67"/>
  <c r="D83" i="67"/>
  <c r="Q45" i="81"/>
  <c r="F89" i="80"/>
  <c r="I30" i="81"/>
  <c r="O36" i="81"/>
  <c r="O44" i="81" l="1"/>
  <c r="O45" i="81" s="1"/>
  <c r="K44" i="81"/>
  <c r="O30" i="81"/>
  <c r="Q16" i="81"/>
  <c r="M16" i="81"/>
  <c r="M30" i="81" s="1"/>
  <c r="K16" i="81"/>
  <c r="K30" i="81" s="1"/>
  <c r="Q12" i="81"/>
  <c r="Q30" i="81" l="1"/>
  <c r="M36" i="81" l="1"/>
  <c r="M44" i="81"/>
  <c r="I44" i="81"/>
  <c r="I45" i="81" s="1"/>
  <c r="J44" i="81"/>
  <c r="D89" i="80"/>
  <c r="F12" i="80"/>
  <c r="D12" i="80"/>
  <c r="M45" i="81" l="1"/>
  <c r="K36" i="81"/>
  <c r="K45" i="81" s="1"/>
  <c r="F10" i="80"/>
  <c r="F33" i="80" s="1"/>
  <c r="F47" i="80" s="1"/>
  <c r="F54" i="80" s="1"/>
  <c r="F91" i="80" s="1"/>
  <c r="F98" i="80" s="1"/>
  <c r="D10" i="80" l="1"/>
  <c r="D33" i="80" s="1"/>
  <c r="D47" i="80" s="1"/>
  <c r="D54" i="80" s="1"/>
  <c r="D91" i="80" s="1"/>
  <c r="D98" i="80" s="1"/>
</calcChain>
</file>

<file path=xl/sharedStrings.xml><?xml version="1.0" encoding="utf-8"?>
<sst xmlns="http://schemas.openxmlformats.org/spreadsheetml/2006/main" count="246" uniqueCount="203">
  <si>
    <t>ВСЕГО АКТИВЫ</t>
  </si>
  <si>
    <t>КАПИТАЛ И ОБЯЗАТЕЛЬСТВА</t>
  </si>
  <si>
    <t>Итого прибыль и прочий совокупный доход</t>
  </si>
  <si>
    <t>Эмиссия акций</t>
  </si>
  <si>
    <t>Объявленные дивиденды</t>
  </si>
  <si>
    <t>Прочий совокупный доход/(убыток) за период</t>
  </si>
  <si>
    <t>Амортизация фонда переоценки</t>
  </si>
  <si>
    <t>Гудвилл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</si>
  <si>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</si>
  <si>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</si>
  <si>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</si>
  <si>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</si>
  <si>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</si>
  <si>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</si>
  <si>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</si>
  <si>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</si>
  <si>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</si>
  <si>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</si>
  <si>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</si>
  <si>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</si>
  <si>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>Доля в прибыли ассоциированных предприятий</t>
  </si>
  <si>
    <t>Приобретение дочернего предприятия</t>
  </si>
  <si>
    <t>Изменение долей участия в дочернем предприятии</t>
  </si>
  <si>
    <t>Обязательства по рекультивации золоотвалов</t>
  </si>
  <si>
    <t>Реализация дочернего предприятия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</si>
  <si>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</si>
  <si>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</si>
  <si>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</si>
  <si>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</si>
  <si>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</si>
  <si>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(Увеличение) уменьшение прочей дебиторской задолженности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</si>
  <si>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</si>
  <si>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</si>
  <si>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</si>
  <si>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</si>
  <si>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</si>
  <si>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</si>
  <si>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</si>
  <si>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</si>
  <si>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</si>
  <si>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</si>
  <si>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</si>
  <si>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</si>
  <si>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</si>
  <si>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</si>
  <si>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</si>
  <si>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</si>
  <si>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</si>
  <si>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</si>
  <si>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</si>
  <si>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</si>
  <si>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</si>
  <si>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</si>
  <si>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</si>
  <si>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</si>
  <si>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</si>
  <si>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</si>
  <si>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</si>
  <si>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</si>
  <si>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</si>
  <si>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Корректировка прибыли прошлых лет</t>
  </si>
  <si>
    <t>Списание затрат за счет ЧП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</si>
  <si>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</si>
  <si>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</si>
  <si>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</si>
  <si>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</si>
  <si>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</si>
  <si>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</si>
  <si>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</si>
  <si>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</si>
  <si>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</si>
  <si>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</si>
  <si>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>Авансы долгосрочные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</si>
  <si>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</si>
  <si>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</si>
  <si>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</si>
  <si>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</si>
  <si>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</si>
  <si>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Обязательства по подоходному налогу</t>
  </si>
  <si>
    <t>Краткосрочные финансовые гарантии</t>
  </si>
  <si>
    <t>Текущая часть обязательств по финансовой аренде</t>
  </si>
  <si>
    <t>Текущая часть обязательств по рекультивации золоотвалов</t>
  </si>
  <si>
    <t>Пут-опцион отвественности на консоле</t>
  </si>
  <si>
    <t>Прибыль и совокупный доход за год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</si>
  <si>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</si>
  <si>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</si>
  <si>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</si>
  <si>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</si>
  <si>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</si>
  <si>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</si>
  <si>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</si>
  <si>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</si>
  <si>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Прочие текущие активы (в тч прочие дебиторы)</t>
  </si>
  <si>
    <t>Корректировка  займов до справедливой стоимости, за минусом отчроченного налога</t>
  </si>
  <si>
    <t>Обесценение финансовых инструментов</t>
  </si>
  <si>
    <t>ВСЕГО СОВОКУПНЫЙ ДОХОД</t>
  </si>
  <si>
    <t>Возврат гарантийных взносов  (выбытие)</t>
  </si>
  <si>
    <t xml:space="preserve">Выдана финансовая помощь третьей стороне </t>
  </si>
  <si>
    <t xml:space="preserve">Поступление  банковский займов </t>
  </si>
  <si>
    <t>Оценочный резерв под кредитные убытки</t>
  </si>
  <si>
    <t xml:space="preserve">Возврат финансовой помощи от связанной строны 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</si>
  <si>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</si>
  <si>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</si>
  <si>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</si>
  <si>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NEW - использовать унифицированно по согласованию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</si>
  <si>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</si>
  <si>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</si>
  <si>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</si>
  <si>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Прочие финансовые активы (депозиты_авторепо)</t>
  </si>
  <si>
    <t>Букша Н.В.</t>
  </si>
  <si>
    <t>Прочие операции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</si>
  <si>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</si>
  <si>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</si>
  <si>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</si>
  <si>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</si>
  <si>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</si>
  <si>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</si>
  <si>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</si>
  <si>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</si>
  <si>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</si>
  <si>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 xml:space="preserve">Резерв ОКУ по финансовым активам </t>
  </si>
  <si>
    <t>Корректировка займов до справедливой стоимости, за минусом отчроченного налога</t>
  </si>
  <si>
    <t>Приобретение собственных акций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</si>
  <si>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</si>
  <si>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</si>
  <si>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</si>
  <si>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</si>
  <si>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Прочие операции с акционерами</t>
  </si>
  <si>
    <t xml:space="preserve">Займы выданные краткосрочные  </t>
  </si>
  <si>
    <t xml:space="preserve">Займы выданные долгосрочные </t>
  </si>
  <si>
    <t>1. Выплаченные вознаграждения</t>
  </si>
  <si>
    <t>2. Расчеты с бюджетом:уплаченный КПН</t>
  </si>
  <si>
    <t>Обязательства  по выданным финансовым гарантиям</t>
  </si>
  <si>
    <t>Итого операции в капитале</t>
  </si>
  <si>
    <t>Сальдо на 31 декабря 2019 г.</t>
  </si>
  <si>
    <t>(в тыс. тенге)</t>
  </si>
  <si>
    <t>(в тыс.тенге)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</si>
  <si>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</si>
  <si>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</si>
  <si>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</si>
  <si>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</si>
  <si>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</si>
  <si>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</si>
  <si>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>Приобретение дочерних предприятий</t>
  </si>
  <si>
    <t>Управляющий директор по бухгалтерскому учету</t>
  </si>
  <si>
    <t>и бюджетному планированию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</si>
  <si>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</si>
  <si>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</si>
  <si>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</si>
  <si>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</si>
  <si>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 xml:space="preserve"> </t>
  </si>
  <si>
    <t>Прибыль (убыток) от выбытия дочерних предприятий</t>
  </si>
  <si>
    <t>Займ от третьих сторон</t>
  </si>
  <si>
    <t xml:space="preserve">Сальдо на 31 декабря 2020г  </t>
  </si>
  <si>
    <t xml:space="preserve">Сальдо на 31 декабря 2020 г. </t>
  </si>
  <si>
    <t xml:space="preserve">Прочие операции по инвестиционной деятельности </t>
  </si>
  <si>
    <t>Возврат финансовой помощи от акционера</t>
  </si>
  <si>
    <t xml:space="preserve">Прочий доход </t>
  </si>
  <si>
    <t>Прочий убыток</t>
  </si>
  <si>
    <t>Убыток от обесценения гудвилла</t>
  </si>
  <si>
    <t>31.12.2021</t>
  </si>
  <si>
    <t>31.12.2020</t>
  </si>
  <si>
    <t>Износ и амортизацию</t>
  </si>
  <si>
    <t xml:space="preserve">Финансовые расходы </t>
  </si>
  <si>
    <t xml:space="preserve">Финансовые доходы </t>
  </si>
  <si>
    <t xml:space="preserve">Обесценение финансовых инструментов </t>
  </si>
  <si>
    <t>Резерв по устаревшим запасам</t>
  </si>
  <si>
    <t>Резерв по неиспользованным отпускам</t>
  </si>
  <si>
    <t>Убыток от обесценения объектов незавершенного строительства</t>
  </si>
  <si>
    <t>Убытки от обесценения авансов выданных</t>
  </si>
  <si>
    <t>Прибыль (убытки) от выбытия основных средств и НМА</t>
  </si>
  <si>
    <t xml:space="preserve">Прибыль (убыток) от выбытия инвестиций </t>
  </si>
  <si>
    <t>Убыток от обесценения гудвила</t>
  </si>
  <si>
    <t>Доход (убыток) от курсовой разницы</t>
  </si>
  <si>
    <t>Доход от списания кредиторской задолженности</t>
  </si>
  <si>
    <t>Доход по субсидиям</t>
  </si>
  <si>
    <t>Доход от обязательств по рекультивации</t>
  </si>
  <si>
    <t>Прочие корректировки на неденежные статьи</t>
  </si>
  <si>
    <t>Расходы по вознаграждению работников</t>
  </si>
  <si>
    <t>Доход от безвозмездно полученного имущества</t>
  </si>
  <si>
    <t>Увеличение (уменьшение) доходов будущих периодов</t>
  </si>
  <si>
    <t>Реализация основных средств</t>
  </si>
  <si>
    <t>Реализация дочерних предприятий</t>
  </si>
  <si>
    <t>Изьятие финансовых активов (депозиты, автореппо)</t>
  </si>
  <si>
    <t>Прочие операции по инвестиционной деятельности (поступление)</t>
  </si>
  <si>
    <t>Размещение финансовых активов (депозиты, автореппо)</t>
  </si>
  <si>
    <t xml:space="preserve">Выдана финансовая помощь  связанной стороне </t>
  </si>
  <si>
    <t>Реализация (выпуск) облигаций</t>
  </si>
  <si>
    <t xml:space="preserve">Прочие операции по финансовой деятельности </t>
  </si>
  <si>
    <t>Выпуск (размещение) облигаций</t>
  </si>
  <si>
    <t xml:space="preserve">Погашение займов третьей стороне </t>
  </si>
  <si>
    <t>Сальдо на 31 декабря 2021 г.</t>
  </si>
  <si>
    <t>Главный бухгалтер</t>
  </si>
  <si>
    <t>Мирошниченко Л.И.</t>
  </si>
  <si>
    <t>(неаудировано)</t>
  </si>
  <si>
    <t>КОНСОЛИДИРОВАННЫЙ ОТЧЕТ ОБ ИЗМЕНЕНИЯХ В КАПИТАЛЕ ЗА 2021г</t>
  </si>
  <si>
    <t>Выдана финансовая помощь акционеру</t>
  </si>
  <si>
    <t xml:space="preserve"> АКЦИОНЕРНОЕ ОБЩЕСТВО "ЦЕНТРАЛЬНО-АЗИАТСКАЯ ЭЛЕКТРОЭНЕРГЕТИЧЕСКАЯ КОРПОРАЦИЯ"            </t>
  </si>
  <si>
    <t xml:space="preserve">КОНСОЛИДИРОВАННЫЙ ОТЧЕТ О ФИНАНСОВОМ ПОЛОЖЕНИИ ПО СОСТОЯНИЮ НА 31.12.2021г      </t>
  </si>
  <si>
    <t>Примечание</t>
  </si>
  <si>
    <t xml:space="preserve"> АКЦИОНЕРНОЕ ОБЩЕСТВО "ЦЕНТРАЛЬНО-АЗИАТСКАЯ ЭЛЕКТРОЭНЕРГЕТИЧЕСКАЯ КОРПОРАЦИЯ"                                                                </t>
  </si>
  <si>
    <t>КОНСОЛИДИРОВАННЫЙ ОТЧЕТ О ПРИБЫЛЯХ И УБЫТКАХ И ПРОЧЕМ СОВОКУПНОМ ДОХОДЕ ЗА 2021г                 (неаудировано)</t>
  </si>
  <si>
    <t xml:space="preserve">                                    КОНСОЛИДИРОВАННЫЙ  ОТЧЕТ О ДВИЖЕНИИ ДЕНЕЖНЫХ СРЕДСТВ ЗА 2021 г                                   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</si>
</sst>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3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 val="doubleAccounting"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175"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0" borderId="0"/>
    <xf numFmtId="167" fontId="10" fillId="0" borderId="0" applyFont="0" applyFill="0" applyBorder="0" applyProtection="0">
      <alignment wrapText="1"/>
    </xf>
    <xf numFmtId="167" fontId="6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6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8" fontId="10" fillId="0" borderId="0" applyFont="0" applyFill="0" applyBorder="0" applyProtection="0">
      <alignment horizontal="left" wrapText="1"/>
    </xf>
    <xf numFmtId="168" fontId="6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6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6" fillId="0" borderId="0" applyFont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6" fillId="0" borderId="0" applyFont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6" fontId="10" fillId="0" borderId="0" applyFont="0" applyFill="0" applyBorder="0" applyProtection="0">
      <alignment horizontal="right"/>
    </xf>
    <xf numFmtId="176" fontId="6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6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6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6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218" fontId="6" fillId="0" borderId="0">
      <alignment horizontal="left" wrapText="1"/>
    </xf>
    <xf numFmtId="0" fontId="9" fillId="0" borderId="0"/>
    <xf numFmtId="0" fontId="9" fillId="0" borderId="0"/>
    <xf numFmtId="197" fontId="10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10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208" fontId="10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08" fontId="10" fillId="0" borderId="0" applyFont="0" applyFill="0" applyBorder="0" applyAlignment="0" applyProtection="0"/>
    <xf numFmtId="208" fontId="6" fillId="0" borderId="0" applyFont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2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" fillId="0" borderId="0" applyFont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0" fontId="14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22" fillId="0" borderId="0" applyFill="0" applyBorder="0" applyAlignment="0" applyProtection="0"/>
    <xf numFmtId="217" fontId="10" fillId="0" borderId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7" fillId="0" borderId="0"/>
    <xf numFmtId="0" fontId="8" fillId="0" borderId="0"/>
    <xf numFmtId="0" fontId="6" fillId="0" borderId="0"/>
    <xf numFmtId="0" fontId="9" fillId="0" borderId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10" applyNumberFormat="0" applyAlignment="0" applyProtection="0"/>
    <xf numFmtId="0" fontId="33" fillId="18" borderId="11" applyNumberFormat="0" applyAlignment="0" applyProtection="0"/>
    <xf numFmtId="0" fontId="6" fillId="0" borderId="0" applyFont="0" applyFill="0" applyBorder="0" applyAlignment="0" applyProtection="0"/>
    <xf numFmtId="220" fontId="29" fillId="0" borderId="0" applyFont="0" applyFill="0" applyBorder="0" applyAlignment="0" applyProtection="0"/>
    <xf numFmtId="222" fontId="34" fillId="0" borderId="0" applyFont="0" applyFill="0" applyBorder="0" applyAlignment="0" applyProtection="0"/>
    <xf numFmtId="0" fontId="6" fillId="0" borderId="0" applyFont="0" applyFill="0" applyBorder="0" applyAlignment="0" applyProtection="0"/>
    <xf numFmtId="223" fontId="1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10" applyNumberFormat="0" applyAlignment="0" applyProtection="0"/>
    <xf numFmtId="0" fontId="42" fillId="2" borderId="10" applyNumberFormat="0" applyAlignment="0" applyProtection="0"/>
    <xf numFmtId="0" fontId="43" fillId="0" borderId="15" applyNumberFormat="0" applyFill="0" applyAlignment="0" applyProtection="0"/>
    <xf numFmtId="0" fontId="44" fillId="2" borderId="0" applyNumberFormat="0" applyBorder="0" applyAlignment="0" applyProtection="0"/>
    <xf numFmtId="0" fontId="10" fillId="0" borderId="0"/>
    <xf numFmtId="0" fontId="11" fillId="0" borderId="0"/>
    <xf numFmtId="0" fontId="9" fillId="0" borderId="0"/>
    <xf numFmtId="0" fontId="11" fillId="0" borderId="0"/>
    <xf numFmtId="37" fontId="10" fillId="0" borderId="0"/>
    <xf numFmtId="0" fontId="6" fillId="0" borderId="0"/>
    <xf numFmtId="0" fontId="6" fillId="6" borderId="16" applyNumberFormat="0" applyFont="0" applyAlignment="0" applyProtection="0"/>
    <xf numFmtId="0" fontId="10" fillId="0" borderId="0"/>
    <xf numFmtId="0" fontId="45" fillId="17" borderId="17" applyNumberFormat="0" applyAlignment="0" applyProtection="0"/>
    <xf numFmtId="224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10" fillId="0" borderId="19" applyNumberFormat="0" applyFont="0" applyFill="0" applyAlignment="0" applyProtection="0"/>
    <xf numFmtId="0" fontId="43" fillId="0" borderId="0" applyNumberFormat="0" applyFill="0" applyBorder="0" applyAlignment="0" applyProtection="0"/>
    <xf numFmtId="221" fontId="29" fillId="0" borderId="0" applyFont="0" applyFill="0" applyBorder="0" applyAlignment="0" applyProtection="0"/>
    <xf numFmtId="0" fontId="9" fillId="0" borderId="0"/>
    <xf numFmtId="225" fontId="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>
      <protection locked="0"/>
    </xf>
    <xf numFmtId="0" fontId="50" fillId="0" borderId="0">
      <protection locked="0"/>
    </xf>
    <xf numFmtId="0" fontId="17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197" fontId="17" fillId="0" borderId="0" applyFill="0" applyBorder="0" applyAlignment="0"/>
    <xf numFmtId="226" fontId="17" fillId="0" borderId="0" applyFill="0" applyBorder="0" applyAlignment="0"/>
    <xf numFmtId="223" fontId="17" fillId="0" borderId="0" applyFill="0" applyBorder="0" applyAlignment="0"/>
    <xf numFmtId="223" fontId="17" fillId="0" borderId="0" applyFill="0" applyBorder="0" applyAlignment="0"/>
    <xf numFmtId="0" fontId="50" fillId="0" borderId="0">
      <protection locked="0"/>
    </xf>
    <xf numFmtId="0" fontId="50" fillId="0" borderId="0">
      <protection locked="0"/>
    </xf>
    <xf numFmtId="0" fontId="53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3" fillId="0" borderId="0">
      <protection locked="0"/>
    </xf>
    <xf numFmtId="223" fontId="17" fillId="0" borderId="0" applyFill="0" applyBorder="0" applyAlignment="0"/>
    <xf numFmtId="226" fontId="17" fillId="0" borderId="0" applyFont="0" applyFill="0" applyBorder="0" applyAlignment="0" applyProtection="0"/>
    <xf numFmtId="223" fontId="17" fillId="0" borderId="0" applyFill="0" applyBorder="0" applyAlignment="0"/>
    <xf numFmtId="224" fontId="17" fillId="0" borderId="0" applyFill="0" applyBorder="0" applyAlignment="0"/>
    <xf numFmtId="227" fontId="17" fillId="0" borderId="0" applyFill="0" applyBorder="0" applyAlignment="0"/>
    <xf numFmtId="0" fontId="54" fillId="7" borderId="1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11" fillId="0" borderId="0" applyFill="0" applyBorder="0" applyAlignment="0" applyProtection="0"/>
    <xf numFmtId="201" fontId="11" fillId="0" borderId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21" applyNumberFormat="0" applyFill="0" applyProtection="0">
      <alignment horizontal="center"/>
    </xf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6" fillId="0" borderId="0"/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7" fillId="0" borderId="0"/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6" fillId="0" borderId="0"/>
    <xf numFmtId="0" fontId="6" fillId="0" borderId="0"/>
    <xf numFmtId="0" fontId="6" fillId="0" borderId="0"/>
    <xf numFmtId="0" fontId="51" fillId="0" borderId="0">
      <protection locked="0"/>
    </xf>
    <xf numFmtId="228" fontId="8" fillId="0" borderId="0">
      <alignment horizontal="center"/>
    </xf>
    <xf numFmtId="4" fontId="59" fillId="0" borderId="3" applyBorder="0" applyProtection="0">
      <alignment horizontal="left" wrapText="1"/>
    </xf>
    <xf numFmtId="229" fontId="11" fillId="0" borderId="0" applyBorder="0">
      <alignment horizontal="right"/>
    </xf>
    <xf numFmtId="229" fontId="11" fillId="0" borderId="0" applyBorder="0">
      <alignment horizontal="right"/>
    </xf>
    <xf numFmtId="229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29" fontId="11" fillId="0" borderId="0" applyBorder="0">
      <alignment horizontal="right"/>
    </xf>
    <xf numFmtId="0" fontId="60" fillId="0" borderId="0" applyNumberFormat="0" applyFill="0" applyBorder="0" applyAlignment="0" applyProtection="0">
      <alignment vertical="top"/>
      <protection locked="0"/>
    </xf>
    <xf numFmtId="197" fontId="10" fillId="0" borderId="0" applyNumberFormat="0" applyFont="0" applyAlignment="0" applyProtection="0"/>
    <xf numFmtId="197" fontId="6" fillId="0" borderId="0" applyNumberFormat="0" applyFon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231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2" fillId="0" borderId="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2" fillId="0" borderId="20"/>
    <xf numFmtId="0" fontId="62" fillId="0" borderId="20"/>
    <xf numFmtId="0" fontId="63" fillId="0" borderId="20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38" fontId="64" fillId="0" borderId="24">
      <alignment vertical="center"/>
    </xf>
    <xf numFmtId="38" fontId="64" fillId="0" borderId="24">
      <alignment vertical="center"/>
    </xf>
    <xf numFmtId="235" fontId="28" fillId="19" borderId="0" applyNumberFormat="0" applyBorder="0" applyAlignment="0" applyProtection="0"/>
    <xf numFmtId="0" fontId="65" fillId="0" borderId="0" applyNumberFormat="0" applyFill="0" applyBorder="0" applyAlignment="0" applyProtection="0"/>
    <xf numFmtId="236" fontId="10" fillId="0" borderId="0" applyFont="0" applyFill="0" applyBorder="0" applyAlignment="0" applyProtection="0"/>
    <xf numFmtId="0" fontId="6" fillId="0" borderId="0"/>
    <xf numFmtId="235" fontId="66" fillId="0" borderId="0" applyNumberFormat="0" applyFill="0" applyBorder="0" applyAlignment="0" applyProtection="0"/>
    <xf numFmtId="38" fontId="67" fillId="20" borderId="0" applyNumberFormat="0" applyBorder="0" applyAlignment="0" applyProtection="0"/>
    <xf numFmtId="38" fontId="67" fillId="20" borderId="0" applyNumberFormat="0" applyBorder="0" applyAlignment="0" applyProtection="0"/>
    <xf numFmtId="1" fontId="68" fillId="0" borderId="0" applyNumberFormat="0" applyAlignment="0">
      <alignment vertical="top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14" fontId="70" fillId="21" borderId="26">
      <alignment horizontal="center" vertical="center" wrapText="1"/>
    </xf>
    <xf numFmtId="0" fontId="71" fillId="0" borderId="0"/>
    <xf numFmtId="0" fontId="72" fillId="0" borderId="0"/>
    <xf numFmtId="0" fontId="69" fillId="0" borderId="0"/>
    <xf numFmtId="0" fontId="49" fillId="0" borderId="0"/>
    <xf numFmtId="0" fontId="73" fillId="0" borderId="0"/>
    <xf numFmtId="0" fontId="70" fillId="0" borderId="0"/>
    <xf numFmtId="0" fontId="28" fillId="0" borderId="0"/>
    <xf numFmtId="0" fontId="6" fillId="0" borderId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7" fillId="23" borderId="1">
      <protection locked="0"/>
    </xf>
    <xf numFmtId="237" fontId="79" fillId="24" borderId="1">
      <alignment horizontal="left"/>
      <protection locked="0"/>
    </xf>
    <xf numFmtId="237" fontId="79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8" fontId="79" fillId="24" borderId="1">
      <protection locked="0"/>
    </xf>
    <xf numFmtId="238" fontId="79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0" fontId="79" fillId="24" borderId="1">
      <alignment horizontal="center"/>
      <protection locked="0"/>
    </xf>
    <xf numFmtId="0" fontId="79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239" fontId="10" fillId="0" borderId="27" applyFont="0" applyFill="0" applyBorder="0" applyAlignment="0" applyProtection="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2" fillId="25" borderId="20"/>
    <xf numFmtId="0" fontId="82" fillId="25" borderId="20"/>
    <xf numFmtId="0" fontId="81" fillId="25" borderId="20"/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3" fillId="0" borderId="1">
      <alignment horizontal="right"/>
      <protection locked="0"/>
    </xf>
    <xf numFmtId="0" fontId="17" fillId="0" borderId="0"/>
    <xf numFmtId="0" fontId="6" fillId="0" borderId="0"/>
    <xf numFmtId="241" fontId="8" fillId="0" borderId="0"/>
    <xf numFmtId="236" fontId="5" fillId="0" borderId="0"/>
    <xf numFmtId="236" fontId="5" fillId="0" borderId="0"/>
    <xf numFmtId="236" fontId="5" fillId="0" borderId="0"/>
    <xf numFmtId="168" fontId="10" fillId="0" borderId="0">
      <alignment horizontal="left" wrapText="1"/>
    </xf>
    <xf numFmtId="0" fontId="6" fillId="0" borderId="0"/>
    <xf numFmtId="0" fontId="6" fillId="0" borderId="0"/>
    <xf numFmtId="0" fontId="85" fillId="0" borderId="0"/>
    <xf numFmtId="0" fontId="8" fillId="0" borderId="0"/>
    <xf numFmtId="242" fontId="8" fillId="0" borderId="0">
      <alignment horizontal="left" wrapText="1"/>
    </xf>
    <xf numFmtId="230" fontId="8" fillId="0" borderId="0">
      <alignment horizontal="left" wrapText="1"/>
    </xf>
    <xf numFmtId="168" fontId="10" fillId="0" borderId="0">
      <alignment horizontal="left" wrapText="1"/>
    </xf>
    <xf numFmtId="0" fontId="85" fillId="0" borderId="0"/>
    <xf numFmtId="0" fontId="8" fillId="0" borderId="0">
      <alignment horizontal="left" wrapText="1"/>
    </xf>
    <xf numFmtId="236" fontId="5" fillId="0" borderId="0"/>
    <xf numFmtId="0" fontId="86" fillId="0" borderId="0">
      <alignment horizontal="right"/>
    </xf>
    <xf numFmtId="197" fontId="87" fillId="0" borderId="28" applyNumberFormat="0" applyFill="0" applyBorder="0" applyAlignment="0" applyProtection="0"/>
    <xf numFmtId="197" fontId="87" fillId="0" borderId="28" applyNumberFormat="0" applyFill="0" applyBorder="0" applyAlignment="0" applyProtection="0"/>
    <xf numFmtId="197" fontId="87" fillId="0" borderId="28" applyNumberFormat="0" applyFill="0" applyBorder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9" fontId="29" fillId="0" borderId="0" applyFont="0" applyFill="0" applyBorder="0" applyAlignment="0" applyProtection="0"/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3" fontId="91" fillId="0" borderId="27" applyNumberFormat="0" applyAlignment="0">
      <alignment vertical="top"/>
    </xf>
    <xf numFmtId="0" fontId="62" fillId="0" borderId="0"/>
    <xf numFmtId="0" fontId="9" fillId="0" borderId="0" applyNumberFormat="0" applyFont="0" applyFill="0" applyBorder="0" applyAlignment="0" applyProtection="0">
      <protection locked="0"/>
    </xf>
    <xf numFmtId="0" fontId="92" fillId="0" borderId="0" applyNumberFormat="0" applyFont="0" applyFill="0" applyBorder="0" applyAlignment="0" applyProtection="0">
      <protection locked="0"/>
    </xf>
    <xf numFmtId="0" fontId="93" fillId="17" borderId="0">
      <alignment horizontal="center" vertical="center"/>
    </xf>
    <xf numFmtId="0" fontId="93" fillId="17" borderId="0">
      <alignment horizontal="right" vertical="center"/>
    </xf>
    <xf numFmtId="0" fontId="93" fillId="17" borderId="0">
      <alignment horizontal="right" vertical="center"/>
    </xf>
    <xf numFmtId="0" fontId="7" fillId="0" borderId="0"/>
    <xf numFmtId="0" fontId="94" fillId="26" borderId="23" applyNumberFormat="0" applyAlignment="0" applyProtection="0"/>
    <xf numFmtId="0" fontId="94" fillId="26" borderId="23" applyNumberFormat="0" applyAlignment="0" applyProtection="0"/>
    <xf numFmtId="0" fontId="94" fillId="26" borderId="23" applyNumberFormat="0" applyAlignment="0" applyProtection="0"/>
    <xf numFmtId="0" fontId="94" fillId="26" borderId="23" applyNumberFormat="0" applyAlignment="0" applyProtection="0"/>
    <xf numFmtId="2" fontId="94" fillId="27" borderId="23" applyProtection="0">
      <alignment horizontal="right"/>
    </xf>
    <xf numFmtId="2" fontId="94" fillId="27" borderId="23" applyProtection="0">
      <alignment horizontal="right"/>
    </xf>
    <xf numFmtId="2" fontId="94" fillId="27" borderId="23" applyProtection="0">
      <alignment horizontal="right"/>
    </xf>
    <xf numFmtId="2" fontId="94" fillId="27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38" fontId="96" fillId="0" borderId="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2" fillId="0" borderId="20"/>
    <xf numFmtId="0" fontId="62" fillId="0" borderId="20"/>
    <xf numFmtId="0" fontId="63" fillId="0" borderId="20"/>
    <xf numFmtId="0" fontId="97" fillId="29" borderId="0"/>
    <xf numFmtId="244" fontId="70" fillId="0" borderId="0" applyNumberFormat="0" applyFill="0" applyBorder="0" applyProtection="0">
      <alignment vertical="top"/>
    </xf>
    <xf numFmtId="235" fontId="98" fillId="0" borderId="0" applyNumberFormat="0" applyFill="0" applyBorder="0" applyAlignment="0" applyProtection="0"/>
    <xf numFmtId="0" fontId="10" fillId="0" borderId="19" applyNumberFormat="0" applyFont="0" applyFill="0" applyAlignment="0" applyProtection="0"/>
    <xf numFmtId="0" fontId="82" fillId="0" borderId="3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1" fillId="0" borderId="20"/>
    <xf numFmtId="0" fontId="48" fillId="0" borderId="0"/>
    <xf numFmtId="0" fontId="48" fillId="0" borderId="0"/>
    <xf numFmtId="0" fontId="54" fillId="7" borderId="10" applyNumberFormat="0" applyAlignment="0" applyProtection="0"/>
    <xf numFmtId="0" fontId="10" fillId="30" borderId="0" applyNumberFormat="0" applyFont="0" applyBorder="0" applyAlignment="0">
      <protection locked="0"/>
    </xf>
    <xf numFmtId="0" fontId="99" fillId="31" borderId="17" applyNumberFormat="0" applyAlignment="0" applyProtection="0"/>
    <xf numFmtId="0" fontId="100" fillId="31" borderId="10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29" fillId="0" borderId="1" applyAlignment="0">
      <alignment horizontal="left" vertical="center"/>
    </xf>
    <xf numFmtId="164" fontId="29" fillId="0" borderId="1" applyAlignment="0">
      <alignment horizontal="left" vertical="center"/>
    </xf>
    <xf numFmtId="164" fontId="101" fillId="0" borderId="1" applyAlignment="0">
      <alignment horizontal="left" vertical="center"/>
    </xf>
    <xf numFmtId="245" fontId="102" fillId="20" borderId="0" applyFont="0" applyFill="0" applyBorder="0" applyAlignment="0" applyProtection="0">
      <alignment horizontal="right"/>
    </xf>
    <xf numFmtId="246" fontId="103" fillId="0" borderId="1" applyNumberFormat="0" applyBorder="0" applyAlignment="0">
      <alignment horizontal="centerContinuous" vertical="center" wrapText="1"/>
    </xf>
    <xf numFmtId="246" fontId="103" fillId="0" borderId="1" applyNumberFormat="0" applyBorder="0" applyAlignment="0">
      <alignment horizontal="centerContinuous" vertical="center" wrapText="1"/>
    </xf>
    <xf numFmtId="0" fontId="104" fillId="0" borderId="31" applyNumberFormat="0" applyFill="0" applyAlignment="0" applyProtection="0"/>
    <xf numFmtId="0" fontId="104" fillId="0" borderId="31" applyNumberFormat="0" applyFill="0" applyAlignment="0" applyProtection="0"/>
    <xf numFmtId="0" fontId="104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6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1" fillId="0" borderId="0"/>
    <xf numFmtId="247" fontId="4" fillId="0" borderId="0" applyFont="0" applyFill="0" applyBorder="0" applyProtection="0">
      <alignment vertical="top"/>
    </xf>
    <xf numFmtId="0" fontId="6" fillId="0" borderId="0"/>
    <xf numFmtId="0" fontId="10" fillId="0" borderId="0"/>
    <xf numFmtId="0" fontId="85" fillId="0" borderId="0"/>
    <xf numFmtId="0" fontId="7" fillId="0" borderId="0"/>
    <xf numFmtId="0" fontId="4" fillId="0" borderId="0"/>
    <xf numFmtId="0" fontId="13" fillId="0" borderId="0"/>
    <xf numFmtId="0" fontId="8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248" fontId="105" fillId="23" borderId="0" applyFont="0" applyFill="0" applyBorder="0" applyAlignment="0" applyProtection="0">
      <alignment horizontal="right"/>
    </xf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Font="0" applyFill="0" applyBorder="0">
      <alignment horizontal="right"/>
    </xf>
    <xf numFmtId="249" fontId="106" fillId="0" borderId="0"/>
    <xf numFmtId="250" fontId="107" fillId="20" borderId="1" applyFont="0" applyFill="0" applyBorder="0" applyAlignment="0" applyProtection="0"/>
    <xf numFmtId="246" fontId="108" fillId="0" borderId="32" applyFont="0" applyFill="0" applyBorder="0" applyAlignment="0" applyProtection="0">
      <alignment horizontal="center"/>
    </xf>
    <xf numFmtId="251" fontId="109" fillId="0" borderId="33" applyFont="0" applyFill="0" applyBorder="0" applyAlignment="0" applyProtection="0">
      <alignment wrapText="1"/>
    </xf>
    <xf numFmtId="251" fontId="109" fillId="0" borderId="33" applyFont="0" applyFill="0" applyBorder="0" applyAlignment="0" applyProtection="0">
      <alignment wrapText="1"/>
    </xf>
    <xf numFmtId="3" fontId="110" fillId="0" borderId="34" applyFont="0" applyBorder="0">
      <alignment horizontal="right"/>
      <protection locked="0"/>
    </xf>
    <xf numFmtId="250" fontId="107" fillId="20" borderId="33" applyFont="0" applyFill="0" applyBorder="0" applyAlignment="0" applyProtection="0"/>
    <xf numFmtId="252" fontId="111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8" fillId="0" borderId="0" applyFont="0" applyFill="0" applyBorder="0" applyAlignment="0" applyProtection="0"/>
    <xf numFmtId="221" fontId="101" fillId="0" borderId="0" applyFont="0" applyFill="0" applyBorder="0" applyAlignment="0" applyProtection="0"/>
    <xf numFmtId="166" fontId="25" fillId="0" borderId="0" applyFont="0" applyFill="0" applyBorder="0" applyAlignment="0" applyProtection="0"/>
    <xf numFmtId="253" fontId="7" fillId="0" borderId="0" applyFont="0" applyFill="0" applyBorder="0" applyAlignment="0" applyProtection="0"/>
    <xf numFmtId="254" fontId="7" fillId="0" borderId="0" applyFill="0" applyBorder="0" applyAlignment="0" applyProtection="0"/>
    <xf numFmtId="253" fontId="11" fillId="0" borderId="0" applyFont="0" applyFill="0" applyBorder="0" applyAlignment="0" applyProtection="0"/>
    <xf numFmtId="253" fontId="8" fillId="0" borderId="0" applyFont="0" applyFill="0" applyBorder="0" applyAlignment="0" applyProtection="0"/>
    <xf numFmtId="253" fontId="13" fillId="0" borderId="0" applyFont="0" applyFill="0" applyBorder="0" applyAlignment="0" applyProtection="0"/>
    <xf numFmtId="255" fontId="112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25" fillId="0" borderId="0" applyFont="0" applyFill="0" applyBorder="0" applyAlignment="0" applyProtection="0"/>
    <xf numFmtId="253" fontId="4" fillId="0" borderId="0" applyFont="0" applyFill="0" applyBorder="0" applyAlignment="0" applyProtection="0"/>
    <xf numFmtId="221" fontId="2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10" fillId="0" borderId="0" applyFont="0" applyFill="0" applyBorder="0">
      <alignment horizontal="right"/>
    </xf>
    <xf numFmtId="0" fontId="50" fillId="0" borderId="0">
      <protection locked="0"/>
    </xf>
    <xf numFmtId="0" fontId="8" fillId="23" borderId="8" applyNumberFormat="0">
      <alignment horizontal="right" wrapText="1"/>
    </xf>
    <xf numFmtId="0" fontId="12" fillId="0" borderId="33" applyFill="0">
      <alignment vertical="center" wrapText="1"/>
    </xf>
    <xf numFmtId="0" fontId="23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23" fillId="0" borderId="33" applyFill="0">
      <alignment vertical="center" wrapText="1"/>
    </xf>
    <xf numFmtId="0" fontId="23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7" fillId="23" borderId="33">
      <protection locked="0"/>
    </xf>
    <xf numFmtId="237" fontId="79" fillId="24" borderId="33">
      <alignment horizontal="left"/>
      <protection locked="0"/>
    </xf>
    <xf numFmtId="237" fontId="79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8" fontId="79" fillId="24" borderId="33">
      <protection locked="0"/>
    </xf>
    <xf numFmtId="238" fontId="79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0" fontId="79" fillId="24" borderId="33">
      <alignment horizontal="center"/>
      <protection locked="0"/>
    </xf>
    <xf numFmtId="0" fontId="79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3" fillId="0" borderId="33">
      <alignment horizontal="right"/>
      <protection locked="0"/>
    </xf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29" fillId="0" borderId="33" applyAlignment="0">
      <alignment horizontal="left" vertical="center"/>
    </xf>
    <xf numFmtId="164" fontId="29" fillId="0" borderId="33" applyAlignment="0">
      <alignment horizontal="left" vertical="center"/>
    </xf>
    <xf numFmtId="164" fontId="101" fillId="0" borderId="33" applyAlignment="0">
      <alignment horizontal="left" vertical="center"/>
    </xf>
    <xf numFmtId="246" fontId="103" fillId="0" borderId="33" applyNumberFormat="0" applyBorder="0" applyAlignment="0">
      <alignment horizontal="centerContinuous" vertical="center" wrapText="1"/>
    </xf>
    <xf numFmtId="246" fontId="103" fillId="0" borderId="33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7" fillId="20" borderId="33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85" fillId="0" borderId="0"/>
    <xf numFmtId="0" fontId="85" fillId="0" borderId="0"/>
    <xf numFmtId="0" fontId="23" fillId="0" borderId="36" applyFill="0">
      <alignment vertical="center" wrapText="1"/>
    </xf>
    <xf numFmtId="0" fontId="85" fillId="0" borderId="0"/>
    <xf numFmtId="0" fontId="85" fillId="0" borderId="0"/>
    <xf numFmtId="0" fontId="85" fillId="0" borderId="0"/>
    <xf numFmtId="0" fontId="85" fillId="0" borderId="0"/>
    <xf numFmtId="167" fontId="10" fillId="0" borderId="0" applyFont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8" fontId="10" fillId="0" borderId="0" applyFont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257" fontId="10" fillId="0" borderId="0" applyFont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6" fillId="0" borderId="0"/>
    <xf numFmtId="176" fontId="10" fillId="0" borderId="0" applyFont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218" fontId="10" fillId="0" borderId="0">
      <alignment horizontal="left" wrapText="1"/>
    </xf>
    <xf numFmtId="0" fontId="15" fillId="0" borderId="0"/>
    <xf numFmtId="0" fontId="15" fillId="0" borderId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0" fontId="8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5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5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4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ill="0" applyBorder="0" applyAlignment="0" applyProtection="0"/>
    <xf numFmtId="0" fontId="10" fillId="0" borderId="0"/>
    <xf numFmtId="215" fontId="11" fillId="0" borderId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5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5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262" fontId="10" fillId="0" borderId="0" applyFont="0" applyBorder="0">
      <alignment horizontal="right"/>
    </xf>
    <xf numFmtId="262" fontId="10" fillId="0" borderId="0" applyFont="0" applyBorder="0">
      <alignment horizontal="right"/>
    </xf>
    <xf numFmtId="263" fontId="10" fillId="0" borderId="0" applyFont="0" applyBorder="0">
      <alignment horizontal="right"/>
    </xf>
    <xf numFmtId="263" fontId="10" fillId="0" borderId="0" applyFont="0" applyBorder="0">
      <alignment horizontal="right"/>
    </xf>
    <xf numFmtId="0" fontId="85" fillId="0" borderId="0"/>
    <xf numFmtId="264" fontId="10" fillId="0" borderId="0" applyFont="0" applyBorder="0">
      <alignment horizontal="right"/>
    </xf>
    <xf numFmtId="264" fontId="10" fillId="0" borderId="0" applyFont="0" applyBorder="0">
      <alignment horizontal="right"/>
    </xf>
    <xf numFmtId="265" fontId="10" fillId="0" borderId="0" applyFont="0" applyBorder="0">
      <alignment horizontal="right"/>
    </xf>
    <xf numFmtId="265" fontId="10" fillId="0" borderId="0" applyFont="0" applyBorder="0">
      <alignment horizontal="right"/>
    </xf>
    <xf numFmtId="0" fontId="85" fillId="0" borderId="0"/>
    <xf numFmtId="266" fontId="75" fillId="0" borderId="0" applyFont="0" applyBorder="0">
      <alignment horizontal="right"/>
    </xf>
    <xf numFmtId="266" fontId="75" fillId="0" borderId="0" applyFont="0" applyBorder="0">
      <alignment horizontal="right"/>
    </xf>
    <xf numFmtId="0" fontId="85" fillId="0" borderId="0"/>
    <xf numFmtId="0" fontId="85" fillId="0" borderId="0"/>
    <xf numFmtId="267" fontId="10" fillId="0" borderId="0" applyFont="0" applyBorder="0">
      <alignment horizontal="right"/>
    </xf>
    <xf numFmtId="267" fontId="10" fillId="0" borderId="0" applyFont="0" applyBorder="0">
      <alignment horizontal="right"/>
    </xf>
    <xf numFmtId="268" fontId="75" fillId="0" borderId="0" applyFont="0" applyFill="0" applyBorder="0"/>
    <xf numFmtId="268" fontId="75" fillId="0" borderId="0" applyFont="0" applyFill="0" applyBorder="0"/>
    <xf numFmtId="0" fontId="85" fillId="0" borderId="0"/>
    <xf numFmtId="0" fontId="85" fillId="0" borderId="0"/>
    <xf numFmtId="269" fontId="75" fillId="0" borderId="0" applyFont="0" applyBorder="0">
      <alignment horizontal="right"/>
    </xf>
    <xf numFmtId="269" fontId="75" fillId="0" borderId="0" applyFont="0" applyBorder="0">
      <alignment horizontal="right"/>
    </xf>
    <xf numFmtId="0" fontId="85" fillId="0" borderId="0"/>
    <xf numFmtId="0" fontId="85" fillId="0" borderId="0"/>
    <xf numFmtId="270" fontId="75" fillId="0" borderId="0" applyFont="0" applyFill="0" applyBorder="0"/>
    <xf numFmtId="270" fontId="75" fillId="0" borderId="0" applyFont="0" applyFill="0" applyBorder="0"/>
    <xf numFmtId="0" fontId="85" fillId="0" borderId="0"/>
    <xf numFmtId="0" fontId="85" fillId="0" borderId="0"/>
    <xf numFmtId="271" fontId="75" fillId="0" borderId="0" applyFont="0" applyBorder="0">
      <alignment horizontal="right"/>
    </xf>
    <xf numFmtId="271" fontId="75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62" fontId="10" fillId="0" borderId="0" applyFont="0" applyBorder="0">
      <alignment horizontal="right"/>
    </xf>
    <xf numFmtId="0" fontId="85" fillId="0" borderId="0"/>
    <xf numFmtId="262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32" borderId="0"/>
    <xf numFmtId="0" fontId="64" fillId="32" borderId="0"/>
    <xf numFmtId="0" fontId="8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4" borderId="0" applyNumberFormat="0" applyBorder="0" applyAlignment="0" applyProtection="0"/>
    <xf numFmtId="0" fontId="5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4" borderId="0" applyNumberFormat="0" applyBorder="0" applyAlignment="0" applyProtection="0"/>
    <xf numFmtId="0" fontId="8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20" borderId="39">
      <alignment vertical="center"/>
    </xf>
    <xf numFmtId="0" fontId="117" fillId="20" borderId="39">
      <alignment vertical="center"/>
    </xf>
    <xf numFmtId="0" fontId="117" fillId="20" borderId="39">
      <alignment vertical="center"/>
    </xf>
    <xf numFmtId="0" fontId="117" fillId="20" borderId="39">
      <alignment vertical="center"/>
    </xf>
    <xf numFmtId="0" fontId="117" fillId="20" borderId="39">
      <alignment vertical="center"/>
    </xf>
    <xf numFmtId="0" fontId="117" fillId="20" borderId="39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7" fontId="24" fillId="0" borderId="0" applyFill="0" applyBorder="0" applyAlignment="0"/>
    <xf numFmtId="197" fontId="24" fillId="0" borderId="0" applyFill="0" applyBorder="0" applyAlignment="0"/>
    <xf numFmtId="0" fontId="85" fillId="0" borderId="0"/>
    <xf numFmtId="226" fontId="24" fillId="0" borderId="0" applyFill="0" applyBorder="0" applyAlignment="0"/>
    <xf numFmtId="226" fontId="24" fillId="0" borderId="0" applyFill="0" applyBorder="0" applyAlignment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10" fillId="0" borderId="0"/>
    <xf numFmtId="272" fontId="10" fillId="0" borderId="0" applyFon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7" fontId="118" fillId="0" borderId="0" applyFont="0" applyFill="0" applyBorder="0" applyAlignment="0" applyProtection="0"/>
    <xf numFmtId="37" fontId="11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6" fillId="0" borderId="0" applyFont="0" applyFill="0" applyBorder="0" applyAlignment="0" applyProtection="0"/>
    <xf numFmtId="0" fontId="6" fillId="0" borderId="0"/>
    <xf numFmtId="0" fontId="85" fillId="0" borderId="0"/>
    <xf numFmtId="43" fontId="6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5" fillId="0" borderId="0"/>
    <xf numFmtId="0" fontId="85" fillId="0" borderId="0"/>
    <xf numFmtId="273" fontId="119" fillId="0" borderId="0"/>
    <xf numFmtId="273" fontId="119" fillId="0" borderId="0"/>
    <xf numFmtId="273" fontId="119" fillId="0" borderId="0"/>
    <xf numFmtId="219" fontId="119" fillId="0" borderId="0"/>
    <xf numFmtId="219" fontId="119" fillId="0" borderId="0"/>
    <xf numFmtId="219" fontId="119" fillId="0" borderId="0"/>
    <xf numFmtId="274" fontId="119" fillId="0" borderId="0"/>
    <xf numFmtId="274" fontId="119" fillId="0" borderId="0"/>
    <xf numFmtId="274" fontId="119" fillId="0" borderId="0"/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75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0" fontId="85" fillId="0" borderId="0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2" fillId="0" borderId="42"/>
    <xf numFmtId="0" fontId="62" fillId="0" borderId="42"/>
    <xf numFmtId="0" fontId="63" fillId="0" borderId="42"/>
    <xf numFmtId="0" fontId="85" fillId="0" borderId="0"/>
    <xf numFmtId="276" fontId="10" fillId="0" borderId="0" applyFont="0" applyFill="0" applyBorder="0" applyAlignment="0" applyProtection="0"/>
    <xf numFmtId="0" fontId="85" fillId="0" borderId="0"/>
    <xf numFmtId="0" fontId="85" fillId="0" borderId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5" fillId="0" borderId="0"/>
    <xf numFmtId="0" fontId="85" fillId="0" borderId="0"/>
    <xf numFmtId="38" fontId="64" fillId="0" borderId="24">
      <alignment vertical="center"/>
    </xf>
    <xf numFmtId="0" fontId="85" fillId="0" borderId="0"/>
    <xf numFmtId="0" fontId="85" fillId="0" borderId="0"/>
    <xf numFmtId="0" fontId="85" fillId="0" borderId="0"/>
    <xf numFmtId="277" fontId="75" fillId="0" borderId="0" applyFont="0" applyBorder="0">
      <alignment horizontal="right"/>
    </xf>
    <xf numFmtId="277" fontId="75" fillId="0" borderId="0" applyFont="0" applyBorder="0">
      <alignment horizontal="right"/>
    </xf>
    <xf numFmtId="278" fontId="75" fillId="0" borderId="0" applyFont="0" applyBorder="0">
      <alignment horizontal="right"/>
    </xf>
    <xf numFmtId="278" fontId="75" fillId="0" borderId="0" applyFont="0" applyBorder="0">
      <alignment horizontal="right"/>
    </xf>
    <xf numFmtId="0" fontId="85" fillId="0" borderId="0"/>
    <xf numFmtId="279" fontId="75" fillId="0" borderId="0" applyFont="0" applyBorder="0">
      <alignment horizontal="right"/>
    </xf>
    <xf numFmtId="279" fontId="75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85" fillId="0" borderId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85" fillId="0" borderId="0"/>
    <xf numFmtId="0" fontId="10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0" fillId="0" borderId="0">
      <protection locked="0"/>
    </xf>
    <xf numFmtId="0" fontId="120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0" fillId="0" borderId="0">
      <protection locked="0"/>
    </xf>
    <xf numFmtId="0" fontId="120" fillId="0" borderId="0">
      <protection locked="0"/>
    </xf>
    <xf numFmtId="0" fontId="85" fillId="0" borderId="0"/>
    <xf numFmtId="280" fontId="10" fillId="0" borderId="0" applyFont="0" applyFill="0" applyBorder="0" applyAlignment="0" applyProtection="0"/>
    <xf numFmtId="0" fontId="85" fillId="0" borderId="0"/>
    <xf numFmtId="1" fontId="118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9" fillId="0" borderId="43">
      <alignment horizontal="left" vertical="center"/>
    </xf>
    <xf numFmtId="0" fontId="85" fillId="0" borderId="0"/>
    <xf numFmtId="0" fontId="69" fillId="0" borderId="43">
      <alignment horizontal="left" vertical="center"/>
    </xf>
    <xf numFmtId="0" fontId="69" fillId="0" borderId="43">
      <alignment horizontal="left" vertical="center"/>
    </xf>
    <xf numFmtId="0" fontId="85" fillId="0" borderId="0"/>
    <xf numFmtId="0" fontId="85" fillId="0" borderId="0"/>
    <xf numFmtId="0" fontId="69" fillId="0" borderId="43">
      <alignment horizontal="left" vertical="center"/>
    </xf>
    <xf numFmtId="0" fontId="85" fillId="0" borderId="0"/>
    <xf numFmtId="0" fontId="85" fillId="0" borderId="0"/>
    <xf numFmtId="0" fontId="1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40" fillId="0" borderId="0" applyNumberFormat="0" applyFill="0" applyBorder="0" applyAlignment="0" applyProtection="0"/>
    <xf numFmtId="0" fontId="10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1" fillId="0" borderId="0"/>
    <xf numFmtId="0" fontId="71" fillId="0" borderId="0"/>
    <xf numFmtId="0" fontId="85" fillId="0" borderId="0"/>
    <xf numFmtId="0" fontId="85" fillId="0" borderId="0"/>
    <xf numFmtId="0" fontId="85" fillId="0" borderId="0"/>
    <xf numFmtId="0" fontId="122" fillId="0" borderId="0"/>
    <xf numFmtId="0" fontId="122" fillId="0" borderId="0"/>
    <xf numFmtId="0" fontId="85" fillId="0" borderId="0"/>
    <xf numFmtId="0" fontId="73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123" fillId="0" borderId="0"/>
    <xf numFmtId="0" fontId="123" fillId="0" borderId="0"/>
    <xf numFmtId="0" fontId="85" fillId="0" borderId="0"/>
    <xf numFmtId="0" fontId="124" fillId="41" borderId="0"/>
    <xf numFmtId="0" fontId="124" fillId="41" borderId="0"/>
    <xf numFmtId="0" fontId="85" fillId="0" borderId="0"/>
    <xf numFmtId="0" fontId="48" fillId="42" borderId="0"/>
    <xf numFmtId="0" fontId="48" fillId="42" borderId="0"/>
    <xf numFmtId="0" fontId="85" fillId="0" borderId="0"/>
    <xf numFmtId="0" fontId="125" fillId="0" borderId="0"/>
    <xf numFmtId="0" fontId="125" fillId="0" borderId="0"/>
    <xf numFmtId="0" fontId="85" fillId="0" borderId="0"/>
    <xf numFmtId="0" fontId="85" fillId="0" borderId="0"/>
    <xf numFmtId="0" fontId="10" fillId="0" borderId="0">
      <alignment horizontal="center"/>
    </xf>
    <xf numFmtId="0" fontId="10" fillId="0" borderId="0">
      <alignment horizontal="center"/>
    </xf>
    <xf numFmtId="0" fontId="85" fillId="0" borderId="0"/>
    <xf numFmtId="0" fontId="85" fillId="0" borderId="0"/>
    <xf numFmtId="235" fontId="6" fillId="23" borderId="36" applyNumberFormat="0" applyFont="0" applyAlignment="0">
      <protection locked="0"/>
    </xf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0" fontId="10" fillId="0" borderId="0"/>
    <xf numFmtId="235" fontId="6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0" fontId="85" fillId="0" borderId="0"/>
    <xf numFmtId="0" fontId="126" fillId="0" borderId="0">
      <alignment vertical="center"/>
    </xf>
    <xf numFmtId="0" fontId="126" fillId="0" borderId="0">
      <alignment vertical="center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8" fontId="79" fillId="24" borderId="44">
      <protection locked="0"/>
    </xf>
    <xf numFmtId="238" fontId="79" fillId="24" borderId="44">
      <protection locked="0"/>
    </xf>
    <xf numFmtId="238" fontId="79" fillId="24" borderId="44">
      <protection locked="0"/>
    </xf>
    <xf numFmtId="238" fontId="79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5" fillId="0" borderId="0"/>
    <xf numFmtId="0" fontId="85" fillId="0" borderId="0"/>
    <xf numFmtId="239" fontId="10" fillId="0" borderId="27" applyFont="0" applyFill="0" applyBorder="0" applyAlignment="0" applyProtection="0"/>
    <xf numFmtId="0" fontId="85" fillId="0" borderId="0"/>
    <xf numFmtId="0" fontId="85" fillId="0" borderId="0"/>
    <xf numFmtId="281" fontId="10" fillId="0" borderId="0" applyFont="0" applyBorder="0">
      <alignment horizontal="right"/>
    </xf>
    <xf numFmtId="281" fontId="10" fillId="0" borderId="0" applyFont="0" applyBorder="0">
      <alignment horizontal="right"/>
    </xf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2" fillId="25" borderId="42"/>
    <xf numFmtId="0" fontId="82" fillId="25" borderId="42"/>
    <xf numFmtId="0" fontId="81" fillId="25" borderId="42"/>
    <xf numFmtId="0" fontId="85" fillId="0" borderId="0"/>
    <xf numFmtId="0" fontId="85" fillId="0" borderId="0"/>
    <xf numFmtId="244" fontId="75" fillId="0" borderId="0" applyFill="0" applyBorder="0" applyAlignment="0" applyProtection="0"/>
    <xf numFmtId="244" fontId="75" fillId="0" borderId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10" fillId="0" borderId="0"/>
    <xf numFmtId="197" fontId="127" fillId="0" borderId="0" applyNumberFormat="0" applyFont="0" applyFill="0" applyBorder="0" applyAlignment="0">
      <protection hidden="1"/>
    </xf>
    <xf numFmtId="0" fontId="10" fillId="0" borderId="0">
      <alignment horizontal="center"/>
    </xf>
    <xf numFmtId="0" fontId="10" fillId="0" borderId="0">
      <alignment horizontal="center"/>
    </xf>
    <xf numFmtId="0" fontId="85" fillId="0" borderId="0"/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64" fillId="0" borderId="27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10" fillId="0" borderId="0"/>
    <xf numFmtId="0" fontId="10" fillId="0" borderId="0"/>
    <xf numFmtId="197" fontId="87" fillId="0" borderId="45" applyNumberFormat="0" applyFill="0" applyBorder="0" applyAlignment="0" applyProtection="0"/>
    <xf numFmtId="197" fontId="87" fillId="0" borderId="45" applyNumberFormat="0" applyFill="0" applyBorder="0" applyAlignment="0" applyProtection="0"/>
    <xf numFmtId="0" fontId="85" fillId="0" borderId="0"/>
    <xf numFmtId="197" fontId="87" fillId="0" borderId="45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128" fillId="0" borderId="0"/>
    <xf numFmtId="0" fontId="128" fillId="0" borderId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10" fillId="0" borderId="0"/>
    <xf numFmtId="0" fontId="85" fillId="0" borderId="0"/>
    <xf numFmtId="0" fontId="129" fillId="0" borderId="0"/>
    <xf numFmtId="0" fontId="12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82" fontId="10" fillId="0" borderId="0" applyFont="0" applyFill="0" applyBorder="0" applyAlignment="0" applyProtection="0"/>
    <xf numFmtId="282" fontId="10" fillId="0" borderId="0" applyFont="0" applyFill="0" applyBorder="0" applyAlignment="0" applyProtection="0"/>
    <xf numFmtId="0" fontId="85" fillId="0" borderId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0" fontId="85" fillId="0" borderId="0"/>
    <xf numFmtId="0" fontId="85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9" fillId="0" borderId="0"/>
    <xf numFmtId="0" fontId="12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2" fillId="0" borderId="42"/>
    <xf numFmtId="0" fontId="62" fillId="0" borderId="42"/>
    <xf numFmtId="0" fontId="63" fillId="0" borderId="42"/>
    <xf numFmtId="0" fontId="85" fillId="0" borderId="0"/>
    <xf numFmtId="0" fontId="85" fillId="0" borderId="0"/>
    <xf numFmtId="0" fontId="85" fillId="0" borderId="0"/>
    <xf numFmtId="0" fontId="85" fillId="0" borderId="0"/>
    <xf numFmtId="224" fontId="24" fillId="0" borderId="0" applyFill="0" applyBorder="0" applyAlignment="0"/>
    <xf numFmtId="224" fontId="24" fillId="0" borderId="0" applyFill="0" applyBorder="0" applyAlignment="0"/>
    <xf numFmtId="0" fontId="85" fillId="0" borderId="0"/>
    <xf numFmtId="227" fontId="24" fillId="0" borderId="0" applyFill="0" applyBorder="0" applyAlignment="0"/>
    <xf numFmtId="227" fontId="24" fillId="0" borderId="0" applyFill="0" applyBorder="0" applyAlignment="0"/>
    <xf numFmtId="0" fontId="85" fillId="0" borderId="0"/>
    <xf numFmtId="0" fontId="85" fillId="0" borderId="0"/>
    <xf numFmtId="0" fontId="85" fillId="0" borderId="0"/>
    <xf numFmtId="283" fontId="10" fillId="0" borderId="0" applyFont="0" applyFill="0" applyBorder="0" applyAlignment="0" applyProtection="0"/>
    <xf numFmtId="283" fontId="10" fillId="0" borderId="0" applyFont="0" applyFill="0" applyBorder="0" applyAlignment="0" applyProtection="0"/>
    <xf numFmtId="0" fontId="85" fillId="0" borderId="0"/>
    <xf numFmtId="244" fontId="70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6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85" fillId="0" borderId="0"/>
    <xf numFmtId="0" fontId="10" fillId="0" borderId="0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2" fillId="0" borderId="42"/>
    <xf numFmtId="0" fontId="82" fillId="0" borderId="42"/>
    <xf numFmtId="0" fontId="81" fillId="0" borderId="42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48" fillId="0" borderId="0"/>
    <xf numFmtId="0" fontId="48" fillId="0" borderId="0"/>
    <xf numFmtId="0" fontId="85" fillId="0" borderId="0"/>
    <xf numFmtId="0" fontId="10" fillId="0" borderId="0">
      <alignment horizontal="center" vertical="center" textRotation="180"/>
    </xf>
    <xf numFmtId="0" fontId="10" fillId="0" borderId="0">
      <alignment horizontal="center" vertical="center" textRotation="180"/>
    </xf>
    <xf numFmtId="0" fontId="85" fillId="0" borderId="0"/>
    <xf numFmtId="0" fontId="85" fillId="0" borderId="0"/>
    <xf numFmtId="0" fontId="85" fillId="0" borderId="0"/>
    <xf numFmtId="0" fontId="48" fillId="0" borderId="0"/>
    <xf numFmtId="0" fontId="48" fillId="0" borderId="0"/>
    <xf numFmtId="0" fontId="85" fillId="0" borderId="0"/>
    <xf numFmtId="0" fontId="10" fillId="0" borderId="0"/>
    <xf numFmtId="0" fontId="10" fillId="43" borderId="0" applyNumberFormat="0" applyBorder="0" applyAlignment="0" applyProtection="0"/>
    <xf numFmtId="0" fontId="85" fillId="0" borderId="0"/>
    <xf numFmtId="284" fontId="10" fillId="0" borderId="0" applyFont="0" applyFill="0" applyBorder="0" applyAlignment="0" applyProtection="0"/>
    <xf numFmtId="0" fontId="85" fillId="0" borderId="0"/>
    <xf numFmtId="0" fontId="6" fillId="0" borderId="0"/>
    <xf numFmtId="0" fontId="54" fillId="7" borderId="40" applyNumberFormat="0" applyAlignment="0" applyProtection="0"/>
    <xf numFmtId="0" fontId="85" fillId="0" borderId="0"/>
    <xf numFmtId="0" fontId="10" fillId="30" borderId="0" applyNumberFormat="0" applyFont="0" applyBorder="0" applyAlignment="0">
      <protection locked="0"/>
    </xf>
    <xf numFmtId="0" fontId="10" fillId="30" borderId="0" applyNumberFormat="0" applyFont="0" applyBorder="0" applyAlignment="0">
      <protection locked="0"/>
    </xf>
    <xf numFmtId="0" fontId="85" fillId="0" borderId="0"/>
    <xf numFmtId="0" fontId="99" fillId="31" borderId="46" applyNumberFormat="0" applyAlignment="0" applyProtection="0"/>
    <xf numFmtId="0" fontId="85" fillId="0" borderId="0"/>
    <xf numFmtId="0" fontId="100" fillId="31" borderId="40" applyNumberFormat="0" applyAlignment="0" applyProtection="0"/>
    <xf numFmtId="0" fontId="85" fillId="0" borderId="0"/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0" fontId="85" fillId="0" borderId="0"/>
    <xf numFmtId="0" fontId="10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85" fillId="0" borderId="0"/>
    <xf numFmtId="0" fontId="8" fillId="0" borderId="0"/>
    <xf numFmtId="0" fontId="10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10" fillId="6" borderId="49" applyNumberFormat="0" applyFont="0" applyAlignment="0" applyProtection="0"/>
    <xf numFmtId="0" fontId="10" fillId="6" borderId="49" applyNumberFormat="0" applyFont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234" fontId="2" fillId="0" borderId="0" applyFont="0" applyFill="0" applyBorder="0" applyProtection="0">
      <alignment vertical="top"/>
    </xf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 applyFont="0" applyFill="0" applyBorder="0">
      <alignment horizontal="right"/>
    </xf>
    <xf numFmtId="0" fontId="10" fillId="0" borderId="0" applyFont="0" applyFill="0" applyBorder="0">
      <alignment horizontal="right"/>
    </xf>
    <xf numFmtId="0" fontId="85" fillId="0" borderId="0"/>
    <xf numFmtId="0" fontId="85" fillId="0" borderId="0"/>
    <xf numFmtId="249" fontId="106" fillId="0" borderId="0"/>
    <xf numFmtId="249" fontId="106" fillId="0" borderId="0"/>
    <xf numFmtId="0" fontId="85" fillId="0" borderId="0"/>
    <xf numFmtId="250" fontId="107" fillId="20" borderId="36" applyFont="0" applyFill="0" applyBorder="0" applyAlignment="0" applyProtection="0"/>
    <xf numFmtId="246" fontId="108" fillId="0" borderId="37" applyFont="0" applyFill="0" applyBorder="0" applyAlignment="0" applyProtection="0">
      <alignment horizontal="center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0" fontId="85" fillId="0" borderId="0"/>
    <xf numFmtId="250" fontId="107" fillId="20" borderId="36" applyFont="0" applyFill="0" applyBorder="0" applyAlignment="0" applyProtection="0"/>
    <xf numFmtId="250" fontId="107" fillId="20" borderId="36" applyFont="0" applyFill="0" applyBorder="0" applyAlignment="0" applyProtection="0"/>
    <xf numFmtId="250" fontId="107" fillId="20" borderId="36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253" fontId="8" fillId="0" borderId="0" applyFont="0" applyFill="0" applyBorder="0" applyAlignment="0" applyProtection="0"/>
    <xf numFmtId="0" fontId="85" fillId="0" borderId="0"/>
    <xf numFmtId="43" fontId="25" fillId="0" borderId="0" applyFont="0" applyFill="0" applyBorder="0" applyAlignment="0" applyProtection="0"/>
    <xf numFmtId="254" fontId="7" fillId="0" borderId="0" applyFill="0" applyBorder="0" applyAlignment="0" applyProtection="0"/>
    <xf numFmtId="0" fontId="6" fillId="0" borderId="0"/>
    <xf numFmtId="43" fontId="2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2" fontId="10" fillId="0" borderId="0" applyFont="0" applyFill="0" applyBorder="0">
      <alignment horizontal="right"/>
    </xf>
    <xf numFmtId="2" fontId="10" fillId="0" borderId="0" applyFont="0" applyFill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17" borderId="40" applyNumberFormat="0" applyAlignment="0" applyProtection="0"/>
    <xf numFmtId="220" fontId="29" fillId="0" borderId="0" applyFont="0" applyFill="0" applyBorder="0" applyAlignment="0" applyProtection="0"/>
    <xf numFmtId="0" fontId="37" fillId="0" borderId="12" applyNumberFormat="0" applyFill="0" applyAlignment="0" applyProtection="0"/>
    <xf numFmtId="0" fontId="39" fillId="0" borderId="13" applyNumberFormat="0" applyFill="0" applyAlignment="0" applyProtection="0"/>
    <xf numFmtId="0" fontId="42" fillId="2" borderId="40" applyNumberFormat="0" applyAlignment="0" applyProtection="0"/>
    <xf numFmtId="0" fontId="6" fillId="6" borderId="49" applyNumberFormat="0" applyFont="0" applyAlignment="0" applyProtection="0"/>
    <xf numFmtId="0" fontId="45" fillId="17" borderId="46" applyNumberFormat="0" applyAlignment="0" applyProtection="0"/>
    <xf numFmtId="0" fontId="46" fillId="0" borderId="0" applyNumberFormat="0" applyFill="0" applyBorder="0" applyAlignment="0" applyProtection="0"/>
    <xf numFmtId="0" fontId="47" fillId="0" borderId="50" applyNumberFormat="0" applyFill="0" applyAlignment="0" applyProtection="0"/>
    <xf numFmtId="221" fontId="29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54" fillId="7" borderId="40" applyNumberFormat="0" applyAlignment="0" applyProtection="0"/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2" fillId="0" borderId="42"/>
    <xf numFmtId="0" fontId="62" fillId="0" borderId="42"/>
    <xf numFmtId="0" fontId="63" fillId="0" borderId="42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2" fillId="25" borderId="42"/>
    <xf numFmtId="0" fontId="82" fillId="25" borderId="42"/>
    <xf numFmtId="0" fontId="81" fillId="25" borderId="42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0" fontId="94" fillId="26" borderId="41" applyNumberFormat="0" applyAlignment="0" applyProtection="0"/>
    <xf numFmtId="0" fontId="94" fillId="26" borderId="41" applyNumberFormat="0" applyAlignment="0" applyProtection="0"/>
    <xf numFmtId="0" fontId="94" fillId="26" borderId="41" applyNumberFormat="0" applyAlignment="0" applyProtection="0"/>
    <xf numFmtId="0" fontId="94" fillId="26" borderId="41" applyNumberFormat="0" applyAlignment="0" applyProtection="0"/>
    <xf numFmtId="2" fontId="94" fillId="27" borderId="41" applyProtection="0">
      <alignment horizontal="right"/>
    </xf>
    <xf numFmtId="2" fontId="94" fillId="27" borderId="41" applyProtection="0">
      <alignment horizontal="right"/>
    </xf>
    <xf numFmtId="2" fontId="94" fillId="27" borderId="41" applyProtection="0">
      <alignment horizontal="right"/>
    </xf>
    <xf numFmtId="2" fontId="94" fillId="27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2" fillId="0" borderId="42"/>
    <xf numFmtId="0" fontId="62" fillId="0" borderId="42"/>
    <xf numFmtId="0" fontId="63" fillId="0" borderId="42"/>
    <xf numFmtId="0" fontId="10" fillId="0" borderId="19" applyNumberFormat="0" applyFont="0" applyFill="0" applyAlignment="0" applyProtection="0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2" fillId="0" borderId="42"/>
    <xf numFmtId="0" fontId="82" fillId="0" borderId="42"/>
    <xf numFmtId="0" fontId="81" fillId="0" borderId="42"/>
    <xf numFmtId="0" fontId="54" fillId="7" borderId="40" applyNumberFormat="0" applyAlignment="0" applyProtection="0"/>
    <xf numFmtId="0" fontId="99" fillId="31" borderId="46" applyNumberFormat="0" applyAlignment="0" applyProtection="0"/>
    <xf numFmtId="0" fontId="100" fillId="31" borderId="40" applyNumberFormat="0" applyAlignment="0" applyProtection="0"/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101" fillId="0" borderId="44" applyAlignment="0">
      <alignment horizontal="left" vertical="center"/>
    </xf>
    <xf numFmtId="246" fontId="103" fillId="0" borderId="44" applyNumberFormat="0" applyBorder="0" applyAlignment="0">
      <alignment horizontal="centerContinuous" vertical="center" wrapText="1"/>
    </xf>
    <xf numFmtId="246" fontId="103" fillId="0" borderId="44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7" fillId="20" borderId="44" applyFont="0" applyFill="0" applyBorder="0" applyAlignment="0" applyProtection="0"/>
    <xf numFmtId="251" fontId="109" fillId="0" borderId="44" applyFont="0" applyFill="0" applyBorder="0" applyAlignment="0" applyProtection="0">
      <alignment wrapText="1"/>
    </xf>
    <xf numFmtId="251" fontId="109" fillId="0" borderId="44" applyFont="0" applyFill="0" applyBorder="0" applyAlignment="0" applyProtection="0">
      <alignment wrapText="1"/>
    </xf>
    <xf numFmtId="250" fontId="107" fillId="20" borderId="44" applyFont="0" applyFill="0" applyBorder="0" applyAlignment="0" applyProtection="0"/>
    <xf numFmtId="25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101" fillId="0" borderId="44" applyAlignment="0">
      <alignment horizontal="left" vertical="center"/>
    </xf>
    <xf numFmtId="246" fontId="103" fillId="0" borderId="44" applyNumberFormat="0" applyBorder="0" applyAlignment="0">
      <alignment horizontal="centerContinuous" vertical="center" wrapText="1"/>
    </xf>
    <xf numFmtId="246" fontId="103" fillId="0" borderId="44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7" fillId="20" borderId="44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92">
    <xf numFmtId="0" fontId="0" fillId="0" borderId="0" xfId="0"/>
    <xf numFmtId="0" fontId="130" fillId="0" borderId="0" xfId="7982" applyFont="1"/>
    <xf numFmtId="0" fontId="131" fillId="0" borderId="0" xfId="7982" applyFont="1"/>
    <xf numFmtId="0" fontId="132" fillId="0" borderId="0" xfId="7982" applyFont="1"/>
    <xf numFmtId="0" fontId="130" fillId="0" borderId="0" xfId="7982" applyFont="1" applyBorder="1"/>
    <xf numFmtId="0" fontId="130" fillId="0" borderId="0" xfId="7982" applyFont="1" applyBorder="1" applyAlignment="1">
      <alignment horizontal="left"/>
    </xf>
    <xf numFmtId="0" fontId="131" fillId="0" borderId="0" xfId="7982" applyFont="1" applyBorder="1" applyAlignment="1">
      <alignment horizontal="left"/>
    </xf>
    <xf numFmtId="0" fontId="131" fillId="0" borderId="0" xfId="7982" applyFont="1" applyBorder="1"/>
    <xf numFmtId="0" fontId="132" fillId="0" borderId="0" xfId="7982" applyFont="1" applyBorder="1" applyAlignment="1">
      <alignment horizontal="left"/>
    </xf>
    <xf numFmtId="0" fontId="132" fillId="0" borderId="0" xfId="7982" applyFont="1" applyBorder="1"/>
    <xf numFmtId="165" fontId="11" fillId="0" borderId="0" xfId="7984" applyNumberFormat="1" applyFont="1" applyFill="1" applyAlignment="1">
      <alignment horizontal="center"/>
    </xf>
    <xf numFmtId="0" fontId="134" fillId="0" borderId="0" xfId="0" applyFont="1"/>
    <xf numFmtId="0" fontId="132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34" fillId="0" borderId="0" xfId="0" applyFont="1" applyBorder="1"/>
    <xf numFmtId="256" fontId="134" fillId="0" borderId="0" xfId="0" applyNumberFormat="1" applyFont="1"/>
    <xf numFmtId="165" fontId="131" fillId="0" borderId="0" xfId="7983" applyNumberFormat="1" applyFont="1" applyFill="1" applyBorder="1" applyAlignment="1">
      <alignment horizontal="center" vertical="center" wrapText="1"/>
    </xf>
    <xf numFmtId="0" fontId="134" fillId="0" borderId="0" xfId="0" applyFont="1" applyFill="1" applyAlignment="1">
      <alignment horizontal="center"/>
    </xf>
    <xf numFmtId="0" fontId="134" fillId="0" borderId="0" xfId="0" applyFont="1" applyAlignment="1"/>
    <xf numFmtId="0" fontId="131" fillId="0" borderId="0" xfId="8049" applyFont="1" applyFill="1" applyBorder="1" applyAlignment="1">
      <alignment horizontal="center"/>
    </xf>
    <xf numFmtId="14" fontId="131" fillId="0" borderId="0" xfId="7980" applyNumberFormat="1" applyFont="1" applyFill="1" applyBorder="1" applyAlignment="1">
      <alignment horizontal="center" vertical="center" wrapText="1"/>
    </xf>
    <xf numFmtId="0" fontId="134" fillId="0" borderId="0" xfId="0" applyFont="1" applyFill="1" applyBorder="1"/>
    <xf numFmtId="0" fontId="131" fillId="0" borderId="0" xfId="0" applyNumberFormat="1" applyFont="1" applyFill="1" applyBorder="1" applyAlignment="1"/>
    <xf numFmtId="0" fontId="136" fillId="0" borderId="0" xfId="12154" applyFont="1" applyAlignment="1">
      <alignment horizontal="center"/>
    </xf>
    <xf numFmtId="49" fontId="137" fillId="0" borderId="0" xfId="7982" applyNumberFormat="1" applyFont="1" applyAlignment="1">
      <alignment horizontal="center" vertical="center" wrapText="1"/>
    </xf>
    <xf numFmtId="0" fontId="131" fillId="0" borderId="0" xfId="0" applyFont="1" applyFill="1" applyBorder="1" applyAlignment="1">
      <alignment horizontal="left"/>
    </xf>
    <xf numFmtId="14" fontId="138" fillId="0" borderId="0" xfId="0" applyNumberFormat="1" applyFont="1" applyFill="1" applyBorder="1" applyAlignment="1">
      <alignment horizontal="center"/>
    </xf>
    <xf numFmtId="0" fontId="132" fillId="0" borderId="0" xfId="0" applyNumberFormat="1" applyFont="1" applyFill="1" applyBorder="1" applyAlignment="1">
      <alignment wrapText="1"/>
    </xf>
    <xf numFmtId="165" fontId="134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 applyAlignment="1">
      <alignment horizontal="left"/>
    </xf>
    <xf numFmtId="0" fontId="131" fillId="0" borderId="0" xfId="7983" applyFont="1" applyFill="1" applyBorder="1"/>
    <xf numFmtId="165" fontId="135" fillId="0" borderId="9" xfId="0" applyNumberFormat="1" applyFont="1" applyFill="1" applyBorder="1" applyAlignment="1">
      <alignment horizontal="center"/>
    </xf>
    <xf numFmtId="0" fontId="135" fillId="0" borderId="0" xfId="0" applyFont="1"/>
    <xf numFmtId="0" fontId="131" fillId="0" borderId="0" xfId="0" applyFont="1" applyFill="1" applyBorder="1"/>
    <xf numFmtId="165" fontId="134" fillId="0" borderId="0" xfId="0" applyNumberFormat="1" applyFont="1"/>
    <xf numFmtId="0" fontId="138" fillId="0" borderId="0" xfId="0" applyFont="1" applyFill="1" applyBorder="1" applyAlignment="1">
      <alignment horizontal="left"/>
    </xf>
    <xf numFmtId="165" fontId="139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/>
    <xf numFmtId="165" fontId="134" fillId="0" borderId="9" xfId="0" applyNumberFormat="1" applyFont="1" applyFill="1" applyBorder="1" applyAlignment="1">
      <alignment horizontal="center"/>
    </xf>
    <xf numFmtId="49" fontId="132" fillId="0" borderId="0" xfId="8049" applyNumberFormat="1" applyFont="1" applyFill="1" applyBorder="1" applyAlignment="1">
      <alignment wrapText="1"/>
    </xf>
    <xf numFmtId="165" fontId="134" fillId="0" borderId="0" xfId="0" applyNumberFormat="1" applyFont="1" applyFill="1" applyBorder="1" applyAlignment="1">
      <alignment horizontal="right"/>
    </xf>
    <xf numFmtId="165" fontId="134" fillId="0" borderId="0" xfId="0" applyNumberFormat="1" applyFont="1" applyBorder="1"/>
    <xf numFmtId="0" fontId="140" fillId="0" borderId="0" xfId="7982" applyFont="1" applyAlignment="1"/>
    <xf numFmtId="165" fontId="140" fillId="0" borderId="0" xfId="7984" applyNumberFormat="1" applyFont="1" applyAlignment="1">
      <alignment horizontal="right" wrapText="1"/>
    </xf>
    <xf numFmtId="165" fontId="140" fillId="0" borderId="0" xfId="7984" applyNumberFormat="1" applyFont="1" applyBorder="1" applyAlignment="1">
      <alignment horizontal="left" wrapText="1"/>
    </xf>
    <xf numFmtId="0" fontId="140" fillId="0" borderId="0" xfId="7982" applyFont="1" applyAlignment="1">
      <alignment horizontal="center"/>
    </xf>
    <xf numFmtId="0" fontId="140" fillId="0" borderId="0" xfId="7982" applyFont="1"/>
    <xf numFmtId="0" fontId="131" fillId="0" borderId="0" xfId="0" applyFont="1" applyFill="1" applyBorder="1" applyAlignment="1"/>
    <xf numFmtId="0" fontId="132" fillId="0" borderId="0" xfId="7981" applyFont="1" applyFill="1" applyBorder="1" applyAlignment="1">
      <alignment horizontal="left" wrapText="1"/>
    </xf>
    <xf numFmtId="0" fontId="132" fillId="0" borderId="0" xfId="0" applyFont="1" applyFill="1" applyBorder="1" applyAlignment="1">
      <alignment horizontal="left" wrapText="1"/>
    </xf>
    <xf numFmtId="0" fontId="131" fillId="0" borderId="0" xfId="7981" applyFont="1" applyFill="1" applyBorder="1" applyAlignment="1">
      <alignment horizontal="left" wrapText="1"/>
    </xf>
    <xf numFmtId="0" fontId="131" fillId="0" borderId="0" xfId="7981" applyFont="1" applyFill="1" applyBorder="1" applyAlignment="1">
      <alignment wrapText="1"/>
    </xf>
    <xf numFmtId="165" fontId="131" fillId="0" borderId="0" xfId="7983" applyNumberFormat="1" applyFont="1" applyBorder="1" applyAlignment="1">
      <alignment vertical="center" wrapText="1"/>
    </xf>
    <xf numFmtId="14" fontId="132" fillId="0" borderId="0" xfId="0" applyNumberFormat="1" applyFont="1" applyAlignment="1">
      <alignment horizontal="center"/>
    </xf>
    <xf numFmtId="219" fontId="131" fillId="0" borderId="0" xfId="0" applyNumberFormat="1" applyFont="1" applyFill="1" applyBorder="1" applyAlignment="1">
      <alignment horizontal="center" wrapText="1"/>
    </xf>
    <xf numFmtId="0" fontId="131" fillId="0" borderId="0" xfId="0" applyFont="1"/>
    <xf numFmtId="0" fontId="131" fillId="0" borderId="0" xfId="0" applyFont="1" applyBorder="1"/>
    <xf numFmtId="219" fontId="131" fillId="0" borderId="0" xfId="0" applyNumberFormat="1" applyFont="1" applyFill="1" applyAlignment="1">
      <alignment horizontal="center" wrapText="1"/>
    </xf>
    <xf numFmtId="165" fontId="131" fillId="0" borderId="0" xfId="7983" applyNumberFormat="1" applyFont="1" applyAlignment="1">
      <alignment horizontal="left" vertical="center"/>
    </xf>
    <xf numFmtId="0" fontId="131" fillId="0" borderId="0" xfId="7363" applyFont="1" applyAlignment="1">
      <alignment horizontal="center"/>
    </xf>
    <xf numFmtId="14" fontId="131" fillId="0" borderId="9" xfId="0" applyNumberFormat="1" applyFont="1" applyBorder="1" applyAlignment="1">
      <alignment horizontal="center"/>
    </xf>
    <xf numFmtId="0" fontId="132" fillId="0" borderId="0" xfId="7363" applyFont="1" applyAlignment="1">
      <alignment horizontal="center"/>
    </xf>
    <xf numFmtId="219" fontId="131" fillId="0" borderId="0" xfId="0" applyNumberFormat="1" applyFont="1" applyAlignment="1">
      <alignment horizontal="center" wrapText="1"/>
    </xf>
    <xf numFmtId="0" fontId="132" fillId="0" borderId="0" xfId="7363" applyFont="1"/>
    <xf numFmtId="0" fontId="141" fillId="0" borderId="0" xfId="12154" applyFont="1" applyAlignment="1">
      <alignment horizontal="center"/>
    </xf>
    <xf numFmtId="0" fontId="142" fillId="0" borderId="0" xfId="7363" applyFont="1" applyAlignment="1">
      <alignment horizontal="center"/>
    </xf>
    <xf numFmtId="0" fontId="131" fillId="0" borderId="9" xfId="0" applyFont="1" applyBorder="1"/>
    <xf numFmtId="165" fontId="132" fillId="0" borderId="9" xfId="7363" applyNumberFormat="1" applyFont="1" applyBorder="1"/>
    <xf numFmtId="165" fontId="131" fillId="0" borderId="0" xfId="7363" applyNumberFormat="1" applyFont="1"/>
    <xf numFmtId="0" fontId="132" fillId="0" borderId="0" xfId="0" applyFont="1"/>
    <xf numFmtId="256" fontId="132" fillId="0" borderId="0" xfId="7363" applyNumberFormat="1" applyFont="1" applyAlignment="1">
      <alignment horizontal="center"/>
    </xf>
    <xf numFmtId="49" fontId="132" fillId="0" borderId="0" xfId="7363" applyNumberFormat="1" applyFont="1" applyAlignment="1">
      <alignment horizontal="center"/>
    </xf>
    <xf numFmtId="0" fontId="131" fillId="0" borderId="7" xfId="0" applyFont="1" applyBorder="1"/>
    <xf numFmtId="165" fontId="131" fillId="0" borderId="7" xfId="7363" applyNumberFormat="1" applyFont="1" applyBorder="1"/>
    <xf numFmtId="0" fontId="143" fillId="0" borderId="0" xfId="0" applyFont="1"/>
    <xf numFmtId="165" fontId="132" fillId="0" borderId="0" xfId="7363" applyNumberFormat="1" applyFont="1"/>
    <xf numFmtId="256" fontId="143" fillId="0" borderId="0" xfId="0" applyNumberFormat="1" applyFont="1"/>
    <xf numFmtId="165" fontId="131" fillId="0" borderId="9" xfId="7363" applyNumberFormat="1" applyFont="1" applyBorder="1"/>
    <xf numFmtId="0" fontId="144" fillId="0" borderId="0" xfId="7982" applyFont="1" applyAlignment="1">
      <alignment horizontal="right"/>
    </xf>
    <xf numFmtId="0" fontId="144" fillId="0" borderId="0" xfId="7982" applyFont="1" applyAlignment="1">
      <alignment horizontal="left"/>
    </xf>
    <xf numFmtId="0" fontId="144" fillId="0" borderId="0" xfId="7982" applyFont="1"/>
    <xf numFmtId="165" fontId="144" fillId="0" borderId="0" xfId="7984" applyNumberFormat="1" applyFont="1" applyAlignment="1">
      <alignment horizontal="left" wrapText="1"/>
    </xf>
    <xf numFmtId="0" fontId="132" fillId="0" borderId="0" xfId="7982" applyFont="1" applyBorder="1" applyAlignment="1">
      <alignment horizontal="right"/>
    </xf>
    <xf numFmtId="3" fontId="132" fillId="0" borderId="0" xfId="7982" applyNumberFormat="1" applyFont="1"/>
    <xf numFmtId="0" fontId="131" fillId="0" borderId="0" xfId="8049" applyFont="1" applyBorder="1" applyAlignment="1">
      <alignment horizontal="right"/>
    </xf>
    <xf numFmtId="0" fontId="145" fillId="0" borderId="0" xfId="0" applyFont="1" applyBorder="1" applyAlignment="1">
      <alignment horizontal="left" vertical="center" wrapText="1"/>
    </xf>
    <xf numFmtId="0" fontId="130" fillId="0" borderId="0" xfId="12154" applyFont="1" applyBorder="1" applyAlignment="1">
      <alignment horizontal="center"/>
    </xf>
    <xf numFmtId="49" fontId="146" fillId="0" borderId="0" xfId="7982" applyNumberFormat="1" applyFont="1" applyBorder="1" applyAlignment="1">
      <alignment horizontal="center" wrapText="1"/>
    </xf>
    <xf numFmtId="3" fontId="131" fillId="0" borderId="0" xfId="7982" applyNumberFormat="1" applyFont="1"/>
    <xf numFmtId="0" fontId="146" fillId="0" borderId="0" xfId="7982" applyFont="1" applyBorder="1" applyAlignment="1">
      <alignment horizontal="left"/>
    </xf>
    <xf numFmtId="49" fontId="131" fillId="0" borderId="0" xfId="7982" applyNumberFormat="1" applyFont="1" applyBorder="1" applyAlignment="1">
      <alignment horizontal="center" vertical="center" wrapText="1"/>
    </xf>
    <xf numFmtId="49" fontId="147" fillId="0" borderId="0" xfId="12156" applyNumberFormat="1" applyFont="1" applyAlignment="1">
      <alignment horizontal="center" vertical="center" wrapText="1"/>
    </xf>
    <xf numFmtId="165" fontId="131" fillId="0" borderId="0" xfId="7984" applyNumberFormat="1" applyFont="1" applyBorder="1" applyAlignment="1">
      <alignment horizontal="right" wrapText="1"/>
    </xf>
    <xf numFmtId="3" fontId="146" fillId="0" borderId="0" xfId="7982" applyNumberFormat="1" applyFont="1"/>
    <xf numFmtId="165" fontId="131" fillId="0" borderId="0" xfId="7984" applyNumberFormat="1" applyFont="1" applyAlignment="1">
      <alignment horizontal="right" wrapText="1"/>
    </xf>
    <xf numFmtId="165" fontId="131" fillId="0" borderId="0" xfId="7982" applyNumberFormat="1" applyFont="1" applyBorder="1" applyAlignment="1">
      <alignment horizontal="right"/>
    </xf>
    <xf numFmtId="0" fontId="131" fillId="0" borderId="0" xfId="7982" applyFont="1" applyBorder="1" applyAlignment="1">
      <alignment horizontal="right"/>
    </xf>
    <xf numFmtId="165" fontId="132" fillId="0" borderId="0" xfId="7984" applyNumberFormat="1" applyFont="1" applyBorder="1" applyAlignment="1">
      <alignment horizontal="right" wrapText="1"/>
    </xf>
    <xf numFmtId="165" fontId="132" fillId="0" borderId="0" xfId="7984" applyNumberFormat="1" applyFont="1" applyAlignment="1">
      <alignment horizontal="right" wrapText="1"/>
    </xf>
    <xf numFmtId="1" fontId="132" fillId="0" borderId="0" xfId="7982" applyNumberFormat="1" applyFont="1" applyBorder="1" applyAlignment="1">
      <alignment horizontal="right"/>
    </xf>
    <xf numFmtId="165" fontId="131" fillId="0" borderId="0" xfId="7982" applyNumberFormat="1" applyFont="1" applyBorder="1" applyAlignment="1">
      <alignment horizontal="right" wrapText="1"/>
    </xf>
    <xf numFmtId="0" fontId="131" fillId="0" borderId="0" xfId="7982" applyFont="1" applyAlignment="1">
      <alignment horizontal="left" wrapText="1"/>
    </xf>
    <xf numFmtId="0" fontId="131" fillId="0" borderId="0" xfId="7982" applyFont="1" applyBorder="1" applyAlignment="1">
      <alignment horizontal="left" wrapText="1"/>
    </xf>
    <xf numFmtId="0" fontId="131" fillId="0" borderId="0" xfId="7982" applyFont="1" applyBorder="1" applyAlignment="1">
      <alignment horizontal="right" wrapText="1"/>
    </xf>
    <xf numFmtId="0" fontId="130" fillId="0" borderId="0" xfId="7982" applyFont="1" applyBorder="1" applyAlignment="1">
      <alignment horizontal="right"/>
    </xf>
    <xf numFmtId="49" fontId="132" fillId="0" borderId="0" xfId="7982" applyNumberFormat="1" applyFont="1" applyBorder="1" applyAlignment="1">
      <alignment horizontal="left"/>
    </xf>
    <xf numFmtId="165" fontId="132" fillId="0" borderId="0" xfId="7984" applyNumberFormat="1" applyFont="1" applyFill="1" applyBorder="1" applyAlignment="1">
      <alignment horizontal="right" wrapText="1"/>
    </xf>
    <xf numFmtId="43" fontId="131" fillId="0" borderId="0" xfId="21173" applyFont="1"/>
    <xf numFmtId="256" fontId="131" fillId="0" borderId="0" xfId="7982" applyNumberFormat="1" applyFont="1" applyBorder="1" applyAlignment="1">
      <alignment horizontal="right"/>
    </xf>
    <xf numFmtId="1" fontId="132" fillId="0" borderId="0" xfId="7982" applyNumberFormat="1" applyFont="1" applyBorder="1" applyAlignment="1">
      <alignment horizontal="left"/>
    </xf>
    <xf numFmtId="0" fontId="132" fillId="0" borderId="0" xfId="7982" applyFont="1" applyAlignment="1">
      <alignment horizontal="right"/>
    </xf>
    <xf numFmtId="165" fontId="131" fillId="0" borderId="0" xfId="7984" applyNumberFormat="1" applyFont="1" applyFill="1" applyBorder="1" applyAlignment="1">
      <alignment horizontal="right" wrapText="1"/>
    </xf>
    <xf numFmtId="0" fontId="140" fillId="0" borderId="0" xfId="7982" applyFont="1" applyBorder="1" applyAlignment="1"/>
    <xf numFmtId="0" fontId="134" fillId="0" borderId="0" xfId="0" applyFont="1" applyBorder="1" applyAlignment="1">
      <alignment horizontal="left"/>
    </xf>
    <xf numFmtId="0" fontId="132" fillId="0" borderId="0" xfId="0" applyFont="1" applyFill="1"/>
    <xf numFmtId="0" fontId="132" fillId="0" borderId="0" xfId="7982" applyFont="1" applyFill="1"/>
    <xf numFmtId="0" fontId="143" fillId="0" borderId="0" xfId="0" applyFont="1" applyFill="1"/>
    <xf numFmtId="0" fontId="130" fillId="0" borderId="0" xfId="12154" applyFont="1" applyFill="1" applyAlignment="1">
      <alignment horizontal="left"/>
    </xf>
    <xf numFmtId="0" fontId="130" fillId="0" borderId="0" xfId="0" applyFont="1" applyFill="1"/>
    <xf numFmtId="0" fontId="131" fillId="0" borderId="6" xfId="0" applyFont="1" applyBorder="1" applyAlignment="1">
      <alignment horizontal="left" vertical="center"/>
    </xf>
    <xf numFmtId="0" fontId="132" fillId="0" borderId="0" xfId="7363" applyFont="1" applyAlignment="1">
      <alignment horizontal="center" vertical="center"/>
    </xf>
    <xf numFmtId="0" fontId="131" fillId="0" borderId="6" xfId="7363" applyFont="1" applyBorder="1" applyAlignment="1">
      <alignment horizontal="center" vertical="center" wrapText="1"/>
    </xf>
    <xf numFmtId="165" fontId="131" fillId="0" borderId="6" xfId="7363" applyNumberFormat="1" applyFont="1" applyBorder="1" applyAlignment="1">
      <alignment horizontal="center" vertical="center" wrapText="1"/>
    </xf>
    <xf numFmtId="0" fontId="131" fillId="0" borderId="6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6" xfId="7721" applyFont="1" applyFill="1" applyBorder="1" applyAlignment="1">
      <alignment horizontal="left" wrapText="1"/>
    </xf>
    <xf numFmtId="0" fontId="131" fillId="0" borderId="0" xfId="7721" applyFont="1" applyFill="1" applyAlignment="1">
      <alignment wrapText="1"/>
    </xf>
    <xf numFmtId="165" fontId="131" fillId="0" borderId="6" xfId="7721" applyNumberFormat="1" applyFont="1" applyFill="1" applyBorder="1" applyAlignment="1">
      <alignment horizontal="right"/>
    </xf>
    <xf numFmtId="165" fontId="131" fillId="0" borderId="0" xfId="7721" applyNumberFormat="1" applyFont="1" applyFill="1" applyAlignment="1">
      <alignment horizontal="right"/>
    </xf>
    <xf numFmtId="165" fontId="131" fillId="0" borderId="0" xfId="7721" applyNumberFormat="1" applyFont="1" applyFill="1" applyBorder="1" applyAlignment="1">
      <alignment horizontal="right"/>
    </xf>
    <xf numFmtId="0" fontId="131" fillId="0" borderId="3" xfId="7721" applyFont="1" applyFill="1" applyBorder="1" applyAlignment="1">
      <alignment horizontal="left" wrapText="1"/>
    </xf>
    <xf numFmtId="165" fontId="148" fillId="0" borderId="3" xfId="7363" applyNumberFormat="1" applyFont="1" applyFill="1" applyBorder="1"/>
    <xf numFmtId="165" fontId="148" fillId="0" borderId="0" xfId="7363" applyNumberFormat="1" applyFont="1" applyFill="1"/>
    <xf numFmtId="165" fontId="130" fillId="0" borderId="0" xfId="7363" applyNumberFormat="1" applyFont="1" applyFill="1"/>
    <xf numFmtId="165" fontId="130" fillId="0" borderId="3" xfId="7363" applyNumberFormat="1" applyFont="1" applyFill="1" applyBorder="1"/>
    <xf numFmtId="165" fontId="130" fillId="0" borderId="0" xfId="7363" applyNumberFormat="1" applyFont="1" applyFill="1" applyBorder="1"/>
    <xf numFmtId="0" fontId="132" fillId="0" borderId="4" xfId="7721" applyFont="1" applyFill="1" applyBorder="1" applyAlignment="1">
      <alignment horizontal="left" wrapText="1"/>
    </xf>
    <xf numFmtId="0" fontId="132" fillId="0" borderId="0" xfId="7721" applyFont="1" applyFill="1" applyAlignment="1">
      <alignment wrapText="1"/>
    </xf>
    <xf numFmtId="165" fontId="148" fillId="0" borderId="4" xfId="7363" applyNumberFormat="1" applyFont="1" applyFill="1" applyBorder="1"/>
    <xf numFmtId="165" fontId="130" fillId="0" borderId="4" xfId="7363" applyNumberFormat="1" applyFont="1" applyFill="1" applyBorder="1"/>
    <xf numFmtId="0" fontId="132" fillId="0" borderId="5" xfId="7721" applyFont="1" applyFill="1" applyBorder="1" applyAlignment="1">
      <alignment horizontal="left" wrapText="1"/>
    </xf>
    <xf numFmtId="165" fontId="148" fillId="0" borderId="5" xfId="7363" applyNumberFormat="1" applyFont="1" applyFill="1" applyBorder="1"/>
    <xf numFmtId="165" fontId="130" fillId="0" borderId="5" xfId="7363" applyNumberFormat="1" applyFont="1" applyFill="1" applyBorder="1"/>
    <xf numFmtId="0" fontId="131" fillId="0" borderId="6" xfId="7721" applyFont="1" applyFill="1" applyBorder="1" applyAlignment="1">
      <alignment horizontal="left"/>
    </xf>
    <xf numFmtId="0" fontId="131" fillId="0" borderId="0" xfId="7721" applyFont="1" applyFill="1"/>
    <xf numFmtId="165" fontId="148" fillId="0" borderId="6" xfId="7721" applyNumberFormat="1" applyFont="1" applyFill="1" applyBorder="1" applyAlignment="1">
      <alignment horizontal="right"/>
    </xf>
    <xf numFmtId="165" fontId="148" fillId="0" borderId="0" xfId="7721" applyNumberFormat="1" applyFont="1" applyFill="1" applyAlignment="1">
      <alignment horizontal="right"/>
    </xf>
    <xf numFmtId="165" fontId="148" fillId="0" borderId="0" xfId="7721" applyNumberFormat="1" applyFont="1" applyFill="1" applyBorder="1" applyAlignment="1">
      <alignment horizontal="right"/>
    </xf>
    <xf numFmtId="0" fontId="132" fillId="0" borderId="3" xfId="7721" applyFont="1" applyFill="1" applyBorder="1" applyAlignment="1">
      <alignment horizontal="left"/>
    </xf>
    <xf numFmtId="0" fontId="132" fillId="0" borderId="0" xfId="7721" applyFont="1" applyFill="1"/>
    <xf numFmtId="0" fontId="132" fillId="0" borderId="4" xfId="7721" applyFont="1" applyFill="1" applyBorder="1" applyAlignment="1">
      <alignment horizontal="left"/>
    </xf>
    <xf numFmtId="0" fontId="132" fillId="0" borderId="4" xfId="7982" applyFont="1" applyFill="1" applyBorder="1" applyAlignment="1">
      <alignment horizontal="left" wrapText="1"/>
    </xf>
    <xf numFmtId="0" fontId="132" fillId="0" borderId="0" xfId="7982" applyFont="1" applyFill="1" applyAlignment="1">
      <alignment wrapText="1"/>
    </xf>
    <xf numFmtId="0" fontId="132" fillId="0" borderId="4" xfId="7982" applyFont="1" applyFill="1" applyBorder="1"/>
    <xf numFmtId="0" fontId="132" fillId="0" borderId="5" xfId="7721" applyFont="1" applyFill="1" applyBorder="1" applyAlignment="1">
      <alignment horizontal="left"/>
    </xf>
    <xf numFmtId="165" fontId="131" fillId="0" borderId="3" xfId="7721" applyNumberFormat="1" applyFont="1" applyFill="1" applyBorder="1" applyAlignment="1">
      <alignment horizontal="right"/>
    </xf>
    <xf numFmtId="0" fontId="131" fillId="0" borderId="0" xfId="7721" applyFont="1" applyFill="1" applyBorder="1" applyAlignment="1">
      <alignment horizontal="left" wrapText="1"/>
    </xf>
    <xf numFmtId="0" fontId="131" fillId="0" borderId="0" xfId="7721" applyFont="1" applyFill="1" applyBorder="1" applyAlignment="1">
      <alignment wrapText="1"/>
    </xf>
    <xf numFmtId="0" fontId="143" fillId="0" borderId="0" xfId="0" applyFont="1" applyFill="1" applyBorder="1"/>
    <xf numFmtId="165" fontId="131" fillId="0" borderId="4" xfId="7363" applyNumberFormat="1" applyFont="1" applyFill="1" applyBorder="1"/>
    <xf numFmtId="165" fontId="131" fillId="0" borderId="0" xfId="7363" applyNumberFormat="1" applyFont="1" applyFill="1"/>
    <xf numFmtId="165" fontId="132" fillId="0" borderId="0" xfId="7363" applyNumberFormat="1" applyFont="1" applyFill="1"/>
    <xf numFmtId="165" fontId="132" fillId="0" borderId="0" xfId="7363" applyNumberFormat="1" applyFont="1" applyFill="1" applyBorder="1"/>
    <xf numFmtId="165" fontId="132" fillId="0" borderId="4" xfId="7363" applyNumberFormat="1" applyFont="1" applyFill="1" applyBorder="1"/>
    <xf numFmtId="165" fontId="148" fillId="0" borderId="0" xfId="7363" applyNumberFormat="1" applyFont="1" applyFill="1" applyBorder="1"/>
    <xf numFmtId="165" fontId="149" fillId="0" borderId="4" xfId="7363" applyNumberFormat="1" applyFont="1" applyFill="1" applyBorder="1"/>
    <xf numFmtId="165" fontId="131" fillId="0" borderId="5" xfId="0" applyNumberFormat="1" applyFont="1" applyFill="1" applyBorder="1" applyAlignment="1">
      <alignment horizontal="left"/>
    </xf>
    <xf numFmtId="165" fontId="143" fillId="0" borderId="0" xfId="0" applyNumberFormat="1" applyFont="1" applyFill="1"/>
    <xf numFmtId="0" fontId="131" fillId="0" borderId="0" xfId="7982" applyFont="1" applyFill="1" applyAlignment="1">
      <alignment horizontal="right"/>
    </xf>
    <xf numFmtId="165" fontId="132" fillId="0" borderId="0" xfId="0" applyNumberFormat="1" applyFont="1" applyFill="1"/>
    <xf numFmtId="49" fontId="132" fillId="0" borderId="0" xfId="8049" applyNumberFormat="1" applyFont="1" applyFill="1" applyAlignment="1">
      <alignment horizontal="left" wrapText="1" indent="1"/>
    </xf>
    <xf numFmtId="165" fontId="132" fillId="0" borderId="0" xfId="8049" applyNumberFormat="1" applyFont="1" applyFill="1" applyAlignment="1">
      <alignment horizontal="right"/>
    </xf>
    <xf numFmtId="0" fontId="132" fillId="0" borderId="0" xfId="0" applyFont="1" applyFill="1" applyAlignment="1">
      <alignment horizontal="left"/>
    </xf>
    <xf numFmtId="9" fontId="132" fillId="0" borderId="0" xfId="21174" applyFont="1"/>
    <xf numFmtId="9" fontId="132" fillId="0" borderId="0" xfId="21174" applyFont="1" applyBorder="1" applyAlignment="1">
      <alignment horizontal="left"/>
    </xf>
    <xf numFmtId="9" fontId="132" fillId="0" borderId="0" xfId="21174" applyFont="1" applyBorder="1" applyAlignment="1">
      <alignment horizontal="right"/>
    </xf>
    <xf numFmtId="9" fontId="134" fillId="0" borderId="0" xfId="21174" applyFont="1" applyBorder="1"/>
    <xf numFmtId="9" fontId="132" fillId="0" borderId="0" xfId="21174" applyFont="1" applyAlignment="1">
      <alignment horizontal="right" wrapText="1"/>
    </xf>
    <xf numFmtId="9" fontId="134" fillId="0" borderId="0" xfId="21174" applyFont="1"/>
    <xf numFmtId="1" fontId="132" fillId="0" borderId="0" xfId="21174" applyNumberFormat="1" applyFont="1" applyBorder="1" applyAlignment="1">
      <alignment horizontal="right" wrapText="1"/>
    </xf>
    <xf numFmtId="1" fontId="132" fillId="0" borderId="0" xfId="21174" applyNumberFormat="1" applyFont="1" applyFill="1" applyBorder="1" applyAlignment="1">
      <alignment horizontal="right" wrapText="1"/>
    </xf>
    <xf numFmtId="0" fontId="131" fillId="0" borderId="0" xfId="7982" applyFont="1" applyFill="1" applyAlignment="1">
      <alignment horizontal="left"/>
    </xf>
    <xf numFmtId="165" fontId="131" fillId="0" borderId="0" xfId="7983" applyNumberFormat="1" applyFont="1" applyFill="1" applyAlignment="1">
      <alignment horizontal="center" vertical="center"/>
    </xf>
    <xf numFmtId="165" fontId="131" fillId="0" borderId="0" xfId="7983" applyNumberFormat="1" applyFont="1" applyFill="1" applyBorder="1" applyAlignment="1">
      <alignment horizontal="center" vertical="center" wrapText="1"/>
    </xf>
    <xf numFmtId="0" fontId="134" fillId="0" borderId="0" xfId="0" applyFont="1" applyAlignment="1"/>
    <xf numFmtId="165" fontId="131" fillId="0" borderId="0" xfId="7983" applyNumberFormat="1" applyFont="1" applyBorder="1" applyAlignment="1">
      <alignment horizontal="center" vertical="center" wrapText="1"/>
    </xf>
    <xf numFmtId="0" fontId="131" fillId="0" borderId="0" xfId="8049" applyFont="1" applyBorder="1" applyAlignment="1">
      <alignment horizontal="center" wrapText="1"/>
    </xf>
    <xf numFmtId="0" fontId="131" fillId="0" borderId="0" xfId="7982" applyFont="1" applyAlignment="1">
      <alignment horizontal="left" wrapText="1"/>
    </xf>
    <xf numFmtId="165" fontId="131" fillId="0" borderId="0" xfId="7983" applyNumberFormat="1" applyFont="1" applyFill="1" applyAlignment="1">
      <alignment horizontal="center" vertical="center"/>
    </xf>
    <xf numFmtId="0" fontId="131" fillId="0" borderId="0" xfId="0" applyFont="1" applyFill="1" applyAlignment="1">
      <alignment horizontal="center"/>
    </xf>
    <xf numFmtId="0" fontId="135" fillId="0" borderId="0" xfId="0" applyFont="1" applyFill="1" applyBorder="1" applyAlignment="1">
      <alignment horizontal="center" wrapText="1"/>
    </xf>
    <xf numFmtId="0" fontId="131" fillId="0" borderId="0" xfId="8049" applyFont="1" applyBorder="1" applyAlignment="1">
      <alignment horizontal="center" vertical="center"/>
    </xf>
  </cellXfs>
  <cellStyles count="21175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2" xfId="64" xr:uid="{00000000-0005-0000-0000-0000C7000000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3" xfId="12259" xr:uid="{00000000-0005-0000-0000-0000CF000000}"/>
    <cellStyle name="???????? 2 2 2 2 2 2 3" xfId="18944" xr:uid="{00000000-0005-0000-0000-0000D0000000}"/>
    <cellStyle name="???????? 2 2 2 2 2 2 4" xfId="12258" xr:uid="{00000000-0005-0000-0000-0000D1000000}"/>
    <cellStyle name="???????? 2 2 2 2 2 3" xfId="11513" xr:uid="{00000000-0005-0000-0000-0000D2000000}"/>
    <cellStyle name="???????? 2 2 2 2 2 3 2" xfId="19584" xr:uid="{00000000-0005-0000-0000-0000D3000000}"/>
    <cellStyle name="???????? 2 2 2 2 2 3 3" xfId="12260" xr:uid="{00000000-0005-0000-0000-0000D4000000}"/>
    <cellStyle name="???????? 2 2 2 2 2 4" xfId="12261" xr:uid="{00000000-0005-0000-0000-0000D5000000}"/>
    <cellStyle name="???????? 2 2 2 2 2 5" xfId="18943" xr:uid="{00000000-0005-0000-0000-0000D6000000}"/>
    <cellStyle name="???????? 2 2 2 2 2 6" xfId="12257" xr:uid="{00000000-0005-0000-0000-0000D7000000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3" xfId="12263" xr:uid="{00000000-0005-0000-0000-0000DB000000}"/>
    <cellStyle name="???????? 2 2 2 2 3 3" xfId="18945" xr:uid="{00000000-0005-0000-0000-0000DC000000}"/>
    <cellStyle name="???????? 2 2 2 2 3 4" xfId="12262" xr:uid="{00000000-0005-0000-0000-0000DD000000}"/>
    <cellStyle name="???????? 2 2 2 2 4" xfId="11512" xr:uid="{00000000-0005-0000-0000-0000DE000000}"/>
    <cellStyle name="???????? 2 2 2 2 4 2" xfId="19583" xr:uid="{00000000-0005-0000-0000-0000DF000000}"/>
    <cellStyle name="???????? 2 2 2 2 4 3" xfId="12264" xr:uid="{00000000-0005-0000-0000-0000E0000000}"/>
    <cellStyle name="???????? 2 2 2 2 5" xfId="18871" xr:uid="{00000000-0005-0000-0000-0000E1000000}"/>
    <cellStyle name="???????? 2 2 2 2 6" xfId="12256" xr:uid="{00000000-0005-0000-0000-0000E2000000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3" xfId="12268" xr:uid="{00000000-0005-0000-0000-0000E8000000}"/>
    <cellStyle name="???????? 2 2 2 3 2 3" xfId="18947" xr:uid="{00000000-0005-0000-0000-0000E9000000}"/>
    <cellStyle name="???????? 2 2 2 3 2 4" xfId="12267" xr:uid="{00000000-0005-0000-0000-0000EA000000}"/>
    <cellStyle name="???????? 2 2 2 3 3" xfId="11516" xr:uid="{00000000-0005-0000-0000-0000EB000000}"/>
    <cellStyle name="???????? 2 2 2 3 3 2" xfId="19587" xr:uid="{00000000-0005-0000-0000-0000EC000000}"/>
    <cellStyle name="???????? 2 2 2 3 3 3" xfId="12269" xr:uid="{00000000-0005-0000-0000-0000ED000000}"/>
    <cellStyle name="???????? 2 2 2 3 4" xfId="12270" xr:uid="{00000000-0005-0000-0000-0000EE000000}"/>
    <cellStyle name="???????? 2 2 2 3 5" xfId="18946" xr:uid="{00000000-0005-0000-0000-0000EF000000}"/>
    <cellStyle name="???????? 2 2 2 3 6" xfId="12266" xr:uid="{00000000-0005-0000-0000-0000F0000000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3" xfId="12272" xr:uid="{00000000-0005-0000-0000-0000F4000000}"/>
    <cellStyle name="???????? 2 2 2 4 3" xfId="18948" xr:uid="{00000000-0005-0000-0000-0000F5000000}"/>
    <cellStyle name="???????? 2 2 2 4 4" xfId="12271" xr:uid="{00000000-0005-0000-0000-0000F6000000}"/>
    <cellStyle name="???????? 2 2 2 5" xfId="11511" xr:uid="{00000000-0005-0000-0000-0000F7000000}"/>
    <cellStyle name="???????? 2 2 2 5 2" xfId="19582" xr:uid="{00000000-0005-0000-0000-0000F8000000}"/>
    <cellStyle name="???????? 2 2 2 5 3" xfId="12273" xr:uid="{00000000-0005-0000-0000-0000F9000000}"/>
    <cellStyle name="???????? 2 2 2 6" xfId="18870" xr:uid="{00000000-0005-0000-0000-0000FA000000}"/>
    <cellStyle name="???????? 2 2 2 7" xfId="12255" xr:uid="{00000000-0005-0000-0000-0000FB000000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3" xfId="12278" xr:uid="{00000000-0005-0000-0000-000002010000}"/>
    <cellStyle name="???????? 2 2 3 2 2 3" xfId="18950" xr:uid="{00000000-0005-0000-0000-000003010000}"/>
    <cellStyle name="???????? 2 2 3 2 2 4" xfId="12277" xr:uid="{00000000-0005-0000-0000-000004010000}"/>
    <cellStyle name="???????? 2 2 3 2 3" xfId="11520" xr:uid="{00000000-0005-0000-0000-000005010000}"/>
    <cellStyle name="???????? 2 2 3 2 3 2" xfId="19591" xr:uid="{00000000-0005-0000-0000-000006010000}"/>
    <cellStyle name="???????? 2 2 3 2 3 3" xfId="12279" xr:uid="{00000000-0005-0000-0000-000007010000}"/>
    <cellStyle name="???????? 2 2 3 2 4" xfId="12280" xr:uid="{00000000-0005-0000-0000-000008010000}"/>
    <cellStyle name="???????? 2 2 3 2 5" xfId="18949" xr:uid="{00000000-0005-0000-0000-000009010000}"/>
    <cellStyle name="???????? 2 2 3 2 6" xfId="12276" xr:uid="{00000000-0005-0000-0000-00000A010000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3" xfId="12282" xr:uid="{00000000-0005-0000-0000-00000E010000}"/>
    <cellStyle name="???????? 2 2 3 3 3" xfId="18951" xr:uid="{00000000-0005-0000-0000-00000F010000}"/>
    <cellStyle name="???????? 2 2 3 3 4" xfId="12281" xr:uid="{00000000-0005-0000-0000-000010010000}"/>
    <cellStyle name="???????? 2 2 3 4" xfId="11519" xr:uid="{00000000-0005-0000-0000-000011010000}"/>
    <cellStyle name="???????? 2 2 3 4 2" xfId="19590" xr:uid="{00000000-0005-0000-0000-000012010000}"/>
    <cellStyle name="???????? 2 2 3 4 3" xfId="12283" xr:uid="{00000000-0005-0000-0000-000013010000}"/>
    <cellStyle name="???????? 2 2 3 5" xfId="18872" xr:uid="{00000000-0005-0000-0000-000014010000}"/>
    <cellStyle name="???????? 2 2 3 6" xfId="12275" xr:uid="{00000000-0005-0000-0000-000015010000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3" xfId="12287" xr:uid="{00000000-0005-0000-0000-00001B010000}"/>
    <cellStyle name="???????? 2 2 4 2 3" xfId="18953" xr:uid="{00000000-0005-0000-0000-00001C010000}"/>
    <cellStyle name="???????? 2 2 4 2 4" xfId="12286" xr:uid="{00000000-0005-0000-0000-00001D010000}"/>
    <cellStyle name="???????? 2 2 4 3" xfId="11523" xr:uid="{00000000-0005-0000-0000-00001E010000}"/>
    <cellStyle name="???????? 2 2 4 3 2" xfId="19594" xr:uid="{00000000-0005-0000-0000-00001F010000}"/>
    <cellStyle name="???????? 2 2 4 3 3" xfId="12288" xr:uid="{00000000-0005-0000-0000-000020010000}"/>
    <cellStyle name="???????? 2 2 4 4" xfId="12289" xr:uid="{00000000-0005-0000-0000-000021010000}"/>
    <cellStyle name="???????? 2 2 4 5" xfId="18952" xr:uid="{00000000-0005-0000-0000-000022010000}"/>
    <cellStyle name="???????? 2 2 4 6" xfId="12285" xr:uid="{00000000-0005-0000-0000-000023010000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3" xfId="12291" xr:uid="{00000000-0005-0000-0000-000027010000}"/>
    <cellStyle name="???????? 2 2 5 3" xfId="18954" xr:uid="{00000000-0005-0000-0000-000028010000}"/>
    <cellStyle name="???????? 2 2 5 4" xfId="12290" xr:uid="{00000000-0005-0000-0000-000029010000}"/>
    <cellStyle name="???????? 2 2 6" xfId="11510" xr:uid="{00000000-0005-0000-0000-00002A010000}"/>
    <cellStyle name="???????? 2 2 6 2" xfId="19581" xr:uid="{00000000-0005-0000-0000-00002B010000}"/>
    <cellStyle name="???????? 2 2 6 3" xfId="12292" xr:uid="{00000000-0005-0000-0000-00002C010000}"/>
    <cellStyle name="???????? 2 2 7" xfId="18869" xr:uid="{00000000-0005-0000-0000-00002D010000}"/>
    <cellStyle name="???????? 2 2 8" xfId="12254" xr:uid="{00000000-0005-0000-0000-00002E010000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3" xfId="12298" xr:uid="{00000000-0005-0000-0000-000036010000}"/>
    <cellStyle name="???????? 2 3 2 2 2 3" xfId="18956" xr:uid="{00000000-0005-0000-0000-000037010000}"/>
    <cellStyle name="???????? 2 3 2 2 2 4" xfId="12297" xr:uid="{00000000-0005-0000-0000-000038010000}"/>
    <cellStyle name="???????? 2 3 2 2 3" xfId="11528" xr:uid="{00000000-0005-0000-0000-000039010000}"/>
    <cellStyle name="???????? 2 3 2 2 3 2" xfId="19599" xr:uid="{00000000-0005-0000-0000-00003A010000}"/>
    <cellStyle name="???????? 2 3 2 2 3 3" xfId="12299" xr:uid="{00000000-0005-0000-0000-00003B010000}"/>
    <cellStyle name="???????? 2 3 2 2 4" xfId="12300" xr:uid="{00000000-0005-0000-0000-00003C010000}"/>
    <cellStyle name="???????? 2 3 2 2 5" xfId="18955" xr:uid="{00000000-0005-0000-0000-00003D010000}"/>
    <cellStyle name="???????? 2 3 2 2 6" xfId="12296" xr:uid="{00000000-0005-0000-0000-00003E010000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3" xfId="12302" xr:uid="{00000000-0005-0000-0000-000042010000}"/>
    <cellStyle name="???????? 2 3 2 3 3" xfId="18957" xr:uid="{00000000-0005-0000-0000-000043010000}"/>
    <cellStyle name="???????? 2 3 2 3 4" xfId="12301" xr:uid="{00000000-0005-0000-0000-000044010000}"/>
    <cellStyle name="???????? 2 3 2 4" xfId="11527" xr:uid="{00000000-0005-0000-0000-000045010000}"/>
    <cellStyle name="???????? 2 3 2 4 2" xfId="19598" xr:uid="{00000000-0005-0000-0000-000046010000}"/>
    <cellStyle name="???????? 2 3 2 4 3" xfId="12303" xr:uid="{00000000-0005-0000-0000-000047010000}"/>
    <cellStyle name="???????? 2 3 2 5" xfId="18874" xr:uid="{00000000-0005-0000-0000-000048010000}"/>
    <cellStyle name="???????? 2 3 2 6" xfId="12295" xr:uid="{00000000-0005-0000-0000-000049010000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3" xfId="12307" xr:uid="{00000000-0005-0000-0000-00004F010000}"/>
    <cellStyle name="???????? 2 3 3 2 3" xfId="18959" xr:uid="{00000000-0005-0000-0000-000050010000}"/>
    <cellStyle name="???????? 2 3 3 2 4" xfId="12306" xr:uid="{00000000-0005-0000-0000-000051010000}"/>
    <cellStyle name="???????? 2 3 3 3" xfId="11531" xr:uid="{00000000-0005-0000-0000-000052010000}"/>
    <cellStyle name="???????? 2 3 3 3 2" xfId="19602" xr:uid="{00000000-0005-0000-0000-000053010000}"/>
    <cellStyle name="???????? 2 3 3 3 3" xfId="12308" xr:uid="{00000000-0005-0000-0000-000054010000}"/>
    <cellStyle name="???????? 2 3 3 4" xfId="12309" xr:uid="{00000000-0005-0000-0000-000055010000}"/>
    <cellStyle name="???????? 2 3 3 5" xfId="18958" xr:uid="{00000000-0005-0000-0000-000056010000}"/>
    <cellStyle name="???????? 2 3 3 6" xfId="12305" xr:uid="{00000000-0005-0000-0000-000057010000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3" xfId="12311" xr:uid="{00000000-0005-0000-0000-00005B010000}"/>
    <cellStyle name="???????? 2 3 4 3" xfId="18960" xr:uid="{00000000-0005-0000-0000-00005C010000}"/>
    <cellStyle name="???????? 2 3 4 4" xfId="12310" xr:uid="{00000000-0005-0000-0000-00005D010000}"/>
    <cellStyle name="???????? 2 3 5" xfId="11526" xr:uid="{00000000-0005-0000-0000-00005E010000}"/>
    <cellStyle name="???????? 2 3 5 2" xfId="19597" xr:uid="{00000000-0005-0000-0000-00005F010000}"/>
    <cellStyle name="???????? 2 3 5 3" xfId="12312" xr:uid="{00000000-0005-0000-0000-000060010000}"/>
    <cellStyle name="???????? 2 3 6" xfId="18873" xr:uid="{00000000-0005-0000-0000-000061010000}"/>
    <cellStyle name="???????? 2 3 7" xfId="12294" xr:uid="{00000000-0005-0000-0000-000062010000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3" xfId="12317" xr:uid="{00000000-0005-0000-0000-000069010000}"/>
    <cellStyle name="???????? 2 4 2 2 3" xfId="18962" xr:uid="{00000000-0005-0000-0000-00006A010000}"/>
    <cellStyle name="???????? 2 4 2 2 4" xfId="12316" xr:uid="{00000000-0005-0000-0000-00006B010000}"/>
    <cellStyle name="???????? 2 4 2 3" xfId="11535" xr:uid="{00000000-0005-0000-0000-00006C010000}"/>
    <cellStyle name="???????? 2 4 2 3 2" xfId="19606" xr:uid="{00000000-0005-0000-0000-00006D010000}"/>
    <cellStyle name="???????? 2 4 2 3 3" xfId="12318" xr:uid="{00000000-0005-0000-0000-00006E010000}"/>
    <cellStyle name="???????? 2 4 2 4" xfId="12319" xr:uid="{00000000-0005-0000-0000-00006F010000}"/>
    <cellStyle name="???????? 2 4 2 5" xfId="18961" xr:uid="{00000000-0005-0000-0000-000070010000}"/>
    <cellStyle name="???????? 2 4 2 6" xfId="12315" xr:uid="{00000000-0005-0000-0000-000071010000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3" xfId="12321" xr:uid="{00000000-0005-0000-0000-000075010000}"/>
    <cellStyle name="???????? 2 4 3 3" xfId="18963" xr:uid="{00000000-0005-0000-0000-000076010000}"/>
    <cellStyle name="???????? 2 4 3 4" xfId="12320" xr:uid="{00000000-0005-0000-0000-000077010000}"/>
    <cellStyle name="???????? 2 4 4" xfId="11534" xr:uid="{00000000-0005-0000-0000-000078010000}"/>
    <cellStyle name="???????? 2 4 4 2" xfId="19605" xr:uid="{00000000-0005-0000-0000-000079010000}"/>
    <cellStyle name="???????? 2 4 4 3" xfId="12322" xr:uid="{00000000-0005-0000-0000-00007A010000}"/>
    <cellStyle name="???????? 2 4 5" xfId="18875" xr:uid="{00000000-0005-0000-0000-00007B010000}"/>
    <cellStyle name="???????? 2 4 6" xfId="12314" xr:uid="{00000000-0005-0000-0000-00007C010000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3" xfId="12326" xr:uid="{00000000-0005-0000-0000-000082010000}"/>
    <cellStyle name="???????? 2 5 2 3" xfId="18965" xr:uid="{00000000-0005-0000-0000-000083010000}"/>
    <cellStyle name="???????? 2 5 2 4" xfId="12325" xr:uid="{00000000-0005-0000-0000-000084010000}"/>
    <cellStyle name="???????? 2 5 3" xfId="11538" xr:uid="{00000000-0005-0000-0000-000085010000}"/>
    <cellStyle name="???????? 2 5 3 2" xfId="19609" xr:uid="{00000000-0005-0000-0000-000086010000}"/>
    <cellStyle name="???????? 2 5 3 3" xfId="12327" xr:uid="{00000000-0005-0000-0000-000087010000}"/>
    <cellStyle name="???????? 2 5 4" xfId="12328" xr:uid="{00000000-0005-0000-0000-000088010000}"/>
    <cellStyle name="???????? 2 5 5" xfId="18964" xr:uid="{00000000-0005-0000-0000-000089010000}"/>
    <cellStyle name="???????? 2 5 6" xfId="12324" xr:uid="{00000000-0005-0000-0000-00008A010000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3" xfId="12330" xr:uid="{00000000-0005-0000-0000-00008E010000}"/>
    <cellStyle name="???????? 2 6 3" xfId="18966" xr:uid="{00000000-0005-0000-0000-00008F010000}"/>
    <cellStyle name="???????? 2 6 4" xfId="12329" xr:uid="{00000000-0005-0000-0000-000090010000}"/>
    <cellStyle name="???????? 2 7" xfId="11509" xr:uid="{00000000-0005-0000-0000-000091010000}"/>
    <cellStyle name="???????? 2 7 2" xfId="19580" xr:uid="{00000000-0005-0000-0000-000092010000}"/>
    <cellStyle name="???????? 2 7 3" xfId="12331" xr:uid="{00000000-0005-0000-0000-000093010000}"/>
    <cellStyle name="???????? 2 8" xfId="18868" xr:uid="{00000000-0005-0000-0000-000094010000}"/>
    <cellStyle name="???????? 2 9" xfId="12253" xr:uid="{00000000-0005-0000-0000-000095010000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3" xfId="12338" xr:uid="{00000000-0005-0000-0000-00009E010000}"/>
    <cellStyle name="???????? 3 2 2 2 2 3" xfId="18968" xr:uid="{00000000-0005-0000-0000-00009F010000}"/>
    <cellStyle name="???????? 3 2 2 2 2 4" xfId="12337" xr:uid="{00000000-0005-0000-0000-0000A0010000}"/>
    <cellStyle name="???????? 3 2 2 2 3" xfId="11544" xr:uid="{00000000-0005-0000-0000-0000A1010000}"/>
    <cellStyle name="???????? 3 2 2 2 3 2" xfId="19615" xr:uid="{00000000-0005-0000-0000-0000A2010000}"/>
    <cellStyle name="???????? 3 2 2 2 3 3" xfId="12339" xr:uid="{00000000-0005-0000-0000-0000A3010000}"/>
    <cellStyle name="???????? 3 2 2 2 4" xfId="12340" xr:uid="{00000000-0005-0000-0000-0000A4010000}"/>
    <cellStyle name="???????? 3 2 2 2 5" xfId="18967" xr:uid="{00000000-0005-0000-0000-0000A5010000}"/>
    <cellStyle name="???????? 3 2 2 2 6" xfId="12336" xr:uid="{00000000-0005-0000-0000-0000A6010000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3" xfId="12342" xr:uid="{00000000-0005-0000-0000-0000AA010000}"/>
    <cellStyle name="???????? 3 2 2 3 3" xfId="18969" xr:uid="{00000000-0005-0000-0000-0000AB010000}"/>
    <cellStyle name="???????? 3 2 2 3 4" xfId="12341" xr:uid="{00000000-0005-0000-0000-0000AC010000}"/>
    <cellStyle name="???????? 3 2 2 4" xfId="11543" xr:uid="{00000000-0005-0000-0000-0000AD010000}"/>
    <cellStyle name="???????? 3 2 2 4 2" xfId="19614" xr:uid="{00000000-0005-0000-0000-0000AE010000}"/>
    <cellStyle name="???????? 3 2 2 4 3" xfId="12343" xr:uid="{00000000-0005-0000-0000-0000AF010000}"/>
    <cellStyle name="???????? 3 2 2 5" xfId="18878" xr:uid="{00000000-0005-0000-0000-0000B0010000}"/>
    <cellStyle name="???????? 3 2 2 6" xfId="12335" xr:uid="{00000000-0005-0000-0000-0000B101000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3" xfId="12347" xr:uid="{00000000-0005-0000-0000-0000B7010000}"/>
    <cellStyle name="???????? 3 2 3 2 3" xfId="18971" xr:uid="{00000000-0005-0000-0000-0000B8010000}"/>
    <cellStyle name="???????? 3 2 3 2 4" xfId="12346" xr:uid="{00000000-0005-0000-0000-0000B9010000}"/>
    <cellStyle name="???????? 3 2 3 3" xfId="11547" xr:uid="{00000000-0005-0000-0000-0000BA010000}"/>
    <cellStyle name="???????? 3 2 3 3 2" xfId="19618" xr:uid="{00000000-0005-0000-0000-0000BB010000}"/>
    <cellStyle name="???????? 3 2 3 3 3" xfId="12348" xr:uid="{00000000-0005-0000-0000-0000BC010000}"/>
    <cellStyle name="???????? 3 2 3 4" xfId="12349" xr:uid="{00000000-0005-0000-0000-0000BD010000}"/>
    <cellStyle name="???????? 3 2 3 5" xfId="18970" xr:uid="{00000000-0005-0000-0000-0000BE010000}"/>
    <cellStyle name="???????? 3 2 3 6" xfId="12345" xr:uid="{00000000-0005-0000-0000-0000BF010000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3" xfId="12351" xr:uid="{00000000-0005-0000-0000-0000C3010000}"/>
    <cellStyle name="???????? 3 2 4 3" xfId="18972" xr:uid="{00000000-0005-0000-0000-0000C4010000}"/>
    <cellStyle name="???????? 3 2 4 4" xfId="12350" xr:uid="{00000000-0005-0000-0000-0000C5010000}"/>
    <cellStyle name="???????? 3 2 5" xfId="11542" xr:uid="{00000000-0005-0000-0000-0000C6010000}"/>
    <cellStyle name="???????? 3 2 5 2" xfId="19613" xr:uid="{00000000-0005-0000-0000-0000C7010000}"/>
    <cellStyle name="???????? 3 2 5 3" xfId="12352" xr:uid="{00000000-0005-0000-0000-0000C8010000}"/>
    <cellStyle name="???????? 3 2 6" xfId="18877" xr:uid="{00000000-0005-0000-0000-0000C9010000}"/>
    <cellStyle name="???????? 3 2 7" xfId="12334" xr:uid="{00000000-0005-0000-0000-0000CA010000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3" xfId="12357" xr:uid="{00000000-0005-0000-0000-0000D1010000}"/>
    <cellStyle name="???????? 3 3 2 2 3" xfId="18974" xr:uid="{00000000-0005-0000-0000-0000D2010000}"/>
    <cellStyle name="???????? 3 3 2 2 4" xfId="12356" xr:uid="{00000000-0005-0000-0000-0000D3010000}"/>
    <cellStyle name="???????? 3 3 2 3" xfId="11551" xr:uid="{00000000-0005-0000-0000-0000D4010000}"/>
    <cellStyle name="???????? 3 3 2 3 2" xfId="19622" xr:uid="{00000000-0005-0000-0000-0000D5010000}"/>
    <cellStyle name="???????? 3 3 2 3 3" xfId="12358" xr:uid="{00000000-0005-0000-0000-0000D6010000}"/>
    <cellStyle name="???????? 3 3 2 4" xfId="12359" xr:uid="{00000000-0005-0000-0000-0000D7010000}"/>
    <cellStyle name="???????? 3 3 2 5" xfId="18973" xr:uid="{00000000-0005-0000-0000-0000D8010000}"/>
    <cellStyle name="???????? 3 3 2 6" xfId="12355" xr:uid="{00000000-0005-0000-0000-0000D9010000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3" xfId="12361" xr:uid="{00000000-0005-0000-0000-0000DD010000}"/>
    <cellStyle name="???????? 3 3 3 3" xfId="18975" xr:uid="{00000000-0005-0000-0000-0000DE010000}"/>
    <cellStyle name="???????? 3 3 3 4" xfId="12360" xr:uid="{00000000-0005-0000-0000-0000DF010000}"/>
    <cellStyle name="???????? 3 3 4" xfId="11550" xr:uid="{00000000-0005-0000-0000-0000E0010000}"/>
    <cellStyle name="???????? 3 3 4 2" xfId="19621" xr:uid="{00000000-0005-0000-0000-0000E1010000}"/>
    <cellStyle name="???????? 3 3 4 3" xfId="12362" xr:uid="{00000000-0005-0000-0000-0000E2010000}"/>
    <cellStyle name="???????? 3 3 5" xfId="18879" xr:uid="{00000000-0005-0000-0000-0000E3010000}"/>
    <cellStyle name="???????? 3 3 6" xfId="12354" xr:uid="{00000000-0005-0000-0000-0000E4010000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3" xfId="12366" xr:uid="{00000000-0005-0000-0000-0000EA010000}"/>
    <cellStyle name="???????? 3 4 2 3" xfId="18977" xr:uid="{00000000-0005-0000-0000-0000EB010000}"/>
    <cellStyle name="???????? 3 4 2 4" xfId="12365" xr:uid="{00000000-0005-0000-0000-0000EC010000}"/>
    <cellStyle name="???????? 3 4 3" xfId="11554" xr:uid="{00000000-0005-0000-0000-0000ED010000}"/>
    <cellStyle name="???????? 3 4 3 2" xfId="19625" xr:uid="{00000000-0005-0000-0000-0000EE010000}"/>
    <cellStyle name="???????? 3 4 3 3" xfId="12367" xr:uid="{00000000-0005-0000-0000-0000EF010000}"/>
    <cellStyle name="???????? 3 4 4" xfId="12368" xr:uid="{00000000-0005-0000-0000-0000F0010000}"/>
    <cellStyle name="???????? 3 4 5" xfId="18976" xr:uid="{00000000-0005-0000-0000-0000F1010000}"/>
    <cellStyle name="???????? 3 4 6" xfId="12364" xr:uid="{00000000-0005-0000-0000-0000F2010000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3" xfId="12370" xr:uid="{00000000-0005-0000-0000-0000F6010000}"/>
    <cellStyle name="???????? 3 5 3" xfId="18978" xr:uid="{00000000-0005-0000-0000-0000F7010000}"/>
    <cellStyle name="???????? 3 5 4" xfId="12369" xr:uid="{00000000-0005-0000-0000-0000F8010000}"/>
    <cellStyle name="???????? 3 6" xfId="11541" xr:uid="{00000000-0005-0000-0000-0000F9010000}"/>
    <cellStyle name="???????? 3 6 2" xfId="19612" xr:uid="{00000000-0005-0000-0000-0000FA010000}"/>
    <cellStyle name="???????? 3 6 3" xfId="12371" xr:uid="{00000000-0005-0000-0000-0000FB010000}"/>
    <cellStyle name="???????? 3 7" xfId="18876" xr:uid="{00000000-0005-0000-0000-0000FC010000}"/>
    <cellStyle name="???????? 3 8" xfId="12333" xr:uid="{00000000-0005-0000-0000-0000FD010000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3" xfId="12377" xr:uid="{00000000-0005-0000-0000-000005020000}"/>
    <cellStyle name="???????? 4 2 2 2 3" xfId="18980" xr:uid="{00000000-0005-0000-0000-000006020000}"/>
    <cellStyle name="???????? 4 2 2 2 4" xfId="12376" xr:uid="{00000000-0005-0000-0000-000007020000}"/>
    <cellStyle name="???????? 4 2 2 3" xfId="11559" xr:uid="{00000000-0005-0000-0000-000008020000}"/>
    <cellStyle name="???????? 4 2 2 3 2" xfId="19630" xr:uid="{00000000-0005-0000-0000-000009020000}"/>
    <cellStyle name="???????? 4 2 2 3 3" xfId="12378" xr:uid="{00000000-0005-0000-0000-00000A020000}"/>
    <cellStyle name="???????? 4 2 2 4" xfId="12379" xr:uid="{00000000-0005-0000-0000-00000B020000}"/>
    <cellStyle name="???????? 4 2 2 5" xfId="18979" xr:uid="{00000000-0005-0000-0000-00000C020000}"/>
    <cellStyle name="???????? 4 2 2 6" xfId="12375" xr:uid="{00000000-0005-0000-0000-00000D020000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3" xfId="12381" xr:uid="{00000000-0005-0000-0000-000011020000}"/>
    <cellStyle name="???????? 4 2 3 3" xfId="18981" xr:uid="{00000000-0005-0000-0000-000012020000}"/>
    <cellStyle name="???????? 4 2 3 4" xfId="12380" xr:uid="{00000000-0005-0000-0000-000013020000}"/>
    <cellStyle name="???????? 4 2 4" xfId="11558" xr:uid="{00000000-0005-0000-0000-000014020000}"/>
    <cellStyle name="???????? 4 2 4 2" xfId="19629" xr:uid="{00000000-0005-0000-0000-000015020000}"/>
    <cellStyle name="???????? 4 2 4 3" xfId="12382" xr:uid="{00000000-0005-0000-0000-000016020000}"/>
    <cellStyle name="???????? 4 2 5" xfId="18881" xr:uid="{00000000-0005-0000-0000-000017020000}"/>
    <cellStyle name="???????? 4 2 6" xfId="12374" xr:uid="{00000000-0005-0000-0000-000018020000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3" xfId="12386" xr:uid="{00000000-0005-0000-0000-00001E020000}"/>
    <cellStyle name="???????? 4 3 2 3" xfId="18983" xr:uid="{00000000-0005-0000-0000-00001F020000}"/>
    <cellStyle name="???????? 4 3 2 4" xfId="12385" xr:uid="{00000000-0005-0000-0000-000020020000}"/>
    <cellStyle name="???????? 4 3 3" xfId="11562" xr:uid="{00000000-0005-0000-0000-000021020000}"/>
    <cellStyle name="???????? 4 3 3 2" xfId="19633" xr:uid="{00000000-0005-0000-0000-000022020000}"/>
    <cellStyle name="???????? 4 3 3 3" xfId="12387" xr:uid="{00000000-0005-0000-0000-000023020000}"/>
    <cellStyle name="???????? 4 3 4" xfId="12388" xr:uid="{00000000-0005-0000-0000-000024020000}"/>
    <cellStyle name="???????? 4 3 5" xfId="18982" xr:uid="{00000000-0005-0000-0000-000025020000}"/>
    <cellStyle name="???????? 4 3 6" xfId="12384" xr:uid="{00000000-0005-0000-0000-000026020000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3" xfId="12390" xr:uid="{00000000-0005-0000-0000-00002A020000}"/>
    <cellStyle name="???????? 4 4 3" xfId="18984" xr:uid="{00000000-0005-0000-0000-00002B020000}"/>
    <cellStyle name="???????? 4 4 4" xfId="12389" xr:uid="{00000000-0005-0000-0000-00002C020000}"/>
    <cellStyle name="???????? 4 5" xfId="11557" xr:uid="{00000000-0005-0000-0000-00002D020000}"/>
    <cellStyle name="???????? 4 5 2" xfId="19628" xr:uid="{00000000-0005-0000-0000-00002E020000}"/>
    <cellStyle name="???????? 4 5 3" xfId="12391" xr:uid="{00000000-0005-0000-0000-00002F020000}"/>
    <cellStyle name="???????? 4 6" xfId="18880" xr:uid="{00000000-0005-0000-0000-000030020000}"/>
    <cellStyle name="???????? 4 7" xfId="12373" xr:uid="{00000000-0005-0000-0000-000031020000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3" xfId="12396" xr:uid="{00000000-0005-0000-0000-000038020000}"/>
    <cellStyle name="???????? 5 2 2 3" xfId="18986" xr:uid="{00000000-0005-0000-0000-000039020000}"/>
    <cellStyle name="???????? 5 2 2 4" xfId="12395" xr:uid="{00000000-0005-0000-0000-00003A020000}"/>
    <cellStyle name="???????? 5 2 3" xfId="11566" xr:uid="{00000000-0005-0000-0000-00003B020000}"/>
    <cellStyle name="???????? 5 2 3 2" xfId="19637" xr:uid="{00000000-0005-0000-0000-00003C020000}"/>
    <cellStyle name="???????? 5 2 3 3" xfId="12397" xr:uid="{00000000-0005-0000-0000-00003D020000}"/>
    <cellStyle name="???????? 5 2 4" xfId="12398" xr:uid="{00000000-0005-0000-0000-00003E020000}"/>
    <cellStyle name="???????? 5 2 5" xfId="18985" xr:uid="{00000000-0005-0000-0000-00003F020000}"/>
    <cellStyle name="???????? 5 2 6" xfId="12394" xr:uid="{00000000-0005-0000-0000-000040020000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3" xfId="12400" xr:uid="{00000000-0005-0000-0000-000044020000}"/>
    <cellStyle name="???????? 5 3 3" xfId="18987" xr:uid="{00000000-0005-0000-0000-000045020000}"/>
    <cellStyle name="???????? 5 3 4" xfId="12399" xr:uid="{00000000-0005-0000-0000-000046020000}"/>
    <cellStyle name="???????? 5 4" xfId="11565" xr:uid="{00000000-0005-0000-0000-000047020000}"/>
    <cellStyle name="???????? 5 4 2" xfId="19636" xr:uid="{00000000-0005-0000-0000-000048020000}"/>
    <cellStyle name="???????? 5 4 3" xfId="12401" xr:uid="{00000000-0005-0000-0000-000049020000}"/>
    <cellStyle name="???????? 5 5" xfId="18882" xr:uid="{00000000-0005-0000-0000-00004A020000}"/>
    <cellStyle name="???????? 5 6" xfId="12393" xr:uid="{00000000-0005-0000-0000-00004B020000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3" xfId="12405" xr:uid="{00000000-0005-0000-0000-000051020000}"/>
    <cellStyle name="???????? 6 2 3" xfId="18989" xr:uid="{00000000-0005-0000-0000-000052020000}"/>
    <cellStyle name="???????? 6 2 4" xfId="12404" xr:uid="{00000000-0005-0000-0000-000053020000}"/>
    <cellStyle name="???????? 6 3" xfId="11569" xr:uid="{00000000-0005-0000-0000-000054020000}"/>
    <cellStyle name="???????? 6 3 2" xfId="19640" xr:uid="{00000000-0005-0000-0000-000055020000}"/>
    <cellStyle name="???????? 6 3 3" xfId="12406" xr:uid="{00000000-0005-0000-0000-000056020000}"/>
    <cellStyle name="???????? 6 4" xfId="12407" xr:uid="{00000000-0005-0000-0000-000057020000}"/>
    <cellStyle name="???????? 6 5" xfId="18988" xr:uid="{00000000-0005-0000-0000-000058020000}"/>
    <cellStyle name="???????? 6 6" xfId="12403" xr:uid="{00000000-0005-0000-0000-000059020000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3" xfId="12409" xr:uid="{00000000-0005-0000-0000-00005D020000}"/>
    <cellStyle name="???????? 7 3" xfId="18990" xr:uid="{00000000-0005-0000-0000-00005E020000}"/>
    <cellStyle name="???????? 7 4" xfId="12408" xr:uid="{00000000-0005-0000-0000-00005F020000}"/>
    <cellStyle name="???????? 8" xfId="11508" xr:uid="{00000000-0005-0000-0000-000060020000}"/>
    <cellStyle name="???????? 8 2" xfId="19579" xr:uid="{00000000-0005-0000-0000-000061020000}"/>
    <cellStyle name="???????? 8 3" xfId="12410" xr:uid="{00000000-0005-0000-0000-000062020000}"/>
    <cellStyle name="???????? 9" xfId="18867" xr:uid="{00000000-0005-0000-0000-000063020000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3" xfId="12787" xr:uid="{00000000-0005-0000-0000-00007E060000}"/>
    <cellStyle name="_0747_DCF_sugar_10 3" xfId="8328" xr:uid="{00000000-0005-0000-0000-00007F060000}"/>
    <cellStyle name="_0747_DCF_sugar_10 3 2" xfId="18991" xr:uid="{00000000-0005-0000-0000-000080060000}"/>
    <cellStyle name="_0747_DCF_sugar_10 3 3" xfId="12788" xr:uid="{00000000-0005-0000-0000-000081060000}"/>
    <cellStyle name="_0747_DCF_sugar_10 4" xfId="18883" xr:uid="{00000000-0005-0000-0000-000082060000}"/>
    <cellStyle name="_0747_DCF_sugar_10 5" xfId="12786" xr:uid="{00000000-0005-0000-0000-000083060000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3" xfId="12796" xr:uid="{00000000-0005-0000-0000-000099060000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3" xfId="12797" xr:uid="{00000000-0005-0000-0000-00009C060000}"/>
    <cellStyle name="_0747_DCF_sugar_10_DCF_Pavlodar_9 4" xfId="18885" xr:uid="{00000000-0005-0000-0000-00009D060000}"/>
    <cellStyle name="_0747_DCF_sugar_10_DCF_Pavlodar_9 5" xfId="12795" xr:uid="{00000000-0005-0000-0000-00009E060000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3" xfId="12802" xr:uid="{00000000-0005-0000-0000-0000AA060000}"/>
    <cellStyle name="_0747_DCF_sugar_11 3" xfId="8334" xr:uid="{00000000-0005-0000-0000-0000AB060000}"/>
    <cellStyle name="_0747_DCF_sugar_11 3 2" xfId="18993" xr:uid="{00000000-0005-0000-0000-0000AC060000}"/>
    <cellStyle name="_0747_DCF_sugar_11 3 3" xfId="12803" xr:uid="{00000000-0005-0000-0000-0000AD060000}"/>
    <cellStyle name="_0747_DCF_sugar_11 4" xfId="18887" xr:uid="{00000000-0005-0000-0000-0000AE060000}"/>
    <cellStyle name="_0747_DCF_sugar_11 5" xfId="12801" xr:uid="{00000000-0005-0000-0000-0000AF060000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3" xfId="12811" xr:uid="{00000000-0005-0000-0000-0000C5060000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3" xfId="12812" xr:uid="{00000000-0005-0000-0000-0000C8060000}"/>
    <cellStyle name="_0747_DCF_sugar_11_DCF_Pavlodar_9 4" xfId="18889" xr:uid="{00000000-0005-0000-0000-0000C9060000}"/>
    <cellStyle name="_0747_DCF_sugar_11_DCF_Pavlodar_9 5" xfId="12810" xr:uid="{00000000-0005-0000-0000-0000CA060000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3" xfId="12817" xr:uid="{00000000-0005-0000-0000-0000D6060000}"/>
    <cellStyle name="_0747_DCF_sugar_17 3" xfId="8340" xr:uid="{00000000-0005-0000-0000-0000D7060000}"/>
    <cellStyle name="_0747_DCF_sugar_17 3 2" xfId="18995" xr:uid="{00000000-0005-0000-0000-0000D8060000}"/>
    <cellStyle name="_0747_DCF_sugar_17 3 3" xfId="12818" xr:uid="{00000000-0005-0000-0000-0000D9060000}"/>
    <cellStyle name="_0747_DCF_sugar_17 4" xfId="18891" xr:uid="{00000000-0005-0000-0000-0000DA060000}"/>
    <cellStyle name="_0747_DCF_sugar_17 5" xfId="12816" xr:uid="{00000000-0005-0000-0000-0000DB060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3" xfId="12826" xr:uid="{00000000-0005-0000-0000-0000F1060000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3" xfId="12827" xr:uid="{00000000-0005-0000-0000-0000F4060000}"/>
    <cellStyle name="_0747_DCF_sugar_17_DCF_Pavlodar_9 4" xfId="18893" xr:uid="{00000000-0005-0000-0000-0000F5060000}"/>
    <cellStyle name="_0747_DCF_sugar_17_DCF_Pavlodar_9 5" xfId="12825" xr:uid="{00000000-0005-0000-0000-0000F6060000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3" xfId="12832" xr:uid="{00000000-0005-0000-0000-000002070000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3" xfId="12833" xr:uid="{00000000-0005-0000-0000-000005070000}"/>
    <cellStyle name="_0747_DCF_sugar_5_with economic obsolesense 4" xfId="18895" xr:uid="{00000000-0005-0000-0000-000006070000}"/>
    <cellStyle name="_0747_DCF_sugar_5_with economic obsolesense 5" xfId="12831" xr:uid="{00000000-0005-0000-0000-000007070000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3" xfId="12841" xr:uid="{00000000-0005-0000-0000-00001D070000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3" xfId="12842" xr:uid="{00000000-0005-0000-0000-000020070000}"/>
    <cellStyle name="_0747_DCF_sugar_5_with economic obsolesense_DCF_Pavlodar_9 4" xfId="18897" xr:uid="{00000000-0005-0000-0000-000021070000}"/>
    <cellStyle name="_0747_DCF_sugar_5_with economic obsolesense_DCF_Pavlodar_9 5" xfId="12840" xr:uid="{00000000-0005-0000-0000-000022070000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3" xfId="12872" xr:uid="{00000000-0005-0000-0000-000062070000}"/>
    <cellStyle name="_Book2 3" xfId="8358" xr:uid="{00000000-0005-0000-0000-000063070000}"/>
    <cellStyle name="_Book2 3 2" xfId="18999" xr:uid="{00000000-0005-0000-0000-000064070000}"/>
    <cellStyle name="_Book2 3 3" xfId="12873" xr:uid="{00000000-0005-0000-0000-000065070000}"/>
    <cellStyle name="_Book2 4" xfId="18899" xr:uid="{00000000-0005-0000-0000-000066070000}"/>
    <cellStyle name="_Book2 5" xfId="12871" xr:uid="{00000000-0005-0000-0000-000067070000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3" xfId="12881" xr:uid="{00000000-0005-0000-0000-00007D070000}"/>
    <cellStyle name="_Book2_DCF_Pavlodar_9 3" xfId="8362" xr:uid="{00000000-0005-0000-0000-00007E070000}"/>
    <cellStyle name="_Book2_DCF_Pavlodar_9 3 2" xfId="19000" xr:uid="{00000000-0005-0000-0000-00007F070000}"/>
    <cellStyle name="_Book2_DCF_Pavlodar_9 3 3" xfId="12882" xr:uid="{00000000-0005-0000-0000-000080070000}"/>
    <cellStyle name="_Book2_DCF_Pavlodar_9 4" xfId="18901" xr:uid="{00000000-0005-0000-0000-000081070000}"/>
    <cellStyle name="_Book2_DCF_Pavlodar_9 5" xfId="12880" xr:uid="{00000000-0005-0000-0000-000082070000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3" xfId="13073" xr:uid="{00000000-0005-0000-0000-00007D090000}"/>
    <cellStyle name="_DCF_Bikom_14 3" xfId="8436" xr:uid="{00000000-0005-0000-0000-00007E090000}"/>
    <cellStyle name="_DCF_Bikom_14 3 2" xfId="19001" xr:uid="{00000000-0005-0000-0000-00007F090000}"/>
    <cellStyle name="_DCF_Bikom_14 3 3" xfId="13074" xr:uid="{00000000-0005-0000-0000-000080090000}"/>
    <cellStyle name="_DCF_Bikom_14 4" xfId="18903" xr:uid="{00000000-0005-0000-0000-000081090000}"/>
    <cellStyle name="_DCF_Bikom_14 5" xfId="13072" xr:uid="{00000000-0005-0000-0000-000082090000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3" xfId="13082" xr:uid="{00000000-0005-0000-0000-000098090000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3" xfId="13083" xr:uid="{00000000-0005-0000-0000-00009B090000}"/>
    <cellStyle name="_DCF_Bikom_14_DCF_Pavlodar_9 4" xfId="18905" xr:uid="{00000000-0005-0000-0000-00009C090000}"/>
    <cellStyle name="_DCF_Bikom_14_DCF_Pavlodar_9 5" xfId="13081" xr:uid="{00000000-0005-0000-0000-00009D090000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3" xfId="13161" xr:uid="{00000000-0005-0000-0000-00004B0A0000}"/>
    <cellStyle name="_DCF_Masloproduct_15 3" xfId="8460" xr:uid="{00000000-0005-0000-0000-00004C0A0000}"/>
    <cellStyle name="_DCF_Masloproduct_15 3 2" xfId="19003" xr:uid="{00000000-0005-0000-0000-00004D0A0000}"/>
    <cellStyle name="_DCF_Masloproduct_15 3 3" xfId="13162" xr:uid="{00000000-0005-0000-0000-00004E0A0000}"/>
    <cellStyle name="_DCF_Masloproduct_15 4" xfId="18907" xr:uid="{00000000-0005-0000-0000-00004F0A0000}"/>
    <cellStyle name="_DCF_Masloproduct_15 5" xfId="13160" xr:uid="{00000000-0005-0000-0000-0000500A0000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3" xfId="13170" xr:uid="{00000000-0005-0000-0000-0000660A0000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3" xfId="13171" xr:uid="{00000000-0005-0000-0000-0000690A0000}"/>
    <cellStyle name="_DCF_Masloproduct_15_DCF_Pavlodar_9 4" xfId="18909" xr:uid="{00000000-0005-0000-0000-00006A0A0000}"/>
    <cellStyle name="_DCF_Masloproduct_15_DCF_Pavlodar_9 5" xfId="13169" xr:uid="{00000000-0005-0000-0000-00006B0A0000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3" xfId="13176" xr:uid="{00000000-0005-0000-0000-0000770A0000}"/>
    <cellStyle name="_DCF_Masloproduct_27 3" xfId="8466" xr:uid="{00000000-0005-0000-0000-0000780A0000}"/>
    <cellStyle name="_DCF_Masloproduct_27 3 2" xfId="19005" xr:uid="{00000000-0005-0000-0000-0000790A0000}"/>
    <cellStyle name="_DCF_Masloproduct_27 3 3" xfId="13177" xr:uid="{00000000-0005-0000-0000-00007A0A0000}"/>
    <cellStyle name="_DCF_Masloproduct_27 4" xfId="18911" xr:uid="{00000000-0005-0000-0000-00007B0A0000}"/>
    <cellStyle name="_DCF_Masloproduct_27 5" xfId="13175" xr:uid="{00000000-0005-0000-0000-00007C0A0000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3" xfId="13185" xr:uid="{00000000-0005-0000-0000-0000920A0000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3" xfId="13186" xr:uid="{00000000-0005-0000-0000-0000950A0000}"/>
    <cellStyle name="_DCF_Masloproduct_27_DCF_Pavlodar_9 4" xfId="18913" xr:uid="{00000000-0005-0000-0000-0000960A0000}"/>
    <cellStyle name="_DCF_Masloproduct_27_DCF_Pavlodar_9 5" xfId="13184" xr:uid="{00000000-0005-0000-0000-0000970A0000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3" xfId="13191" xr:uid="{00000000-0005-0000-0000-0000A30A0000}"/>
    <cellStyle name="_DCF_Masloproduct_29 3" xfId="8472" xr:uid="{00000000-0005-0000-0000-0000A40A0000}"/>
    <cellStyle name="_DCF_Masloproduct_29 3 2" xfId="19007" xr:uid="{00000000-0005-0000-0000-0000A50A0000}"/>
    <cellStyle name="_DCF_Masloproduct_29 3 3" xfId="13192" xr:uid="{00000000-0005-0000-0000-0000A60A0000}"/>
    <cellStyle name="_DCF_Masloproduct_29 4" xfId="18915" xr:uid="{00000000-0005-0000-0000-0000A70A0000}"/>
    <cellStyle name="_DCF_Masloproduct_29 5" xfId="13190" xr:uid="{00000000-0005-0000-0000-0000A80A0000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3" xfId="13200" xr:uid="{00000000-0005-0000-0000-0000BE0A0000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3" xfId="13201" xr:uid="{00000000-0005-0000-0000-0000C10A0000}"/>
    <cellStyle name="_DCF_Masloproduct_29_DCF_Pavlodar_9 4" xfId="18917" xr:uid="{00000000-0005-0000-0000-0000C20A0000}"/>
    <cellStyle name="_DCF_Masloproduct_29_DCF_Pavlodar_9 5" xfId="13199" xr:uid="{00000000-0005-0000-0000-0000C30A0000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3" xfId="13228" xr:uid="{00000000-0005-0000-0000-0000FB0A0000}"/>
    <cellStyle name="_DCF_Vredest_18 3" xfId="8482" xr:uid="{00000000-0005-0000-0000-0000FC0A0000}"/>
    <cellStyle name="_DCF_Vredest_18 3 2" xfId="19009" xr:uid="{00000000-0005-0000-0000-0000FD0A0000}"/>
    <cellStyle name="_DCF_Vredest_18 3 3" xfId="13229" xr:uid="{00000000-0005-0000-0000-0000FE0A0000}"/>
    <cellStyle name="_DCF_Vredest_18 4" xfId="18919" xr:uid="{00000000-0005-0000-0000-0000FF0A0000}"/>
    <cellStyle name="_DCF_Vredest_18 5" xfId="13227" xr:uid="{00000000-0005-0000-0000-0000000B0000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3" xfId="13237" xr:uid="{00000000-0005-0000-0000-0000160B0000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3" xfId="13238" xr:uid="{00000000-0005-0000-0000-0000190B0000}"/>
    <cellStyle name="_DCF_Vredest_18_DCF_Pavlodar_9 4" xfId="18921" xr:uid="{00000000-0005-0000-0000-00001A0B0000}"/>
    <cellStyle name="_DCF_Vredest_18_DCF_Pavlodar_9 5" xfId="13236" xr:uid="{00000000-0005-0000-0000-00001B0B0000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3" xfId="13243" xr:uid="{00000000-0005-0000-0000-0000270B0000}"/>
    <cellStyle name="_DCF_Vredest_2 3" xfId="8488" xr:uid="{00000000-0005-0000-0000-0000280B0000}"/>
    <cellStyle name="_DCF_Vredest_2 3 2" xfId="19011" xr:uid="{00000000-0005-0000-0000-0000290B0000}"/>
    <cellStyle name="_DCF_Vredest_2 3 3" xfId="13244" xr:uid="{00000000-0005-0000-0000-00002A0B0000}"/>
    <cellStyle name="_DCF_Vredest_2 4" xfId="18923" xr:uid="{00000000-0005-0000-0000-00002B0B0000}"/>
    <cellStyle name="_DCF_Vredest_2 5" xfId="13242" xr:uid="{00000000-0005-0000-0000-00002C0B0000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3" xfId="13252" xr:uid="{00000000-0005-0000-0000-0000420B0000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3" xfId="13253" xr:uid="{00000000-0005-0000-0000-0000450B0000}"/>
    <cellStyle name="_DCF_Vredest_2_DCF_Pavlodar_9 4" xfId="18925" xr:uid="{00000000-0005-0000-0000-0000460B0000}"/>
    <cellStyle name="_DCF_Vredest_2_DCF_Pavlodar_9 5" xfId="13251" xr:uid="{00000000-0005-0000-0000-0000470B0000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3" xfId="14230" xr:uid="{00000000-0005-0000-0000-000072160000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3" xfId="14231" xr:uid="{00000000-0005-0000-0000-000075160000}"/>
    <cellStyle name="_Guidelines Amtel_USDonly 4" xfId="18927" xr:uid="{00000000-0005-0000-0000-000076160000}"/>
    <cellStyle name="_Guidelines Amtel_USDonly 5" xfId="14229" xr:uid="{00000000-0005-0000-0000-000077160000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3" xfId="14239" xr:uid="{00000000-0005-0000-0000-00008D160000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3" xfId="14240" xr:uid="{00000000-0005-0000-0000-000090160000}"/>
    <cellStyle name="_Guidelines Amtel_USDonly_DCF_Pavlodar_9 4" xfId="18929" xr:uid="{00000000-0005-0000-0000-000091160000}"/>
    <cellStyle name="_Guidelines Amtel_USDonly_DCF_Pavlodar_9 5" xfId="14238" xr:uid="{00000000-0005-0000-0000-000092160000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3" xfId="15449" xr:uid="{00000000-0005-0000-0000-0000DA240000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3" xfId="15458" xr:uid="{00000000-0005-0000-0000-0000F5240000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3" xfId="17203" xr:uid="{00000000-0005-0000-0000-0000023E0000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3" xfId="17205" xr:uid="{00000000-0005-0000-0000-0000073E0000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3" xfId="17207" xr:uid="{00000000-0005-0000-0000-00000B3E0000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3" xfId="17209" xr:uid="{00000000-0005-0000-0000-0000103E0000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3" xfId="17211" xr:uid="{00000000-0005-0000-0000-0000153E0000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8" xfId="17202" xr:uid="{00000000-0005-0000-0000-00001A3E0000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3" xfId="17226" xr:uid="{00000000-0005-0000-0000-00004F3E0000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3" xfId="17229" xr:uid="{00000000-0005-0000-0000-0000613E0000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3" xfId="17247" xr:uid="{00000000-0005-0000-0000-0000963E0000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3" xfId="17249" xr:uid="{00000000-0005-0000-0000-00009A3E000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3" xfId="17251" xr:uid="{00000000-0005-0000-0000-00009F3E0000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3" xfId="17253" xr:uid="{00000000-0005-0000-0000-0000A33E0000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3" xfId="17255" xr:uid="{00000000-0005-0000-0000-0000A93E0000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3" xfId="17257" xr:uid="{00000000-0005-0000-0000-0000AD3E0000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3" xfId="17259" xr:uid="{00000000-0005-0000-0000-0000B23E0000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3" xfId="17261" xr:uid="{00000000-0005-0000-0000-0000B63E0000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3" xfId="17271" xr:uid="{00000000-0005-0000-0000-0000D83E0000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3" xfId="17273" xr:uid="{00000000-0005-0000-0000-0000DD3E0000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3" xfId="17276" xr:uid="{00000000-0005-0000-0000-0000E23E0000}"/>
    <cellStyle name="Data   - Style2 2 4 3" xfId="19034" xr:uid="{00000000-0005-0000-0000-0000E33E0000}"/>
    <cellStyle name="Data   - Style2 2 4 4" xfId="17275" xr:uid="{00000000-0005-0000-0000-0000E43E0000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3" xfId="17278" xr:uid="{00000000-0005-0000-0000-0000EB3E0000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3" xfId="17280" xr:uid="{00000000-0005-0000-0000-0000EF3E0000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3" xfId="17282" xr:uid="{00000000-0005-0000-0000-0000F43E0000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3" xfId="17284" xr:uid="{00000000-0005-0000-0000-0000F83E0000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3" xfId="17286" xr:uid="{00000000-0005-0000-0000-0000FE3E0000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3" xfId="17288" xr:uid="{00000000-0005-0000-0000-0000023F000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3" xfId="17290" xr:uid="{00000000-0005-0000-0000-0000073F0000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3" xfId="17293" xr:uid="{00000000-0005-0000-0000-00000C3F0000}"/>
    <cellStyle name="Data   - Style2 6 3" xfId="19043" xr:uid="{00000000-0005-0000-0000-00000D3F0000}"/>
    <cellStyle name="Data   - Style2 6 4" xfId="17292" xr:uid="{00000000-0005-0000-0000-00000E3F0000}"/>
    <cellStyle name="Data   - Style2 7" xfId="10728" xr:uid="{00000000-0005-0000-0000-00000F3F0000}"/>
    <cellStyle name="Data   - Style2 7 2" xfId="19045" xr:uid="{00000000-0005-0000-0000-0000103F0000}"/>
    <cellStyle name="Data   - Style2 7 3" xfId="17294" xr:uid="{00000000-0005-0000-0000-0000113F0000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3" xfId="19046" xr:uid="{00000000-0005-0000-0000-0000203F0000}"/>
    <cellStyle name="DateLong 4" xfId="17299" xr:uid="{00000000-0005-0000-0000-0000213F0000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3" xfId="19047" xr:uid="{00000000-0005-0000-0000-0000253F0000}"/>
    <cellStyle name="DateShort 4" xfId="17300" xr:uid="{00000000-0005-0000-0000-0000263F0000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3" xfId="17370" xr:uid="{00000000-0005-0000-0000-0000E83F0000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3" xfId="17372" xr:uid="{00000000-0005-0000-0000-0000EE3F0000}"/>
    <cellStyle name="Header2 3 2 3" xfId="10743" xr:uid="{00000000-0005-0000-0000-0000EF3F0000}"/>
    <cellStyle name="Header2 3 2 3 2" xfId="19050" xr:uid="{00000000-0005-0000-0000-0000F03F0000}"/>
    <cellStyle name="Header2 3 2 3 3" xfId="17373" xr:uid="{00000000-0005-0000-0000-0000F13F0000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3" xfId="17376" xr:uid="{00000000-0005-0000-0000-0000F73F0000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3" xfId="17427" xr:uid="{00000000-0005-0000-0000-000078400000}"/>
    <cellStyle name="Input % 2 2 2 3" xfId="19053" xr:uid="{00000000-0005-0000-0000-000079400000}"/>
    <cellStyle name="Input % 2 2 2 4" xfId="17426" xr:uid="{00000000-0005-0000-0000-00007A400000}"/>
    <cellStyle name="Input % 2 2 3" xfId="11574" xr:uid="{00000000-0005-0000-0000-00007B400000}"/>
    <cellStyle name="Input % 2 2 3 2" xfId="19645" xr:uid="{00000000-0005-0000-0000-00007C400000}"/>
    <cellStyle name="Input % 2 2 3 3" xfId="17428" xr:uid="{00000000-0005-0000-0000-00007D400000}"/>
    <cellStyle name="Input % 2 2 4" xfId="19052" xr:uid="{00000000-0005-0000-0000-00007E400000}"/>
    <cellStyle name="Input % 2 2 5" xfId="17425" xr:uid="{00000000-0005-0000-0000-00007F400000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3" xfId="17432" xr:uid="{00000000-0005-0000-0000-000088400000}"/>
    <cellStyle name="Input % 3 2 2 2 2 3" xfId="19055" xr:uid="{00000000-0005-0000-0000-000089400000}"/>
    <cellStyle name="Input % 3 2 2 2 2 4" xfId="17431" xr:uid="{00000000-0005-0000-0000-00008A400000}"/>
    <cellStyle name="Input % 3 2 2 2 3" xfId="11576" xr:uid="{00000000-0005-0000-0000-00008B400000}"/>
    <cellStyle name="Input % 3 2 2 2 3 2" xfId="19647" xr:uid="{00000000-0005-0000-0000-00008C400000}"/>
    <cellStyle name="Input % 3 2 2 2 3 3" xfId="17433" xr:uid="{00000000-0005-0000-0000-00008D400000}"/>
    <cellStyle name="Input % 3 2 2 2 4" xfId="19054" xr:uid="{00000000-0005-0000-0000-00008E400000}"/>
    <cellStyle name="Input % 3 2 2 2 5" xfId="17430" xr:uid="{00000000-0005-0000-0000-00008F400000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3" xfId="17435" xr:uid="{00000000-0005-0000-0000-000093400000}"/>
    <cellStyle name="Input % 3 2 2 3 3" xfId="19056" xr:uid="{00000000-0005-0000-0000-000094400000}"/>
    <cellStyle name="Input % 3 2 2 3 4" xfId="17434" xr:uid="{00000000-0005-0000-0000-000095400000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3" xfId="17439" xr:uid="{00000000-0005-0000-0000-00009B400000}"/>
    <cellStyle name="Input % 3 2 3 2 3" xfId="19058" xr:uid="{00000000-0005-0000-0000-00009C400000}"/>
    <cellStyle name="Input % 3 2 3 2 4" xfId="17438" xr:uid="{00000000-0005-0000-0000-00009D400000}"/>
    <cellStyle name="Input % 3 2 3 3" xfId="11579" xr:uid="{00000000-0005-0000-0000-00009E400000}"/>
    <cellStyle name="Input % 3 2 3 3 2" xfId="19650" xr:uid="{00000000-0005-0000-0000-00009F400000}"/>
    <cellStyle name="Input % 3 2 3 3 3" xfId="17440" xr:uid="{00000000-0005-0000-0000-0000A0400000}"/>
    <cellStyle name="Input % 3 2 3 4" xfId="19057" xr:uid="{00000000-0005-0000-0000-0000A1400000}"/>
    <cellStyle name="Input % 3 2 3 5" xfId="17437" xr:uid="{00000000-0005-0000-0000-0000A2400000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3" xfId="17442" xr:uid="{00000000-0005-0000-0000-0000A6400000}"/>
    <cellStyle name="Input % 3 2 4 3" xfId="19059" xr:uid="{00000000-0005-0000-0000-0000A7400000}"/>
    <cellStyle name="Input % 3 2 4 4" xfId="17441" xr:uid="{00000000-0005-0000-0000-0000A8400000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3" xfId="17446" xr:uid="{00000000-0005-0000-0000-0000AF400000}"/>
    <cellStyle name="Input % 3 3 2 2 3" xfId="19061" xr:uid="{00000000-0005-0000-0000-0000B0400000}"/>
    <cellStyle name="Input % 3 3 2 2 4" xfId="17445" xr:uid="{00000000-0005-0000-0000-0000B1400000}"/>
    <cellStyle name="Input % 3 3 2 3" xfId="11582" xr:uid="{00000000-0005-0000-0000-0000B2400000}"/>
    <cellStyle name="Input % 3 3 2 3 2" xfId="19653" xr:uid="{00000000-0005-0000-0000-0000B3400000}"/>
    <cellStyle name="Input % 3 3 2 3 3" xfId="17447" xr:uid="{00000000-0005-0000-0000-0000B4400000}"/>
    <cellStyle name="Input % 3 3 2 4" xfId="19060" xr:uid="{00000000-0005-0000-0000-0000B5400000}"/>
    <cellStyle name="Input % 3 3 2 5" xfId="17444" xr:uid="{00000000-0005-0000-0000-0000B6400000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3" xfId="17449" xr:uid="{00000000-0005-0000-0000-0000BA400000}"/>
    <cellStyle name="Input % 3 3 3 3" xfId="19062" xr:uid="{00000000-0005-0000-0000-0000BB400000}"/>
    <cellStyle name="Input % 3 3 3 4" xfId="17448" xr:uid="{00000000-0005-0000-0000-0000BC40000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3" xfId="17453" xr:uid="{00000000-0005-0000-0000-0000C2400000}"/>
    <cellStyle name="Input % 3 4 2 3" xfId="19064" xr:uid="{00000000-0005-0000-0000-0000C3400000}"/>
    <cellStyle name="Input % 3 4 2 4" xfId="17452" xr:uid="{00000000-0005-0000-0000-0000C4400000}"/>
    <cellStyle name="Input % 3 4 3" xfId="11585" xr:uid="{00000000-0005-0000-0000-0000C5400000}"/>
    <cellStyle name="Input % 3 4 3 2" xfId="19656" xr:uid="{00000000-0005-0000-0000-0000C6400000}"/>
    <cellStyle name="Input % 3 4 3 3" xfId="17454" xr:uid="{00000000-0005-0000-0000-0000C7400000}"/>
    <cellStyle name="Input % 3 4 4" xfId="19063" xr:uid="{00000000-0005-0000-0000-0000C8400000}"/>
    <cellStyle name="Input % 3 4 5" xfId="17451" xr:uid="{00000000-0005-0000-0000-0000C9400000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3" xfId="17456" xr:uid="{00000000-0005-0000-0000-0000CD400000}"/>
    <cellStyle name="Input % 3 5 3" xfId="19065" xr:uid="{00000000-0005-0000-0000-0000CE400000}"/>
    <cellStyle name="Input % 3 5 4" xfId="17455" xr:uid="{00000000-0005-0000-0000-0000CF400000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3" xfId="17460" xr:uid="{00000000-0005-0000-0000-0000D7400000}"/>
    <cellStyle name="Input % 4 2 2 2 3" xfId="19067" xr:uid="{00000000-0005-0000-0000-0000D8400000}"/>
    <cellStyle name="Input % 4 2 2 2 4" xfId="17459" xr:uid="{00000000-0005-0000-0000-0000D9400000}"/>
    <cellStyle name="Input % 4 2 2 3" xfId="11588" xr:uid="{00000000-0005-0000-0000-0000DA400000}"/>
    <cellStyle name="Input % 4 2 2 3 2" xfId="19659" xr:uid="{00000000-0005-0000-0000-0000DB400000}"/>
    <cellStyle name="Input % 4 2 2 3 3" xfId="17461" xr:uid="{00000000-0005-0000-0000-0000DC400000}"/>
    <cellStyle name="Input % 4 2 2 4" xfId="19066" xr:uid="{00000000-0005-0000-0000-0000DD400000}"/>
    <cellStyle name="Input % 4 2 2 5" xfId="17458" xr:uid="{00000000-0005-0000-0000-0000DE400000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3" xfId="17463" xr:uid="{00000000-0005-0000-0000-0000E2400000}"/>
    <cellStyle name="Input % 4 2 3 3" xfId="19068" xr:uid="{00000000-0005-0000-0000-0000E3400000}"/>
    <cellStyle name="Input % 4 2 3 4" xfId="17462" xr:uid="{00000000-0005-0000-0000-0000E4400000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3" xfId="17467" xr:uid="{00000000-0005-0000-0000-0000EA400000}"/>
    <cellStyle name="Input % 4 3 2 3" xfId="19070" xr:uid="{00000000-0005-0000-0000-0000EB400000}"/>
    <cellStyle name="Input % 4 3 2 4" xfId="17466" xr:uid="{00000000-0005-0000-0000-0000EC400000}"/>
    <cellStyle name="Input % 4 3 3" xfId="11591" xr:uid="{00000000-0005-0000-0000-0000ED400000}"/>
    <cellStyle name="Input % 4 3 3 2" xfId="19662" xr:uid="{00000000-0005-0000-0000-0000EE400000}"/>
    <cellStyle name="Input % 4 3 3 3" xfId="17468" xr:uid="{00000000-0005-0000-0000-0000EF400000}"/>
    <cellStyle name="Input % 4 3 4" xfId="19069" xr:uid="{00000000-0005-0000-0000-0000F0400000}"/>
    <cellStyle name="Input % 4 3 5" xfId="17465" xr:uid="{00000000-0005-0000-0000-0000F1400000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3" xfId="17470" xr:uid="{00000000-0005-0000-0000-0000F5400000}"/>
    <cellStyle name="Input % 4 4 3" xfId="19071" xr:uid="{00000000-0005-0000-0000-0000F6400000}"/>
    <cellStyle name="Input % 4 4 4" xfId="17469" xr:uid="{00000000-0005-0000-0000-0000F7400000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3" xfId="17474" xr:uid="{00000000-0005-0000-0000-0000FE400000}"/>
    <cellStyle name="Input % 5 2 2 3" xfId="19073" xr:uid="{00000000-0005-0000-0000-0000FF400000}"/>
    <cellStyle name="Input % 5 2 2 4" xfId="17473" xr:uid="{00000000-0005-0000-0000-000000410000}"/>
    <cellStyle name="Input % 5 2 3" xfId="11594" xr:uid="{00000000-0005-0000-0000-000001410000}"/>
    <cellStyle name="Input % 5 2 3 2" xfId="19665" xr:uid="{00000000-0005-0000-0000-000002410000}"/>
    <cellStyle name="Input % 5 2 3 3" xfId="17475" xr:uid="{00000000-0005-0000-0000-000003410000}"/>
    <cellStyle name="Input % 5 2 4" xfId="19072" xr:uid="{00000000-0005-0000-0000-000004410000}"/>
    <cellStyle name="Input % 5 2 5" xfId="17472" xr:uid="{00000000-0005-0000-0000-000005410000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3" xfId="17477" xr:uid="{00000000-0005-0000-0000-000009410000}"/>
    <cellStyle name="Input % 5 3 3" xfId="19074" xr:uid="{00000000-0005-0000-0000-00000A410000}"/>
    <cellStyle name="Input % 5 3 4" xfId="17476" xr:uid="{00000000-0005-0000-0000-00000B410000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3" xfId="17481" xr:uid="{00000000-0005-0000-0000-000011410000}"/>
    <cellStyle name="Input % 6 2 3" xfId="19076" xr:uid="{00000000-0005-0000-0000-000012410000}"/>
    <cellStyle name="Input % 6 2 4" xfId="17480" xr:uid="{00000000-0005-0000-0000-000013410000}"/>
    <cellStyle name="Input % 6 3" xfId="11597" xr:uid="{00000000-0005-0000-0000-000014410000}"/>
    <cellStyle name="Input % 6 3 2" xfId="19668" xr:uid="{00000000-0005-0000-0000-000015410000}"/>
    <cellStyle name="Input % 6 3 3" xfId="17482" xr:uid="{00000000-0005-0000-0000-000016410000}"/>
    <cellStyle name="Input % 6 4" xfId="19075" xr:uid="{00000000-0005-0000-0000-000017410000}"/>
    <cellStyle name="Input % 6 5" xfId="17479" xr:uid="{00000000-0005-0000-0000-000018410000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3" xfId="17484" xr:uid="{00000000-0005-0000-0000-00001C410000}"/>
    <cellStyle name="Input % 7 3" xfId="19077" xr:uid="{00000000-0005-0000-0000-00001D410000}"/>
    <cellStyle name="Input % 7 4" xfId="17483" xr:uid="{00000000-0005-0000-0000-00001E410000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3" xfId="17487" xr:uid="{00000000-0005-0000-0000-000027410000}"/>
    <cellStyle name="Input [yellow] 2 2 2 3" xfId="19078" xr:uid="{00000000-0005-0000-0000-000028410000}"/>
    <cellStyle name="Input [yellow] 2 2 2 4" xfId="17486" xr:uid="{00000000-0005-0000-0000-000029410000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3" xfId="17491" xr:uid="{00000000-0005-0000-0000-00002F410000}"/>
    <cellStyle name="Input [yellow] 2 3 2 3" xfId="19080" xr:uid="{00000000-0005-0000-0000-000030410000}"/>
    <cellStyle name="Input [yellow] 2 3 2 4" xfId="17490" xr:uid="{00000000-0005-0000-0000-000031410000}"/>
    <cellStyle name="Input [yellow] 2 3 3" xfId="11601" xr:uid="{00000000-0005-0000-0000-000032410000}"/>
    <cellStyle name="Input [yellow] 2 3 3 2" xfId="19672" xr:uid="{00000000-0005-0000-0000-000033410000}"/>
    <cellStyle name="Input [yellow] 2 3 3 3" xfId="17492" xr:uid="{00000000-0005-0000-0000-000034410000}"/>
    <cellStyle name="Input [yellow] 2 3 4" xfId="19079" xr:uid="{00000000-0005-0000-0000-000035410000}"/>
    <cellStyle name="Input [yellow] 2 3 5" xfId="17489" xr:uid="{00000000-0005-0000-0000-000036410000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3" xfId="17496" xr:uid="{00000000-0005-0000-0000-00003F410000}"/>
    <cellStyle name="Input [yellow] 3 2 2 2 2 3" xfId="19082" xr:uid="{00000000-0005-0000-0000-000040410000}"/>
    <cellStyle name="Input [yellow] 3 2 2 2 2 4" xfId="17495" xr:uid="{00000000-0005-0000-0000-000041410000}"/>
    <cellStyle name="Input [yellow] 3 2 2 2 3" xfId="11603" xr:uid="{00000000-0005-0000-0000-000042410000}"/>
    <cellStyle name="Input [yellow] 3 2 2 2 3 2" xfId="19674" xr:uid="{00000000-0005-0000-0000-000043410000}"/>
    <cellStyle name="Input [yellow] 3 2 2 2 3 3" xfId="17497" xr:uid="{00000000-0005-0000-0000-000044410000}"/>
    <cellStyle name="Input [yellow] 3 2 2 2 4" xfId="19081" xr:uid="{00000000-0005-0000-0000-000045410000}"/>
    <cellStyle name="Input [yellow] 3 2 2 2 5" xfId="17494" xr:uid="{00000000-0005-0000-0000-000046410000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3" xfId="17499" xr:uid="{00000000-0005-0000-0000-00004A410000}"/>
    <cellStyle name="Input [yellow] 3 2 2 3 3" xfId="19083" xr:uid="{00000000-0005-0000-0000-00004B410000}"/>
    <cellStyle name="Input [yellow] 3 2 2 3 4" xfId="17498" xr:uid="{00000000-0005-0000-0000-00004C410000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3" xfId="17503" xr:uid="{00000000-0005-0000-0000-000052410000}"/>
    <cellStyle name="Input [yellow] 3 2 3 2 3" xfId="19085" xr:uid="{00000000-0005-0000-0000-000053410000}"/>
    <cellStyle name="Input [yellow] 3 2 3 2 4" xfId="17502" xr:uid="{00000000-0005-0000-0000-000054410000}"/>
    <cellStyle name="Input [yellow] 3 2 3 3" xfId="11606" xr:uid="{00000000-0005-0000-0000-000055410000}"/>
    <cellStyle name="Input [yellow] 3 2 3 3 2" xfId="19677" xr:uid="{00000000-0005-0000-0000-000056410000}"/>
    <cellStyle name="Input [yellow] 3 2 3 3 3" xfId="17504" xr:uid="{00000000-0005-0000-0000-000057410000}"/>
    <cellStyle name="Input [yellow] 3 2 3 4" xfId="19084" xr:uid="{00000000-0005-0000-0000-000058410000}"/>
    <cellStyle name="Input [yellow] 3 2 3 5" xfId="17501" xr:uid="{00000000-0005-0000-0000-000059410000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3" xfId="17506" xr:uid="{00000000-0005-0000-0000-00005D410000}"/>
    <cellStyle name="Input [yellow] 3 2 4 3" xfId="19086" xr:uid="{00000000-0005-0000-0000-00005E410000}"/>
    <cellStyle name="Input [yellow] 3 2 4 4" xfId="17505" xr:uid="{00000000-0005-0000-0000-00005F410000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3" xfId="17510" xr:uid="{00000000-0005-0000-0000-000066410000}"/>
    <cellStyle name="Input [yellow] 3 3 2 2 3" xfId="19088" xr:uid="{00000000-0005-0000-0000-000067410000}"/>
    <cellStyle name="Input [yellow] 3 3 2 2 4" xfId="17509" xr:uid="{00000000-0005-0000-0000-000068410000}"/>
    <cellStyle name="Input [yellow] 3 3 2 3" xfId="11609" xr:uid="{00000000-0005-0000-0000-000069410000}"/>
    <cellStyle name="Input [yellow] 3 3 2 3 2" xfId="19680" xr:uid="{00000000-0005-0000-0000-00006A410000}"/>
    <cellStyle name="Input [yellow] 3 3 2 3 3" xfId="17511" xr:uid="{00000000-0005-0000-0000-00006B410000}"/>
    <cellStyle name="Input [yellow] 3 3 2 4" xfId="19087" xr:uid="{00000000-0005-0000-0000-00006C410000}"/>
    <cellStyle name="Input [yellow] 3 3 2 5" xfId="17508" xr:uid="{00000000-0005-0000-0000-00006D410000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3" xfId="17513" xr:uid="{00000000-0005-0000-0000-000071410000}"/>
    <cellStyle name="Input [yellow] 3 3 3 3" xfId="19089" xr:uid="{00000000-0005-0000-0000-000072410000}"/>
    <cellStyle name="Input [yellow] 3 3 3 4" xfId="17512" xr:uid="{00000000-0005-0000-0000-000073410000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3" xfId="17517" xr:uid="{00000000-0005-0000-0000-000079410000}"/>
    <cellStyle name="Input [yellow] 3 4 2 3" xfId="19091" xr:uid="{00000000-0005-0000-0000-00007A410000}"/>
    <cellStyle name="Input [yellow] 3 4 2 4" xfId="17516" xr:uid="{00000000-0005-0000-0000-00007B410000}"/>
    <cellStyle name="Input [yellow] 3 4 3" xfId="11612" xr:uid="{00000000-0005-0000-0000-00007C410000}"/>
    <cellStyle name="Input [yellow] 3 4 3 2" xfId="19683" xr:uid="{00000000-0005-0000-0000-00007D410000}"/>
    <cellStyle name="Input [yellow] 3 4 3 3" xfId="17518" xr:uid="{00000000-0005-0000-0000-00007E410000}"/>
    <cellStyle name="Input [yellow] 3 4 4" xfId="19090" xr:uid="{00000000-0005-0000-0000-00007F410000}"/>
    <cellStyle name="Input [yellow] 3 4 5" xfId="17515" xr:uid="{00000000-0005-0000-0000-000080410000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3" xfId="17520" xr:uid="{00000000-0005-0000-0000-000084410000}"/>
    <cellStyle name="Input [yellow] 3 5 3" xfId="19092" xr:uid="{00000000-0005-0000-0000-000085410000}"/>
    <cellStyle name="Input [yellow] 3 5 4" xfId="17519" xr:uid="{00000000-0005-0000-0000-000086410000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3" xfId="17524" xr:uid="{00000000-0005-0000-0000-00008E410000}"/>
    <cellStyle name="Input [yellow] 4 2 2 2 3" xfId="19094" xr:uid="{00000000-0005-0000-0000-00008F410000}"/>
    <cellStyle name="Input [yellow] 4 2 2 2 4" xfId="17523" xr:uid="{00000000-0005-0000-0000-000090410000}"/>
    <cellStyle name="Input [yellow] 4 2 2 3" xfId="11615" xr:uid="{00000000-0005-0000-0000-000091410000}"/>
    <cellStyle name="Input [yellow] 4 2 2 3 2" xfId="19686" xr:uid="{00000000-0005-0000-0000-000092410000}"/>
    <cellStyle name="Input [yellow] 4 2 2 3 3" xfId="17525" xr:uid="{00000000-0005-0000-0000-000093410000}"/>
    <cellStyle name="Input [yellow] 4 2 2 4" xfId="19093" xr:uid="{00000000-0005-0000-0000-000094410000}"/>
    <cellStyle name="Input [yellow] 4 2 2 5" xfId="17522" xr:uid="{00000000-0005-0000-0000-000095410000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3" xfId="17527" xr:uid="{00000000-0005-0000-0000-000099410000}"/>
    <cellStyle name="Input [yellow] 4 2 3 3" xfId="19095" xr:uid="{00000000-0005-0000-0000-00009A410000}"/>
    <cellStyle name="Input [yellow] 4 2 3 4" xfId="17526" xr:uid="{00000000-0005-0000-0000-00009B410000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3" xfId="17531" xr:uid="{00000000-0005-0000-0000-0000A1410000}"/>
    <cellStyle name="Input [yellow] 4 3 2 3" xfId="19097" xr:uid="{00000000-0005-0000-0000-0000A2410000}"/>
    <cellStyle name="Input [yellow] 4 3 2 4" xfId="17530" xr:uid="{00000000-0005-0000-0000-0000A3410000}"/>
    <cellStyle name="Input [yellow] 4 3 3" xfId="11618" xr:uid="{00000000-0005-0000-0000-0000A4410000}"/>
    <cellStyle name="Input [yellow] 4 3 3 2" xfId="19689" xr:uid="{00000000-0005-0000-0000-0000A5410000}"/>
    <cellStyle name="Input [yellow] 4 3 3 3" xfId="17532" xr:uid="{00000000-0005-0000-0000-0000A6410000}"/>
    <cellStyle name="Input [yellow] 4 3 4" xfId="19096" xr:uid="{00000000-0005-0000-0000-0000A7410000}"/>
    <cellStyle name="Input [yellow] 4 3 5" xfId="17529" xr:uid="{00000000-0005-0000-0000-0000A8410000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3" xfId="17534" xr:uid="{00000000-0005-0000-0000-0000AC410000}"/>
    <cellStyle name="Input [yellow] 4 4 3" xfId="19098" xr:uid="{00000000-0005-0000-0000-0000AD410000}"/>
    <cellStyle name="Input [yellow] 4 4 4" xfId="17533" xr:uid="{00000000-0005-0000-0000-0000AE410000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3" xfId="17538" xr:uid="{00000000-0005-0000-0000-0000B5410000}"/>
    <cellStyle name="Input [yellow] 5 2 2 3" xfId="19100" xr:uid="{00000000-0005-0000-0000-0000B6410000}"/>
    <cellStyle name="Input [yellow] 5 2 2 4" xfId="17537" xr:uid="{00000000-0005-0000-0000-0000B7410000}"/>
    <cellStyle name="Input [yellow] 5 2 3" xfId="11621" xr:uid="{00000000-0005-0000-0000-0000B8410000}"/>
    <cellStyle name="Input [yellow] 5 2 3 2" xfId="19692" xr:uid="{00000000-0005-0000-0000-0000B9410000}"/>
    <cellStyle name="Input [yellow] 5 2 3 3" xfId="17539" xr:uid="{00000000-0005-0000-0000-0000BA410000}"/>
    <cellStyle name="Input [yellow] 5 2 4" xfId="19099" xr:uid="{00000000-0005-0000-0000-0000BB410000}"/>
    <cellStyle name="Input [yellow] 5 2 5" xfId="17536" xr:uid="{00000000-0005-0000-0000-0000BC4100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3" xfId="17541" xr:uid="{00000000-0005-0000-0000-0000C0410000}"/>
    <cellStyle name="Input [yellow] 5 3 3" xfId="19101" xr:uid="{00000000-0005-0000-0000-0000C1410000}"/>
    <cellStyle name="Input [yellow] 5 3 4" xfId="17540" xr:uid="{00000000-0005-0000-0000-0000C2410000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3" xfId="17545" xr:uid="{00000000-0005-0000-0000-0000C8410000}"/>
    <cellStyle name="Input [yellow] 6 2 3" xfId="19103" xr:uid="{00000000-0005-0000-0000-0000C9410000}"/>
    <cellStyle name="Input [yellow] 6 2 4" xfId="17544" xr:uid="{00000000-0005-0000-0000-0000CA410000}"/>
    <cellStyle name="Input [yellow] 6 3" xfId="11624" xr:uid="{00000000-0005-0000-0000-0000CB410000}"/>
    <cellStyle name="Input [yellow] 6 3 2" xfId="19695" xr:uid="{00000000-0005-0000-0000-0000CC410000}"/>
    <cellStyle name="Input [yellow] 6 3 3" xfId="17546" xr:uid="{00000000-0005-0000-0000-0000CD410000}"/>
    <cellStyle name="Input [yellow] 6 4" xfId="19102" xr:uid="{00000000-0005-0000-0000-0000CE410000}"/>
    <cellStyle name="Input [yellow] 6 5" xfId="17543" xr:uid="{00000000-0005-0000-0000-0000CF410000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3" xfId="17548" xr:uid="{00000000-0005-0000-0000-0000D3410000}"/>
    <cellStyle name="Input [yellow] 7 3" xfId="19104" xr:uid="{00000000-0005-0000-0000-0000D4410000}"/>
    <cellStyle name="Input [yellow] 7 4" xfId="17547" xr:uid="{00000000-0005-0000-0000-0000D5410000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3" xfId="17552" xr:uid="{00000000-0005-0000-0000-0000DD410000}"/>
    <cellStyle name="Input 10 2 2 3" xfId="19106" xr:uid="{00000000-0005-0000-0000-0000DE410000}"/>
    <cellStyle name="Input 10 2 2 4" xfId="17551" xr:uid="{00000000-0005-0000-0000-0000DF410000}"/>
    <cellStyle name="Input 10 2 3" xfId="11627" xr:uid="{00000000-0005-0000-0000-0000E0410000}"/>
    <cellStyle name="Input 10 2 3 2" xfId="19698" xr:uid="{00000000-0005-0000-0000-0000E1410000}"/>
    <cellStyle name="Input 10 2 3 3" xfId="17553" xr:uid="{00000000-0005-0000-0000-0000E2410000}"/>
    <cellStyle name="Input 10 2 4" xfId="19105" xr:uid="{00000000-0005-0000-0000-0000E3410000}"/>
    <cellStyle name="Input 10 2 5" xfId="17550" xr:uid="{00000000-0005-0000-0000-0000E4410000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3" xfId="17555" xr:uid="{00000000-0005-0000-0000-0000E8410000}"/>
    <cellStyle name="Input 10 3 3" xfId="19107" xr:uid="{00000000-0005-0000-0000-0000E9410000}"/>
    <cellStyle name="Input 10 3 4" xfId="17554" xr:uid="{00000000-0005-0000-0000-0000EA410000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3" xfId="17558" xr:uid="{00000000-0005-0000-0000-0000F0410000}"/>
    <cellStyle name="Input 11 2 3" xfId="19108" xr:uid="{00000000-0005-0000-0000-0000F1410000}"/>
    <cellStyle name="Input 11 2 4" xfId="17557" xr:uid="{00000000-0005-0000-0000-0000F2410000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3" xfId="17561" xr:uid="{00000000-0005-0000-0000-0000F8410000}"/>
    <cellStyle name="Input 12 2 3" xfId="19109" xr:uid="{00000000-0005-0000-0000-0000F9410000}"/>
    <cellStyle name="Input 12 2 4" xfId="17560" xr:uid="{00000000-0005-0000-0000-0000FA410000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7" xfId="18935" xr:uid="{00000000-0005-0000-0000-000000420000}"/>
    <cellStyle name="Input 18" xfId="17424" xr:uid="{00000000-0005-0000-0000-000001420000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3" xfId="17567" xr:uid="{00000000-0005-0000-0000-000009420000}"/>
    <cellStyle name="Input 2 2 2 2 2 3" xfId="19111" xr:uid="{00000000-0005-0000-0000-00000A420000}"/>
    <cellStyle name="Input 2 2 2 2 2 4" xfId="17566" xr:uid="{00000000-0005-0000-0000-00000B420000}"/>
    <cellStyle name="Input 2 2 2 2 3" xfId="11632" xr:uid="{00000000-0005-0000-0000-00000C420000}"/>
    <cellStyle name="Input 2 2 2 2 3 2" xfId="19703" xr:uid="{00000000-0005-0000-0000-00000D420000}"/>
    <cellStyle name="Input 2 2 2 2 3 3" xfId="17568" xr:uid="{00000000-0005-0000-0000-00000E420000}"/>
    <cellStyle name="Input 2 2 2 2 4" xfId="19110" xr:uid="{00000000-0005-0000-0000-00000F420000}"/>
    <cellStyle name="Input 2 2 2 2 5" xfId="17565" xr:uid="{00000000-0005-0000-0000-000010420000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3" xfId="17570" xr:uid="{00000000-0005-0000-0000-000014420000}"/>
    <cellStyle name="Input 2 2 2 3 3" xfId="19112" xr:uid="{00000000-0005-0000-0000-000015420000}"/>
    <cellStyle name="Input 2 2 2 3 4" xfId="17569" xr:uid="{00000000-0005-0000-0000-000016420000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3" xfId="17574" xr:uid="{00000000-0005-0000-0000-00001C420000}"/>
    <cellStyle name="Input 2 2 3 2 3" xfId="19114" xr:uid="{00000000-0005-0000-0000-00001D420000}"/>
    <cellStyle name="Input 2 2 3 2 4" xfId="17573" xr:uid="{00000000-0005-0000-0000-00001E420000}"/>
    <cellStyle name="Input 2 2 3 3" xfId="11635" xr:uid="{00000000-0005-0000-0000-00001F420000}"/>
    <cellStyle name="Input 2 2 3 3 2" xfId="19706" xr:uid="{00000000-0005-0000-0000-000020420000}"/>
    <cellStyle name="Input 2 2 3 3 3" xfId="17575" xr:uid="{00000000-0005-0000-0000-000021420000}"/>
    <cellStyle name="Input 2 2 3 4" xfId="19113" xr:uid="{00000000-0005-0000-0000-000022420000}"/>
    <cellStyle name="Input 2 2 3 5" xfId="17572" xr:uid="{00000000-0005-0000-0000-000023420000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3" xfId="17577" xr:uid="{00000000-0005-0000-0000-000027420000}"/>
    <cellStyle name="Input 2 2 4 3" xfId="19115" xr:uid="{00000000-0005-0000-0000-000028420000}"/>
    <cellStyle name="Input 2 2 4 4" xfId="17576" xr:uid="{00000000-0005-0000-0000-000029420000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3" xfId="17581" xr:uid="{00000000-0005-0000-0000-000030420000}"/>
    <cellStyle name="Input 2 3 2 2 3" xfId="19117" xr:uid="{00000000-0005-0000-0000-000031420000}"/>
    <cellStyle name="Input 2 3 2 2 4" xfId="17580" xr:uid="{00000000-0005-0000-0000-000032420000}"/>
    <cellStyle name="Input 2 3 2 3" xfId="11638" xr:uid="{00000000-0005-0000-0000-000033420000}"/>
    <cellStyle name="Input 2 3 2 3 2" xfId="19709" xr:uid="{00000000-0005-0000-0000-000034420000}"/>
    <cellStyle name="Input 2 3 2 3 3" xfId="17582" xr:uid="{00000000-0005-0000-0000-000035420000}"/>
    <cellStyle name="Input 2 3 2 4" xfId="19116" xr:uid="{00000000-0005-0000-0000-000036420000}"/>
    <cellStyle name="Input 2 3 2 5" xfId="17579" xr:uid="{00000000-0005-0000-0000-000037420000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3" xfId="17584" xr:uid="{00000000-0005-0000-0000-00003B420000}"/>
    <cellStyle name="Input 2 3 3 3" xfId="19118" xr:uid="{00000000-0005-0000-0000-00003C420000}"/>
    <cellStyle name="Input 2 3 3 4" xfId="17583" xr:uid="{00000000-0005-0000-0000-00003D420000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3" xfId="17588" xr:uid="{00000000-0005-0000-0000-000043420000}"/>
    <cellStyle name="Input 2 4 2 3" xfId="19120" xr:uid="{00000000-0005-0000-0000-000044420000}"/>
    <cellStyle name="Input 2 4 2 4" xfId="17587" xr:uid="{00000000-0005-0000-0000-000045420000}"/>
    <cellStyle name="Input 2 4 3" xfId="11641" xr:uid="{00000000-0005-0000-0000-000046420000}"/>
    <cellStyle name="Input 2 4 3 2" xfId="19712" xr:uid="{00000000-0005-0000-0000-000047420000}"/>
    <cellStyle name="Input 2 4 3 3" xfId="17589" xr:uid="{00000000-0005-0000-0000-000048420000}"/>
    <cellStyle name="Input 2 4 4" xfId="19119" xr:uid="{00000000-0005-0000-0000-000049420000}"/>
    <cellStyle name="Input 2 4 5" xfId="17586" xr:uid="{00000000-0005-0000-0000-00004A420000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3" xfId="17591" xr:uid="{00000000-0005-0000-0000-00004E420000}"/>
    <cellStyle name="Input 2 5 3" xfId="19121" xr:uid="{00000000-0005-0000-0000-00004F420000}"/>
    <cellStyle name="Input 2 5 4" xfId="17590" xr:uid="{00000000-0005-0000-0000-000050420000}"/>
    <cellStyle name="Input 2 6" xfId="21087" xr:uid="{00000000-0005-0000-0000-000051420000}"/>
    <cellStyle name="Input 2_18" xfId="17592" xr:uid="{00000000-0005-0000-0000-000052420000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3" xfId="17595" xr:uid="{00000000-0005-0000-0000-000059420000}"/>
    <cellStyle name="Input 3 2 2 2 3" xfId="19123" xr:uid="{00000000-0005-0000-0000-00005A420000}"/>
    <cellStyle name="Input 3 2 2 2 4" xfId="17594" xr:uid="{00000000-0005-0000-0000-00005B420000}"/>
    <cellStyle name="Input 3 2 2 3" xfId="11644" xr:uid="{00000000-0005-0000-0000-00005C420000}"/>
    <cellStyle name="Input 3 2 2 3 2" xfId="19715" xr:uid="{00000000-0005-0000-0000-00005D420000}"/>
    <cellStyle name="Input 3 2 2 3 3" xfId="17596" xr:uid="{00000000-0005-0000-0000-00005E420000}"/>
    <cellStyle name="Input 3 2 2 4" xfId="19122" xr:uid="{00000000-0005-0000-0000-00005F420000}"/>
    <cellStyle name="Input 3 2 2 5" xfId="17593" xr:uid="{00000000-0005-0000-0000-000060420000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3" xfId="17598" xr:uid="{00000000-0005-0000-0000-000064420000}"/>
    <cellStyle name="Input 3 2 3 3" xfId="19124" xr:uid="{00000000-0005-0000-0000-000065420000}"/>
    <cellStyle name="Input 3 2 3 4" xfId="17597" xr:uid="{00000000-0005-0000-0000-000066420000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3" xfId="17602" xr:uid="{00000000-0005-0000-0000-00006C420000}"/>
    <cellStyle name="Input 3 3 2 3" xfId="19126" xr:uid="{00000000-0005-0000-0000-00006D420000}"/>
    <cellStyle name="Input 3 3 2 4" xfId="17601" xr:uid="{00000000-0005-0000-0000-00006E420000}"/>
    <cellStyle name="Input 3 3 3" xfId="11647" xr:uid="{00000000-0005-0000-0000-00006F420000}"/>
    <cellStyle name="Input 3 3 3 2" xfId="19718" xr:uid="{00000000-0005-0000-0000-000070420000}"/>
    <cellStyle name="Input 3 3 3 3" xfId="17603" xr:uid="{00000000-0005-0000-0000-000071420000}"/>
    <cellStyle name="Input 3 3 4" xfId="19125" xr:uid="{00000000-0005-0000-0000-000072420000}"/>
    <cellStyle name="Input 3 3 5" xfId="17600" xr:uid="{00000000-0005-0000-0000-000073420000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3" xfId="17605" xr:uid="{00000000-0005-0000-0000-000077420000}"/>
    <cellStyle name="Input 3 4 3" xfId="19127" xr:uid="{00000000-0005-0000-0000-000078420000}"/>
    <cellStyle name="Input 3 4 4" xfId="17604" xr:uid="{00000000-0005-0000-0000-000079420000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3" xfId="17609" xr:uid="{00000000-0005-0000-0000-000080420000}"/>
    <cellStyle name="Input 4 2 2 3" xfId="19129" xr:uid="{00000000-0005-0000-0000-000081420000}"/>
    <cellStyle name="Input 4 2 2 4" xfId="17608" xr:uid="{00000000-0005-0000-0000-000082420000}"/>
    <cellStyle name="Input 4 2 3" xfId="11650" xr:uid="{00000000-0005-0000-0000-000083420000}"/>
    <cellStyle name="Input 4 2 3 2" xfId="19721" xr:uid="{00000000-0005-0000-0000-000084420000}"/>
    <cellStyle name="Input 4 2 3 3" xfId="17610" xr:uid="{00000000-0005-0000-0000-000085420000}"/>
    <cellStyle name="Input 4 2 4" xfId="19128" xr:uid="{00000000-0005-0000-0000-000086420000}"/>
    <cellStyle name="Input 4 2 5" xfId="17607" xr:uid="{00000000-0005-0000-0000-000087420000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3" xfId="17612" xr:uid="{00000000-0005-0000-0000-00008B420000}"/>
    <cellStyle name="Input 4 3 3" xfId="19130" xr:uid="{00000000-0005-0000-0000-00008C420000}"/>
    <cellStyle name="Input 4 3 4" xfId="17611" xr:uid="{00000000-0005-0000-0000-00008D420000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3" xfId="17616" xr:uid="{00000000-0005-0000-0000-000094420000}"/>
    <cellStyle name="Input 5 2 2 3" xfId="19132" xr:uid="{00000000-0005-0000-0000-000095420000}"/>
    <cellStyle name="Input 5 2 2 4" xfId="17615" xr:uid="{00000000-0005-0000-0000-000096420000}"/>
    <cellStyle name="Input 5 2 3" xfId="11653" xr:uid="{00000000-0005-0000-0000-000097420000}"/>
    <cellStyle name="Input 5 2 3 2" xfId="19724" xr:uid="{00000000-0005-0000-0000-000098420000}"/>
    <cellStyle name="Input 5 2 3 3" xfId="17617" xr:uid="{00000000-0005-0000-0000-000099420000}"/>
    <cellStyle name="Input 5 2 4" xfId="19131" xr:uid="{00000000-0005-0000-0000-00009A420000}"/>
    <cellStyle name="Input 5 2 5" xfId="17614" xr:uid="{00000000-0005-0000-0000-00009B420000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3" xfId="17619" xr:uid="{00000000-0005-0000-0000-00009F420000}"/>
    <cellStyle name="Input 5 3 3" xfId="19133" xr:uid="{00000000-0005-0000-0000-0000A0420000}"/>
    <cellStyle name="Input 5 3 4" xfId="17618" xr:uid="{00000000-0005-0000-0000-0000A1420000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3" xfId="17623" xr:uid="{00000000-0005-0000-0000-0000A8420000}"/>
    <cellStyle name="Input 6 2 2 3" xfId="19135" xr:uid="{00000000-0005-0000-0000-0000A9420000}"/>
    <cellStyle name="Input 6 2 2 4" xfId="17622" xr:uid="{00000000-0005-0000-0000-0000AA420000}"/>
    <cellStyle name="Input 6 2 3" xfId="11656" xr:uid="{00000000-0005-0000-0000-0000AB420000}"/>
    <cellStyle name="Input 6 2 3 2" xfId="19727" xr:uid="{00000000-0005-0000-0000-0000AC420000}"/>
    <cellStyle name="Input 6 2 3 3" xfId="17624" xr:uid="{00000000-0005-0000-0000-0000AD420000}"/>
    <cellStyle name="Input 6 2 4" xfId="19134" xr:uid="{00000000-0005-0000-0000-0000AE420000}"/>
    <cellStyle name="Input 6 2 5" xfId="17621" xr:uid="{00000000-0005-0000-0000-0000AF420000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3" xfId="17626" xr:uid="{00000000-0005-0000-0000-0000B3420000}"/>
    <cellStyle name="Input 6 3 3" xfId="19136" xr:uid="{00000000-0005-0000-0000-0000B4420000}"/>
    <cellStyle name="Input 6 3 4" xfId="17625" xr:uid="{00000000-0005-0000-0000-0000B5420000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3" xfId="17630" xr:uid="{00000000-0005-0000-0000-0000BC420000}"/>
    <cellStyle name="Input 7 2 2 3" xfId="19138" xr:uid="{00000000-0005-0000-0000-0000BD420000}"/>
    <cellStyle name="Input 7 2 2 4" xfId="17629" xr:uid="{00000000-0005-0000-0000-0000BE420000}"/>
    <cellStyle name="Input 7 2 3" xfId="11659" xr:uid="{00000000-0005-0000-0000-0000BF420000}"/>
    <cellStyle name="Input 7 2 3 2" xfId="19730" xr:uid="{00000000-0005-0000-0000-0000C0420000}"/>
    <cellStyle name="Input 7 2 3 3" xfId="17631" xr:uid="{00000000-0005-0000-0000-0000C1420000}"/>
    <cellStyle name="Input 7 2 4" xfId="19137" xr:uid="{00000000-0005-0000-0000-0000C2420000}"/>
    <cellStyle name="Input 7 2 5" xfId="17628" xr:uid="{00000000-0005-0000-0000-0000C3420000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3" xfId="17633" xr:uid="{00000000-0005-0000-0000-0000C7420000}"/>
    <cellStyle name="Input 7 3 3" xfId="19139" xr:uid="{00000000-0005-0000-0000-0000C8420000}"/>
    <cellStyle name="Input 7 3 4" xfId="17632" xr:uid="{00000000-0005-0000-0000-0000C9420000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3" xfId="17637" xr:uid="{00000000-0005-0000-0000-0000D0420000}"/>
    <cellStyle name="Input 8 2 2 3" xfId="19141" xr:uid="{00000000-0005-0000-0000-0000D1420000}"/>
    <cellStyle name="Input 8 2 2 4" xfId="17636" xr:uid="{00000000-0005-0000-0000-0000D2420000}"/>
    <cellStyle name="Input 8 2 3" xfId="11662" xr:uid="{00000000-0005-0000-0000-0000D3420000}"/>
    <cellStyle name="Input 8 2 3 2" xfId="19733" xr:uid="{00000000-0005-0000-0000-0000D4420000}"/>
    <cellStyle name="Input 8 2 3 3" xfId="17638" xr:uid="{00000000-0005-0000-0000-0000D5420000}"/>
    <cellStyle name="Input 8 2 4" xfId="19140" xr:uid="{00000000-0005-0000-0000-0000D6420000}"/>
    <cellStyle name="Input 8 2 5" xfId="17635" xr:uid="{00000000-0005-0000-0000-0000D7420000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3" xfId="17640" xr:uid="{00000000-0005-0000-0000-0000DB420000}"/>
    <cellStyle name="Input 8 3 3" xfId="19142" xr:uid="{00000000-0005-0000-0000-0000DC420000}"/>
    <cellStyle name="Input 8 3 4" xfId="17639" xr:uid="{00000000-0005-0000-0000-0000DD420000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3" xfId="17644" xr:uid="{00000000-0005-0000-0000-0000E4420000}"/>
    <cellStyle name="Input 9 2 2 3" xfId="19144" xr:uid="{00000000-0005-0000-0000-0000E5420000}"/>
    <cellStyle name="Input 9 2 2 4" xfId="17643" xr:uid="{00000000-0005-0000-0000-0000E6420000}"/>
    <cellStyle name="Input 9 2 3" xfId="11665" xr:uid="{00000000-0005-0000-0000-0000E7420000}"/>
    <cellStyle name="Input 9 2 3 2" xfId="19736" xr:uid="{00000000-0005-0000-0000-0000E8420000}"/>
    <cellStyle name="Input 9 2 3 3" xfId="17645" xr:uid="{00000000-0005-0000-0000-0000E9420000}"/>
    <cellStyle name="Input 9 2 4" xfId="19143" xr:uid="{00000000-0005-0000-0000-0000EA420000}"/>
    <cellStyle name="Input 9 2 5" xfId="17642" xr:uid="{00000000-0005-0000-0000-0000EB420000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3" xfId="17647" xr:uid="{00000000-0005-0000-0000-0000EF420000}"/>
    <cellStyle name="Input 9 3 3" xfId="19145" xr:uid="{00000000-0005-0000-0000-0000F0420000}"/>
    <cellStyle name="Input 9 3 4" xfId="17646" xr:uid="{00000000-0005-0000-0000-0000F1420000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3" xfId="17654" xr:uid="{00000000-0005-0000-0000-000008430000}"/>
    <cellStyle name="Ivedimas 2 2 3" xfId="11668" xr:uid="{00000000-0005-0000-0000-000009430000}"/>
    <cellStyle name="Ivedimas 2 2 3 2" xfId="17656" xr:uid="{00000000-0005-0000-0000-00000A430000}"/>
    <cellStyle name="Ivedimas 2 2 4" xfId="17653" xr:uid="{00000000-0005-0000-0000-00000B430000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3" xfId="17659" xr:uid="{00000000-0005-0000-0000-000014430000}"/>
    <cellStyle name="Ivedimas 3 2 2 2 3" xfId="11670" xr:uid="{00000000-0005-0000-0000-000015430000}"/>
    <cellStyle name="Ivedimas 3 2 2 2 3 2" xfId="17661" xr:uid="{00000000-0005-0000-0000-000016430000}"/>
    <cellStyle name="Ivedimas 3 2 2 2 4" xfId="17658" xr:uid="{00000000-0005-0000-0000-00001743000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3" xfId="17662" xr:uid="{00000000-0005-0000-0000-00001B430000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3" xfId="17666" xr:uid="{00000000-0005-0000-0000-000021430000}"/>
    <cellStyle name="Ivedimas 3 2 3 3" xfId="11673" xr:uid="{00000000-0005-0000-0000-000022430000}"/>
    <cellStyle name="Ivedimas 3 2 3 3 2" xfId="17668" xr:uid="{00000000-0005-0000-0000-000023430000}"/>
    <cellStyle name="Ivedimas 3 2 3 4" xfId="17665" xr:uid="{00000000-0005-0000-0000-000024430000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3" xfId="17669" xr:uid="{00000000-0005-0000-0000-000028430000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3" xfId="17673" xr:uid="{00000000-0005-0000-0000-00002F430000}"/>
    <cellStyle name="Ivedimas 3 3 2 3" xfId="11676" xr:uid="{00000000-0005-0000-0000-000030430000}"/>
    <cellStyle name="Ivedimas 3 3 2 3 2" xfId="17675" xr:uid="{00000000-0005-0000-0000-000031430000}"/>
    <cellStyle name="Ivedimas 3 3 2 4" xfId="17672" xr:uid="{00000000-0005-0000-0000-000032430000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3" xfId="17676" xr:uid="{00000000-0005-0000-0000-000036430000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3" xfId="17680" xr:uid="{00000000-0005-0000-0000-00003C430000}"/>
    <cellStyle name="Ivedimas 3 4 3" xfId="11679" xr:uid="{00000000-0005-0000-0000-00003D430000}"/>
    <cellStyle name="Ivedimas 3 4 3 2" xfId="17682" xr:uid="{00000000-0005-0000-0000-00003E430000}"/>
    <cellStyle name="Ivedimas 3 4 4" xfId="17679" xr:uid="{00000000-0005-0000-0000-00003F430000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3" xfId="17683" xr:uid="{00000000-0005-0000-0000-000043430000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3" xfId="17687" xr:uid="{00000000-0005-0000-0000-00004B430000}"/>
    <cellStyle name="Ivedimas 4 2 2 3" xfId="11682" xr:uid="{00000000-0005-0000-0000-00004C430000}"/>
    <cellStyle name="Ivedimas 4 2 2 3 2" xfId="17689" xr:uid="{00000000-0005-0000-0000-00004D430000}"/>
    <cellStyle name="Ivedimas 4 2 2 4" xfId="17686" xr:uid="{00000000-0005-0000-0000-00004E430000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3" xfId="17690" xr:uid="{00000000-0005-0000-0000-000052430000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3" xfId="17694" xr:uid="{00000000-0005-0000-0000-000058430000}"/>
    <cellStyle name="Ivedimas 4 3 3" xfId="11685" xr:uid="{00000000-0005-0000-0000-000059430000}"/>
    <cellStyle name="Ivedimas 4 3 3 2" xfId="17696" xr:uid="{00000000-0005-0000-0000-00005A430000}"/>
    <cellStyle name="Ivedimas 4 3 4" xfId="17693" xr:uid="{00000000-0005-0000-0000-00005B430000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3" xfId="17697" xr:uid="{00000000-0005-0000-0000-00005F430000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3" xfId="17701" xr:uid="{00000000-0005-0000-0000-000066430000}"/>
    <cellStyle name="Ivedimas 5 2 3" xfId="11688" xr:uid="{00000000-0005-0000-0000-000067430000}"/>
    <cellStyle name="Ivedimas 5 2 3 2" xfId="17703" xr:uid="{00000000-0005-0000-0000-000068430000}"/>
    <cellStyle name="Ivedimas 5 2 4" xfId="17700" xr:uid="{00000000-0005-0000-0000-000069430000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3" xfId="17704" xr:uid="{00000000-0005-0000-0000-00006D430000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3" xfId="17708" xr:uid="{00000000-0005-0000-0000-000073430000}"/>
    <cellStyle name="Ivedimas 6 3" xfId="11691" xr:uid="{00000000-0005-0000-0000-000074430000}"/>
    <cellStyle name="Ivedimas 6 3 2" xfId="17710" xr:uid="{00000000-0005-0000-0000-000075430000}"/>
    <cellStyle name="Ivedimas 6 4" xfId="17707" xr:uid="{00000000-0005-0000-0000-000076430000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3" xfId="17711" xr:uid="{00000000-0005-0000-0000-00007A430000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3" xfId="17715" xr:uid="{00000000-0005-0000-0000-000083430000}"/>
    <cellStyle name="Ivedimo1 2 2 3" xfId="11694" xr:uid="{00000000-0005-0000-0000-000084430000}"/>
    <cellStyle name="Ivedimo1 2 2 3 2" xfId="17717" xr:uid="{00000000-0005-0000-0000-000085430000}"/>
    <cellStyle name="Ivedimo1 2 2 4" xfId="17714" xr:uid="{00000000-0005-0000-0000-000086430000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3" xfId="17720" xr:uid="{00000000-0005-0000-0000-00008F430000}"/>
    <cellStyle name="Ivedimo1 3 2 2 2 3" xfId="11696" xr:uid="{00000000-0005-0000-0000-000090430000}"/>
    <cellStyle name="Ivedimo1 3 2 2 2 3 2" xfId="17722" xr:uid="{00000000-0005-0000-0000-000091430000}"/>
    <cellStyle name="Ivedimo1 3 2 2 2 4" xfId="17719" xr:uid="{00000000-0005-0000-0000-000092430000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3" xfId="17723" xr:uid="{00000000-0005-0000-0000-000096430000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3" xfId="17727" xr:uid="{00000000-0005-0000-0000-00009C430000}"/>
    <cellStyle name="Ivedimo1 3 2 3 3" xfId="11699" xr:uid="{00000000-0005-0000-0000-00009D430000}"/>
    <cellStyle name="Ivedimo1 3 2 3 3 2" xfId="17729" xr:uid="{00000000-0005-0000-0000-00009E430000}"/>
    <cellStyle name="Ivedimo1 3 2 3 4" xfId="17726" xr:uid="{00000000-0005-0000-0000-00009F430000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3" xfId="17730" xr:uid="{00000000-0005-0000-0000-0000A3430000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3" xfId="17734" xr:uid="{00000000-0005-0000-0000-0000AA430000}"/>
    <cellStyle name="Ivedimo1 3 3 2 3" xfId="11702" xr:uid="{00000000-0005-0000-0000-0000AB430000}"/>
    <cellStyle name="Ivedimo1 3 3 2 3 2" xfId="17736" xr:uid="{00000000-0005-0000-0000-0000AC430000}"/>
    <cellStyle name="Ivedimo1 3 3 2 4" xfId="17733" xr:uid="{00000000-0005-0000-0000-0000AD430000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3" xfId="17737" xr:uid="{00000000-0005-0000-0000-0000B1430000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3" xfId="17741" xr:uid="{00000000-0005-0000-0000-0000B7430000}"/>
    <cellStyle name="Ivedimo1 3 4 3" xfId="11705" xr:uid="{00000000-0005-0000-0000-0000B8430000}"/>
    <cellStyle name="Ivedimo1 3 4 3 2" xfId="17743" xr:uid="{00000000-0005-0000-0000-0000B9430000}"/>
    <cellStyle name="Ivedimo1 3 4 4" xfId="17740" xr:uid="{00000000-0005-0000-0000-0000BA430000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3" xfId="17744" xr:uid="{00000000-0005-0000-0000-0000BE430000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3" xfId="17748" xr:uid="{00000000-0005-0000-0000-0000C6430000}"/>
    <cellStyle name="Ivedimo1 4 2 2 3" xfId="11708" xr:uid="{00000000-0005-0000-0000-0000C7430000}"/>
    <cellStyle name="Ivedimo1 4 2 2 3 2" xfId="17750" xr:uid="{00000000-0005-0000-0000-0000C8430000}"/>
    <cellStyle name="Ivedimo1 4 2 2 4" xfId="17747" xr:uid="{00000000-0005-0000-0000-0000C9430000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3" xfId="17751" xr:uid="{00000000-0005-0000-0000-0000CD430000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3" xfId="17755" xr:uid="{00000000-0005-0000-0000-0000D3430000}"/>
    <cellStyle name="Ivedimo1 4 3 3" xfId="11711" xr:uid="{00000000-0005-0000-0000-0000D4430000}"/>
    <cellStyle name="Ivedimo1 4 3 3 2" xfId="17757" xr:uid="{00000000-0005-0000-0000-0000D5430000}"/>
    <cellStyle name="Ivedimo1 4 3 4" xfId="17754" xr:uid="{00000000-0005-0000-0000-0000D6430000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3" xfId="17758" xr:uid="{00000000-0005-0000-0000-0000DA430000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3" xfId="17762" xr:uid="{00000000-0005-0000-0000-0000E1430000}"/>
    <cellStyle name="Ivedimo1 5 2 3" xfId="11714" xr:uid="{00000000-0005-0000-0000-0000E2430000}"/>
    <cellStyle name="Ivedimo1 5 2 3 2" xfId="17764" xr:uid="{00000000-0005-0000-0000-0000E3430000}"/>
    <cellStyle name="Ivedimo1 5 2 4" xfId="17761" xr:uid="{00000000-0005-0000-0000-0000E4430000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3" xfId="17765" xr:uid="{00000000-0005-0000-0000-0000E8430000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3" xfId="17769" xr:uid="{00000000-0005-0000-0000-0000EE430000}"/>
    <cellStyle name="Ivedimo1 6 3" xfId="11717" xr:uid="{00000000-0005-0000-0000-0000EF430000}"/>
    <cellStyle name="Ivedimo1 6 3 2" xfId="17771" xr:uid="{00000000-0005-0000-0000-0000F0430000}"/>
    <cellStyle name="Ivedimo1 6 4" xfId="17768" xr:uid="{00000000-0005-0000-0000-0000F1430000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3" xfId="17772" xr:uid="{00000000-0005-0000-0000-0000F5430000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3" xfId="17776" xr:uid="{00000000-0005-0000-0000-0000FE430000}"/>
    <cellStyle name="Ivedimo2 2 2 3" xfId="11720" xr:uid="{00000000-0005-0000-0000-0000FF430000}"/>
    <cellStyle name="Ivedimo2 2 2 3 2" xfId="17778" xr:uid="{00000000-0005-0000-0000-000000440000}"/>
    <cellStyle name="Ivedimo2 2 2 4" xfId="17775" xr:uid="{00000000-0005-0000-0000-000001440000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3" xfId="17781" xr:uid="{00000000-0005-0000-0000-00000A440000}"/>
    <cellStyle name="Ivedimo2 3 2 2 2 3" xfId="11722" xr:uid="{00000000-0005-0000-0000-00000B440000}"/>
    <cellStyle name="Ivedimo2 3 2 2 2 3 2" xfId="17783" xr:uid="{00000000-0005-0000-0000-00000C440000}"/>
    <cellStyle name="Ivedimo2 3 2 2 2 4" xfId="17780" xr:uid="{00000000-0005-0000-0000-00000D440000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3" xfId="17784" xr:uid="{00000000-0005-0000-0000-000011440000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3" xfId="17788" xr:uid="{00000000-0005-0000-0000-000017440000}"/>
    <cellStyle name="Ivedimo2 3 2 3 3" xfId="11725" xr:uid="{00000000-0005-0000-0000-000018440000}"/>
    <cellStyle name="Ivedimo2 3 2 3 3 2" xfId="17790" xr:uid="{00000000-0005-0000-0000-000019440000}"/>
    <cellStyle name="Ivedimo2 3 2 3 4" xfId="17787" xr:uid="{00000000-0005-0000-0000-00001A440000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3" xfId="17791" xr:uid="{00000000-0005-0000-0000-00001E440000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3" xfId="17795" xr:uid="{00000000-0005-0000-0000-000025440000}"/>
    <cellStyle name="Ivedimo2 3 3 2 3" xfId="11728" xr:uid="{00000000-0005-0000-0000-000026440000}"/>
    <cellStyle name="Ivedimo2 3 3 2 3 2" xfId="17797" xr:uid="{00000000-0005-0000-0000-000027440000}"/>
    <cellStyle name="Ivedimo2 3 3 2 4" xfId="17794" xr:uid="{00000000-0005-0000-0000-000028440000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3" xfId="17798" xr:uid="{00000000-0005-0000-0000-00002C440000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3" xfId="17802" xr:uid="{00000000-0005-0000-0000-000032440000}"/>
    <cellStyle name="Ivedimo2 3 4 3" xfId="11731" xr:uid="{00000000-0005-0000-0000-000033440000}"/>
    <cellStyle name="Ivedimo2 3 4 3 2" xfId="17804" xr:uid="{00000000-0005-0000-0000-000034440000}"/>
    <cellStyle name="Ivedimo2 3 4 4" xfId="17801" xr:uid="{00000000-0005-0000-0000-000035440000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3" xfId="17805" xr:uid="{00000000-0005-0000-0000-000039440000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3" xfId="17809" xr:uid="{00000000-0005-0000-0000-000041440000}"/>
    <cellStyle name="Ivedimo2 4 2 2 3" xfId="11734" xr:uid="{00000000-0005-0000-0000-000042440000}"/>
    <cellStyle name="Ivedimo2 4 2 2 3 2" xfId="17811" xr:uid="{00000000-0005-0000-0000-000043440000}"/>
    <cellStyle name="Ivedimo2 4 2 2 4" xfId="17808" xr:uid="{00000000-0005-0000-0000-000044440000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3" xfId="17812" xr:uid="{00000000-0005-0000-0000-000048440000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3" xfId="17816" xr:uid="{00000000-0005-0000-0000-00004E440000}"/>
    <cellStyle name="Ivedimo2 4 3 3" xfId="11737" xr:uid="{00000000-0005-0000-0000-00004F440000}"/>
    <cellStyle name="Ivedimo2 4 3 3 2" xfId="17818" xr:uid="{00000000-0005-0000-0000-000050440000}"/>
    <cellStyle name="Ivedimo2 4 3 4" xfId="17815" xr:uid="{00000000-0005-0000-0000-000051440000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3" xfId="17819" xr:uid="{00000000-0005-0000-0000-000055440000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3" xfId="17823" xr:uid="{00000000-0005-0000-0000-00005C440000}"/>
    <cellStyle name="Ivedimo2 5 2 3" xfId="11740" xr:uid="{00000000-0005-0000-0000-00005D440000}"/>
    <cellStyle name="Ivedimo2 5 2 3 2" xfId="17825" xr:uid="{00000000-0005-0000-0000-00005E440000}"/>
    <cellStyle name="Ivedimo2 5 2 4" xfId="17822" xr:uid="{00000000-0005-0000-0000-00005F44000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3" xfId="17826" xr:uid="{00000000-0005-0000-0000-000063440000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3" xfId="17830" xr:uid="{00000000-0005-0000-0000-000069440000}"/>
    <cellStyle name="Ivedimo2 6 3" xfId="11743" xr:uid="{00000000-0005-0000-0000-00006A440000}"/>
    <cellStyle name="Ivedimo2 6 3 2" xfId="17832" xr:uid="{00000000-0005-0000-0000-00006B440000}"/>
    <cellStyle name="Ivedimo2 6 4" xfId="17829" xr:uid="{00000000-0005-0000-0000-00006C44000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3" xfId="17833" xr:uid="{00000000-0005-0000-0000-000070440000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3" xfId="17837" xr:uid="{00000000-0005-0000-0000-000079440000}"/>
    <cellStyle name="Ivedimo5 2 2 3" xfId="11746" xr:uid="{00000000-0005-0000-0000-00007A440000}"/>
    <cellStyle name="Ivedimo5 2 2 3 2" xfId="17839" xr:uid="{00000000-0005-0000-0000-00007B440000}"/>
    <cellStyle name="Ivedimo5 2 2 4" xfId="17836" xr:uid="{00000000-0005-0000-0000-00007C440000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3" xfId="17842" xr:uid="{00000000-0005-0000-0000-000085440000}"/>
    <cellStyle name="Ivedimo5 3 2 2 2 3" xfId="11748" xr:uid="{00000000-0005-0000-0000-000086440000}"/>
    <cellStyle name="Ivedimo5 3 2 2 2 3 2" xfId="17844" xr:uid="{00000000-0005-0000-0000-000087440000}"/>
    <cellStyle name="Ivedimo5 3 2 2 2 4" xfId="17841" xr:uid="{00000000-0005-0000-0000-000088440000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3" xfId="17845" xr:uid="{00000000-0005-0000-0000-00008C440000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3" xfId="17849" xr:uid="{00000000-0005-0000-0000-000092440000}"/>
    <cellStyle name="Ivedimo5 3 2 3 3" xfId="11751" xr:uid="{00000000-0005-0000-0000-000093440000}"/>
    <cellStyle name="Ivedimo5 3 2 3 3 2" xfId="17851" xr:uid="{00000000-0005-0000-0000-000094440000}"/>
    <cellStyle name="Ivedimo5 3 2 3 4" xfId="17848" xr:uid="{00000000-0005-0000-0000-000095440000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3" xfId="17852" xr:uid="{00000000-0005-0000-0000-000099440000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3" xfId="17856" xr:uid="{00000000-0005-0000-0000-0000A0440000}"/>
    <cellStyle name="Ivedimo5 3 3 2 3" xfId="11754" xr:uid="{00000000-0005-0000-0000-0000A1440000}"/>
    <cellStyle name="Ivedimo5 3 3 2 3 2" xfId="17858" xr:uid="{00000000-0005-0000-0000-0000A2440000}"/>
    <cellStyle name="Ivedimo5 3 3 2 4" xfId="17855" xr:uid="{00000000-0005-0000-0000-0000A3440000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3" xfId="17859" xr:uid="{00000000-0005-0000-0000-0000A7440000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3" xfId="17863" xr:uid="{00000000-0005-0000-0000-0000AD440000}"/>
    <cellStyle name="Ivedimo5 3 4 3" xfId="11757" xr:uid="{00000000-0005-0000-0000-0000AE440000}"/>
    <cellStyle name="Ivedimo5 3 4 3 2" xfId="17865" xr:uid="{00000000-0005-0000-0000-0000AF440000}"/>
    <cellStyle name="Ivedimo5 3 4 4" xfId="17862" xr:uid="{00000000-0005-0000-0000-0000B0440000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3" xfId="17866" xr:uid="{00000000-0005-0000-0000-0000B4440000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3" xfId="17870" xr:uid="{00000000-0005-0000-0000-0000BC440000}"/>
    <cellStyle name="Ivedimo5 4 2 2 3" xfId="11760" xr:uid="{00000000-0005-0000-0000-0000BD440000}"/>
    <cellStyle name="Ivedimo5 4 2 2 3 2" xfId="17872" xr:uid="{00000000-0005-0000-0000-0000BE440000}"/>
    <cellStyle name="Ivedimo5 4 2 2 4" xfId="17869" xr:uid="{00000000-0005-0000-0000-0000BF440000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3" xfId="17873" xr:uid="{00000000-0005-0000-0000-0000C3440000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3" xfId="17877" xr:uid="{00000000-0005-0000-0000-0000C9440000}"/>
    <cellStyle name="Ivedimo5 4 3 3" xfId="11763" xr:uid="{00000000-0005-0000-0000-0000CA440000}"/>
    <cellStyle name="Ivedimo5 4 3 3 2" xfId="17879" xr:uid="{00000000-0005-0000-0000-0000CB440000}"/>
    <cellStyle name="Ivedimo5 4 3 4" xfId="17876" xr:uid="{00000000-0005-0000-0000-0000CC440000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3" xfId="17880" xr:uid="{00000000-0005-0000-0000-0000D0440000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3" xfId="17884" xr:uid="{00000000-0005-0000-0000-0000D7440000}"/>
    <cellStyle name="Ivedimo5 5 2 3" xfId="11766" xr:uid="{00000000-0005-0000-0000-0000D8440000}"/>
    <cellStyle name="Ivedimo5 5 2 3 2" xfId="17886" xr:uid="{00000000-0005-0000-0000-0000D9440000}"/>
    <cellStyle name="Ivedimo5 5 2 4" xfId="17883" xr:uid="{00000000-0005-0000-0000-0000DA440000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3" xfId="17887" xr:uid="{00000000-0005-0000-0000-0000DE440000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3" xfId="17891" xr:uid="{00000000-0005-0000-0000-0000E4440000}"/>
    <cellStyle name="Ivedimo5 6 3" xfId="11769" xr:uid="{00000000-0005-0000-0000-0000E5440000}"/>
    <cellStyle name="Ivedimo5 6 3 2" xfId="17893" xr:uid="{00000000-0005-0000-0000-0000E6440000}"/>
    <cellStyle name="Ivedimo5 6 4" xfId="17890" xr:uid="{00000000-0005-0000-0000-0000E7440000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3" xfId="17894" xr:uid="{00000000-0005-0000-0000-0000EB440000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3" xfId="17905" xr:uid="{00000000-0005-0000-0000-000009450000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3" xfId="17907" xr:uid="{00000000-0005-0000-0000-00000E450000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3" xfId="17910" xr:uid="{00000000-0005-0000-0000-000013450000}"/>
    <cellStyle name="Labels - Style3 2 4 3" xfId="19148" xr:uid="{00000000-0005-0000-0000-000014450000}"/>
    <cellStyle name="Labels - Style3 2 4 4" xfId="17909" xr:uid="{00000000-0005-0000-0000-000015450000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3" xfId="17912" xr:uid="{00000000-0005-0000-0000-00001C450000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3" xfId="17914" xr:uid="{00000000-0005-0000-0000-000020450000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3" xfId="17916" xr:uid="{00000000-0005-0000-0000-000025450000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3" xfId="17918" xr:uid="{00000000-0005-0000-0000-000029450000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3" xfId="17920" xr:uid="{00000000-0005-0000-0000-00002F450000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3" xfId="17922" xr:uid="{00000000-0005-0000-0000-000033450000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3" xfId="17924" xr:uid="{00000000-0005-0000-0000-000038450000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3" xfId="17927" xr:uid="{00000000-0005-0000-0000-00003D450000}"/>
    <cellStyle name="Labels - Style3 6 3" xfId="19157" xr:uid="{00000000-0005-0000-0000-00003E450000}"/>
    <cellStyle name="Labels - Style3 6 4" xfId="17926" xr:uid="{00000000-0005-0000-0000-00003F450000}"/>
    <cellStyle name="Labels - Style3 7" xfId="10967" xr:uid="{00000000-0005-0000-0000-000040450000}"/>
    <cellStyle name="Labels - Style3 7 2" xfId="19159" xr:uid="{00000000-0005-0000-0000-000041450000}"/>
    <cellStyle name="Labels - Style3 7 3" xfId="17928" xr:uid="{00000000-0005-0000-0000-00004245000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3" xfId="17948" xr:uid="{00000000-0005-0000-0000-000080450000}"/>
    <cellStyle name="mnb 2 2 2 2 3" xfId="11772" xr:uid="{00000000-0005-0000-0000-000081450000}"/>
    <cellStyle name="mnb 2 2 2 2 3 2" xfId="17950" xr:uid="{00000000-0005-0000-0000-000082450000}"/>
    <cellStyle name="mnb 2 2 2 2 4" xfId="17947" xr:uid="{00000000-0005-0000-0000-000083450000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3" xfId="17951" xr:uid="{00000000-0005-0000-0000-000087450000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3" xfId="17955" xr:uid="{00000000-0005-0000-0000-00008D450000}"/>
    <cellStyle name="mnb 2 2 3 3" xfId="11775" xr:uid="{00000000-0005-0000-0000-00008E450000}"/>
    <cellStyle name="mnb 2 2 3 3 2" xfId="17957" xr:uid="{00000000-0005-0000-0000-00008F450000}"/>
    <cellStyle name="mnb 2 2 3 4" xfId="17954" xr:uid="{00000000-0005-0000-0000-00009045000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3" xfId="17958" xr:uid="{00000000-0005-0000-0000-000094450000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3" xfId="17962" xr:uid="{00000000-0005-0000-0000-00009B450000}"/>
    <cellStyle name="mnb 2 3 2 3" xfId="11778" xr:uid="{00000000-0005-0000-0000-00009C450000}"/>
    <cellStyle name="mnb 2 3 2 3 2" xfId="17964" xr:uid="{00000000-0005-0000-0000-00009D450000}"/>
    <cellStyle name="mnb 2 3 2 4" xfId="17961" xr:uid="{00000000-0005-0000-0000-00009E450000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3" xfId="17965" xr:uid="{00000000-0005-0000-0000-0000A2450000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3" xfId="17969" xr:uid="{00000000-0005-0000-0000-0000A8450000}"/>
    <cellStyle name="mnb 2 4 3" xfId="11781" xr:uid="{00000000-0005-0000-0000-0000A9450000}"/>
    <cellStyle name="mnb 2 4 3 2" xfId="17971" xr:uid="{00000000-0005-0000-0000-0000AA450000}"/>
    <cellStyle name="mnb 2 4 4" xfId="17968" xr:uid="{00000000-0005-0000-0000-0000AB450000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3" xfId="17972" xr:uid="{00000000-0005-0000-0000-0000AF450000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3" xfId="17976" xr:uid="{00000000-0005-0000-0000-0000B7450000}"/>
    <cellStyle name="mnb 3 2 2 3" xfId="11784" xr:uid="{00000000-0005-0000-0000-0000B8450000}"/>
    <cellStyle name="mnb 3 2 2 3 2" xfId="17978" xr:uid="{00000000-0005-0000-0000-0000B9450000}"/>
    <cellStyle name="mnb 3 2 2 4" xfId="17975" xr:uid="{00000000-0005-0000-0000-0000BA450000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3" xfId="17979" xr:uid="{00000000-0005-0000-0000-0000BE450000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3" xfId="17983" xr:uid="{00000000-0005-0000-0000-0000C4450000}"/>
    <cellStyle name="mnb 3 3 3" xfId="11787" xr:uid="{00000000-0005-0000-0000-0000C5450000}"/>
    <cellStyle name="mnb 3 3 3 2" xfId="17985" xr:uid="{00000000-0005-0000-0000-0000C6450000}"/>
    <cellStyle name="mnb 3 3 4" xfId="17982" xr:uid="{00000000-0005-0000-0000-0000C7450000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3" xfId="17986" xr:uid="{00000000-0005-0000-0000-0000CB450000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3" xfId="17990" xr:uid="{00000000-0005-0000-0000-0000D2450000}"/>
    <cellStyle name="mnb 4 2 3" xfId="11790" xr:uid="{00000000-0005-0000-0000-0000D3450000}"/>
    <cellStyle name="mnb 4 2 3 2" xfId="17992" xr:uid="{00000000-0005-0000-0000-0000D4450000}"/>
    <cellStyle name="mnb 4 2 4" xfId="17989" xr:uid="{00000000-0005-0000-0000-0000D5450000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3" xfId="17993" xr:uid="{00000000-0005-0000-0000-0000D9450000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3" xfId="17997" xr:uid="{00000000-0005-0000-0000-0000DF450000}"/>
    <cellStyle name="mnb 5 3" xfId="11793" xr:uid="{00000000-0005-0000-0000-0000E0450000}"/>
    <cellStyle name="mnb 5 3 2" xfId="17999" xr:uid="{00000000-0005-0000-0000-0000E1450000}"/>
    <cellStyle name="mnb 5 4" xfId="17996" xr:uid="{00000000-0005-0000-0000-0000E245000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3" xfId="18000" xr:uid="{00000000-0005-0000-0000-0000E6450000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6" xfId="18034" xr:uid="{00000000-0005-0000-0000-000076460000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3" xfId="19161" xr:uid="{00000000-0005-0000-0000-00007D460000}"/>
    <cellStyle name="Notes 2 2 2 4" xfId="18038" xr:uid="{00000000-0005-0000-0000-00007E460000}"/>
    <cellStyle name="Notes 2 2 3" xfId="11796" xr:uid="{00000000-0005-0000-0000-00007F460000}"/>
    <cellStyle name="Notes 2 2 4" xfId="19160" xr:uid="{00000000-0005-0000-0000-000080460000}"/>
    <cellStyle name="Notes 2 2 5" xfId="18037" xr:uid="{00000000-0005-0000-0000-000081460000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3" xfId="19162" xr:uid="{00000000-0005-0000-0000-000087460000}"/>
    <cellStyle name="Notes 3 2 2 4" xfId="18040" xr:uid="{00000000-0005-0000-0000-000088460000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3" xfId="18052" xr:uid="{00000000-0005-0000-0000-0000A5460000}"/>
    <cellStyle name="Output 2 2 2 3" xfId="19163" xr:uid="{00000000-0005-0000-0000-0000A6460000}"/>
    <cellStyle name="Output 2 2 2 4" xfId="18051" xr:uid="{00000000-0005-0000-0000-0000A7460000}"/>
    <cellStyle name="Output 2 2 3" xfId="11015" xr:uid="{00000000-0005-0000-0000-0000A8460000}"/>
    <cellStyle name="Output 2 2 3 2" xfId="19165" xr:uid="{00000000-0005-0000-0000-0000A9460000}"/>
    <cellStyle name="Output 2 2 3 3" xfId="18053" xr:uid="{00000000-0005-0000-0000-0000AA460000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3" xfId="18056" xr:uid="{00000000-0005-0000-0000-0000AF460000}"/>
    <cellStyle name="Output 2 3 3" xfId="19166" xr:uid="{00000000-0005-0000-0000-0000B0460000}"/>
    <cellStyle name="Output 2 3 4" xfId="18055" xr:uid="{00000000-0005-0000-0000-0000B1460000}"/>
    <cellStyle name="Output 2 4" xfId="11018" xr:uid="{00000000-0005-0000-0000-0000B2460000}"/>
    <cellStyle name="Output 2 4 2" xfId="19168" xr:uid="{00000000-0005-0000-0000-0000B3460000}"/>
    <cellStyle name="Output 2 4 3" xfId="18057" xr:uid="{00000000-0005-0000-0000-0000B446000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3" xfId="18060" xr:uid="{00000000-0005-0000-0000-0000BA460000}"/>
    <cellStyle name="Output 3 2 3" xfId="19169" xr:uid="{00000000-0005-0000-0000-0000BB460000}"/>
    <cellStyle name="Output 3 2 4" xfId="18059" xr:uid="{00000000-0005-0000-0000-0000BC460000}"/>
    <cellStyle name="Output 3 3" xfId="11021" xr:uid="{00000000-0005-0000-0000-0000BD460000}"/>
    <cellStyle name="Output 3 3 2" xfId="19171" xr:uid="{00000000-0005-0000-0000-0000BE460000}"/>
    <cellStyle name="Output 3 3 3" xfId="18061" xr:uid="{00000000-0005-0000-0000-0000BF460000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3" xfId="18063" xr:uid="{00000000-0005-0000-0000-0000C4460000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3" xfId="18065" xr:uid="{00000000-0005-0000-0000-0000C8460000}"/>
    <cellStyle name="Output 6" xfId="18066" xr:uid="{00000000-0005-0000-0000-0000C9460000}"/>
    <cellStyle name="Output 7" xfId="18937" xr:uid="{00000000-0005-0000-0000-0000CA460000}"/>
    <cellStyle name="Output 8" xfId="18050" xr:uid="{00000000-0005-0000-0000-0000CB460000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3" xfId="18143" xr:uid="{00000000-0005-0000-0000-0000B2470000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3" xfId="18145" xr:uid="{00000000-0005-0000-0000-0000B6470000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3" xfId="18147" xr:uid="{00000000-0005-0000-0000-0000BB470000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3" xfId="18149" xr:uid="{00000000-0005-0000-0000-0000BF470000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3" xfId="18151" xr:uid="{00000000-0005-0000-0000-0000C6470000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3" xfId="18153" xr:uid="{00000000-0005-0000-0000-0000CA470000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3" xfId="18155" xr:uid="{00000000-0005-0000-0000-0000CF470000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3" xfId="18157" xr:uid="{00000000-0005-0000-0000-0000D3470000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3" xfId="18159" xr:uid="{00000000-0005-0000-0000-0000DA470000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3" xfId="18161" xr:uid="{00000000-0005-0000-0000-0000DE470000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3" xfId="18163" xr:uid="{00000000-0005-0000-0000-0000E3470000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3" xfId="18165" xr:uid="{00000000-0005-0000-0000-0000E7470000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3" xfId="18167" xr:uid="{00000000-0005-0000-0000-0000EE470000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3" xfId="18169" xr:uid="{00000000-0005-0000-0000-0000F2470000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3" xfId="18171" xr:uid="{00000000-0005-0000-0000-0000F7470000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3" xfId="18173" xr:uid="{00000000-0005-0000-0000-0000FB470000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3" xfId="18176" xr:uid="{00000000-0005-0000-0000-000007480000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3" xfId="18178" xr:uid="{00000000-0005-0000-0000-00000C480000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3" xfId="18181" xr:uid="{00000000-0005-0000-0000-000011480000}"/>
    <cellStyle name="Table  - Style6 2 4 3" xfId="19197" xr:uid="{00000000-0005-0000-0000-000012480000}"/>
    <cellStyle name="Table  - Style6 2 4 4" xfId="18180" xr:uid="{00000000-0005-0000-0000-000013480000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3" xfId="18183" xr:uid="{00000000-0005-0000-0000-000019480000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3" xfId="18185" xr:uid="{00000000-0005-0000-0000-00001D480000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3" xfId="18187" xr:uid="{00000000-0005-0000-0000-000022480000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3" xfId="18190" xr:uid="{00000000-0005-0000-0000-000027480000}"/>
    <cellStyle name="Table  - Style6 5 3" xfId="19202" xr:uid="{00000000-0005-0000-0000-000028480000}"/>
    <cellStyle name="Table  - Style6 5 4" xfId="18189" xr:uid="{00000000-0005-0000-0000-000029480000}"/>
    <cellStyle name="Table  - Style6 6" xfId="11074" xr:uid="{00000000-0005-0000-0000-00002A480000}"/>
    <cellStyle name="Table  - Style6 6 2" xfId="19204" xr:uid="{00000000-0005-0000-0000-00002B480000}"/>
    <cellStyle name="Table  - Style6 6 3" xfId="18191" xr:uid="{00000000-0005-0000-0000-00002C480000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6" xfId="18213" xr:uid="{00000000-0005-0000-0000-000074480000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3" xfId="18218" xr:uid="{00000000-0005-0000-0000-000080480000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3" xfId="18220" xr:uid="{00000000-0005-0000-0000-000085480000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3" xfId="18223" xr:uid="{00000000-0005-0000-0000-00008A480000}"/>
    <cellStyle name="TotRow - Style4 2 4 3" xfId="19208" xr:uid="{00000000-0005-0000-0000-00008B480000}"/>
    <cellStyle name="TotRow - Style4 2 4 4" xfId="18222" xr:uid="{00000000-0005-0000-0000-00008C480000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3" xfId="18225" xr:uid="{00000000-0005-0000-0000-000092480000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3" xfId="18227" xr:uid="{00000000-0005-0000-0000-000096480000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3" xfId="18229" xr:uid="{00000000-0005-0000-0000-00009B480000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3" xfId="18232" xr:uid="{00000000-0005-0000-0000-0000A0480000}"/>
    <cellStyle name="TotRow - Style4 5 3" xfId="19213" xr:uid="{00000000-0005-0000-0000-0000A1480000}"/>
    <cellStyle name="TotRow - Style4 5 4" xfId="18231" xr:uid="{00000000-0005-0000-0000-0000A2480000}"/>
    <cellStyle name="TotRow - Style4 6" xfId="11089" xr:uid="{00000000-0005-0000-0000-0000A3480000}"/>
    <cellStyle name="TotRow - Style4 6 2" xfId="19215" xr:uid="{00000000-0005-0000-0000-0000A4480000}"/>
    <cellStyle name="TotRow - Style4 6 3" xfId="18233" xr:uid="{00000000-0005-0000-0000-0000A548000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3" xfId="18256" xr:uid="{00000000-0005-0000-0000-0000E1480000}"/>
    <cellStyle name="Ввод  2 3" xfId="18942" xr:uid="{00000000-0005-0000-0000-0000E2480000}"/>
    <cellStyle name="Ввод  2 4" xfId="18255" xr:uid="{00000000-0005-0000-0000-0000E3480000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3" xfId="18261" xr:uid="{00000000-0005-0000-0000-0000EF480000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3" xfId="18263" xr:uid="{00000000-0005-0000-0000-0000F4480000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3" xfId="18268" xr:uid="{00000000-0005-0000-0000-00005C490000}"/>
    <cellStyle name="Данные 2 2 2 2 3" xfId="19220" xr:uid="{00000000-0005-0000-0000-00005D490000}"/>
    <cellStyle name="Данные 2 2 2 2 4" xfId="18267" xr:uid="{00000000-0005-0000-0000-00005E490000}"/>
    <cellStyle name="Данные 2 2 2 3" xfId="11799" xr:uid="{00000000-0005-0000-0000-00005F490000}"/>
    <cellStyle name="Данные 2 2 2 3 2" xfId="19739" xr:uid="{00000000-0005-0000-0000-000060490000}"/>
    <cellStyle name="Данные 2 2 2 3 3" xfId="18269" xr:uid="{00000000-0005-0000-0000-000061490000}"/>
    <cellStyle name="Данные 2 2 2 4" xfId="19219" xr:uid="{00000000-0005-0000-0000-000062490000}"/>
    <cellStyle name="Данные 2 2 2 5" xfId="18266" xr:uid="{00000000-0005-0000-0000-000063490000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3" xfId="18271" xr:uid="{00000000-0005-0000-0000-000067490000}"/>
    <cellStyle name="Данные 2 2 3 3" xfId="19221" xr:uid="{00000000-0005-0000-0000-000068490000}"/>
    <cellStyle name="Данные 2 2 3 4" xfId="18270" xr:uid="{00000000-0005-0000-0000-000069490000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3" xfId="18275" xr:uid="{00000000-0005-0000-0000-00006F490000}"/>
    <cellStyle name="Данные 2 3 2 3" xfId="19223" xr:uid="{00000000-0005-0000-0000-000070490000}"/>
    <cellStyle name="Данные 2 3 2 4" xfId="18274" xr:uid="{00000000-0005-0000-0000-000071490000}"/>
    <cellStyle name="Данные 2 3 3" xfId="11802" xr:uid="{00000000-0005-0000-0000-000072490000}"/>
    <cellStyle name="Данные 2 3 3 2" xfId="19742" xr:uid="{00000000-0005-0000-0000-000073490000}"/>
    <cellStyle name="Данные 2 3 3 3" xfId="18276" xr:uid="{00000000-0005-0000-0000-000074490000}"/>
    <cellStyle name="Данные 2 3 4" xfId="19222" xr:uid="{00000000-0005-0000-0000-000075490000}"/>
    <cellStyle name="Данные 2 3 5" xfId="18273" xr:uid="{00000000-0005-0000-0000-00007649000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3" xfId="18278" xr:uid="{00000000-0005-0000-0000-00007A490000}"/>
    <cellStyle name="Данные 2 4 3" xfId="19224" xr:uid="{00000000-0005-0000-0000-00007B490000}"/>
    <cellStyle name="Данные 2 4 4" xfId="18277" xr:uid="{00000000-0005-0000-0000-00007C490000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3" xfId="18282" xr:uid="{00000000-0005-0000-0000-000083490000}"/>
    <cellStyle name="Данные 3 2 2 3" xfId="19226" xr:uid="{00000000-0005-0000-0000-000084490000}"/>
    <cellStyle name="Данные 3 2 2 4" xfId="18281" xr:uid="{00000000-0005-0000-0000-000085490000}"/>
    <cellStyle name="Данные 3 2 3" xfId="11805" xr:uid="{00000000-0005-0000-0000-000086490000}"/>
    <cellStyle name="Данные 3 2 3 2" xfId="19745" xr:uid="{00000000-0005-0000-0000-000087490000}"/>
    <cellStyle name="Данные 3 2 3 3" xfId="18283" xr:uid="{00000000-0005-0000-0000-000088490000}"/>
    <cellStyle name="Данные 3 2 4" xfId="19225" xr:uid="{00000000-0005-0000-0000-000089490000}"/>
    <cellStyle name="Данные 3 2 5" xfId="18280" xr:uid="{00000000-0005-0000-0000-00008A490000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3" xfId="18285" xr:uid="{00000000-0005-0000-0000-00008E490000}"/>
    <cellStyle name="Данные 3 3 3" xfId="19227" xr:uid="{00000000-0005-0000-0000-00008F490000}"/>
    <cellStyle name="Данные 3 3 4" xfId="18284" xr:uid="{00000000-0005-0000-0000-000090490000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3" xfId="18289" xr:uid="{00000000-0005-0000-0000-000096490000}"/>
    <cellStyle name="Данные 4 2 3" xfId="19229" xr:uid="{00000000-0005-0000-0000-000097490000}"/>
    <cellStyle name="Данные 4 2 4" xfId="18288" xr:uid="{00000000-0005-0000-0000-000098490000}"/>
    <cellStyle name="Данные 4 3" xfId="11808" xr:uid="{00000000-0005-0000-0000-000099490000}"/>
    <cellStyle name="Данные 4 3 2" xfId="19748" xr:uid="{00000000-0005-0000-0000-00009A490000}"/>
    <cellStyle name="Данные 4 3 3" xfId="18290" xr:uid="{00000000-0005-0000-0000-00009B490000}"/>
    <cellStyle name="Данные 4 4" xfId="19228" xr:uid="{00000000-0005-0000-0000-00009C490000}"/>
    <cellStyle name="Данные 4 5" xfId="18287" xr:uid="{00000000-0005-0000-0000-00009D490000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3" xfId="18292" xr:uid="{00000000-0005-0000-0000-0000A1490000}"/>
    <cellStyle name="Данные 5 3" xfId="19230" xr:uid="{00000000-0005-0000-0000-0000A2490000}"/>
    <cellStyle name="Данные 5 4" xfId="18291" xr:uid="{00000000-0005-0000-0000-0000A349000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3" xfId="18296" xr:uid="{00000000-0005-0000-0000-0000AD490000}"/>
    <cellStyle name="Заг 2 3" xfId="19232" xr:uid="{00000000-0005-0000-0000-0000AE490000}"/>
    <cellStyle name="Заг 2 4" xfId="18295" xr:uid="{00000000-0005-0000-0000-0000AF490000}"/>
    <cellStyle name="Заг 3" xfId="11811" xr:uid="{00000000-0005-0000-0000-0000B0490000}"/>
    <cellStyle name="Заг 3 2" xfId="19751" xr:uid="{00000000-0005-0000-0000-0000B1490000}"/>
    <cellStyle name="Заг 3 3" xfId="18297" xr:uid="{00000000-0005-0000-0000-0000B2490000}"/>
    <cellStyle name="Заг 4" xfId="19231" xr:uid="{00000000-0005-0000-0000-0000B3490000}"/>
    <cellStyle name="Заг 5" xfId="18294" xr:uid="{00000000-0005-0000-0000-0000B4490000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3" xfId="19234" xr:uid="{00000000-0005-0000-0000-0000DA490000}"/>
    <cellStyle name="Обычный 11 2 2 2 2 4" xfId="18303" xr:uid="{00000000-0005-0000-0000-0000DB490000}"/>
    <cellStyle name="Обычный 11 2 2 2 3" xfId="11813" xr:uid="{00000000-0005-0000-0000-0000DC490000}"/>
    <cellStyle name="Обычный 11 2 2 2 3 2" xfId="19753" xr:uid="{00000000-0005-0000-0000-0000DD490000}"/>
    <cellStyle name="Обычный 11 2 2 2 4" xfId="19233" xr:uid="{00000000-0005-0000-0000-0000DE490000}"/>
    <cellStyle name="Обычный 11 2 2 2 5" xfId="18302" xr:uid="{00000000-0005-0000-0000-0000DF490000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3" xfId="19235" xr:uid="{00000000-0005-0000-0000-0000E3490000}"/>
    <cellStyle name="Обычный 11 2 2 3 4" xfId="18304" xr:uid="{00000000-0005-0000-0000-0000E4490000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3" xfId="19237" xr:uid="{00000000-0005-0000-0000-0000EB490000}"/>
    <cellStyle name="Обычный 11 2 3 2 2 4" xfId="18307" xr:uid="{00000000-0005-0000-0000-0000EC490000}"/>
    <cellStyle name="Обычный 11 2 3 2 3" xfId="11816" xr:uid="{00000000-0005-0000-0000-0000ED490000}"/>
    <cellStyle name="Обычный 11 2 3 2 3 2" xfId="19756" xr:uid="{00000000-0005-0000-0000-0000EE490000}"/>
    <cellStyle name="Обычный 11 2 3 2 4" xfId="19236" xr:uid="{00000000-0005-0000-0000-0000EF490000}"/>
    <cellStyle name="Обычный 11 2 3 2 5" xfId="18306" xr:uid="{00000000-0005-0000-0000-0000F0490000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3" xfId="19238" xr:uid="{00000000-0005-0000-0000-0000F4490000}"/>
    <cellStyle name="Обычный 11 2 3 3 4" xfId="18308" xr:uid="{00000000-0005-0000-0000-0000F5490000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3" xfId="19240" xr:uid="{00000000-0005-0000-0000-0000FC490000}"/>
    <cellStyle name="Обычный 11 2 4 2 2 4" xfId="18311" xr:uid="{00000000-0005-0000-0000-0000FD490000}"/>
    <cellStyle name="Обычный 11 2 4 2 3" xfId="11819" xr:uid="{00000000-0005-0000-0000-0000FE490000}"/>
    <cellStyle name="Обычный 11 2 4 2 3 2" xfId="19759" xr:uid="{00000000-0005-0000-0000-0000FF490000}"/>
    <cellStyle name="Обычный 11 2 4 2 4" xfId="19239" xr:uid="{00000000-0005-0000-0000-0000004A0000}"/>
    <cellStyle name="Обычный 11 2 4 2 5" xfId="18310" xr:uid="{00000000-0005-0000-0000-0000014A0000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3" xfId="19241" xr:uid="{00000000-0005-0000-0000-0000054A0000}"/>
    <cellStyle name="Обычный 11 2 4 3 4" xfId="18312" xr:uid="{00000000-0005-0000-0000-0000064A0000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3" xfId="19242" xr:uid="{00000000-0005-0000-0000-00000C4A0000}"/>
    <cellStyle name="Обычный 11 2 5 2 4" xfId="18314" xr:uid="{00000000-0005-0000-0000-00000D4A0000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3" xfId="19244" xr:uid="{00000000-0005-0000-0000-0000134A0000}"/>
    <cellStyle name="Обычный 11 2 6 2 4" xfId="18317" xr:uid="{00000000-0005-0000-0000-0000144A0000}"/>
    <cellStyle name="Обычный 11 2 6 3" xfId="11823" xr:uid="{00000000-0005-0000-0000-0000154A0000}"/>
    <cellStyle name="Обычный 11 2 6 3 2" xfId="19763" xr:uid="{00000000-0005-0000-0000-0000164A0000}"/>
    <cellStyle name="Обычный 11 2 6 4" xfId="19243" xr:uid="{00000000-0005-0000-0000-0000174A0000}"/>
    <cellStyle name="Обычный 11 2 6 5" xfId="18316" xr:uid="{00000000-0005-0000-0000-0000184A0000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3" xfId="19245" xr:uid="{00000000-0005-0000-0000-00001D4A0000}"/>
    <cellStyle name="Обычный 11 2 8 4" xfId="18318" xr:uid="{00000000-0005-0000-0000-00001E4A0000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3" xfId="19247" xr:uid="{00000000-0005-0000-0000-0000254A0000}"/>
    <cellStyle name="Обычный 11 3 2 2 4" xfId="18321" xr:uid="{00000000-0005-0000-0000-0000264A0000}"/>
    <cellStyle name="Обычный 11 3 2 3" xfId="11826" xr:uid="{00000000-0005-0000-0000-0000274A0000}"/>
    <cellStyle name="Обычный 11 3 2 3 2" xfId="19766" xr:uid="{00000000-0005-0000-0000-0000284A0000}"/>
    <cellStyle name="Обычный 11 3 2 4" xfId="19246" xr:uid="{00000000-0005-0000-0000-0000294A0000}"/>
    <cellStyle name="Обычный 11 3 2 5" xfId="18320" xr:uid="{00000000-0005-0000-0000-00002A4A0000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3" xfId="19248" xr:uid="{00000000-0005-0000-0000-00002E4A0000}"/>
    <cellStyle name="Обычный 11 3 3 4" xfId="18322" xr:uid="{00000000-0005-0000-0000-00002F4A0000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3" xfId="19250" xr:uid="{00000000-0005-0000-0000-0000364A0000}"/>
    <cellStyle name="Обычный 11 4 2 2 4" xfId="18325" xr:uid="{00000000-0005-0000-0000-0000374A0000}"/>
    <cellStyle name="Обычный 11 4 2 3" xfId="11829" xr:uid="{00000000-0005-0000-0000-0000384A0000}"/>
    <cellStyle name="Обычный 11 4 2 3 2" xfId="19769" xr:uid="{00000000-0005-0000-0000-0000394A0000}"/>
    <cellStyle name="Обычный 11 4 2 4" xfId="19249" xr:uid="{00000000-0005-0000-0000-00003A4A0000}"/>
    <cellStyle name="Обычный 11 4 2 5" xfId="18324" xr:uid="{00000000-0005-0000-0000-00003B4A0000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3" xfId="19251" xr:uid="{00000000-0005-0000-0000-00003F4A0000}"/>
    <cellStyle name="Обычный 11 4 3 4" xfId="18326" xr:uid="{00000000-0005-0000-0000-0000404A0000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3" xfId="19253" xr:uid="{00000000-0005-0000-0000-0000474A0000}"/>
    <cellStyle name="Обычный 11 5 2 2 4" xfId="18329" xr:uid="{00000000-0005-0000-0000-0000484A0000}"/>
    <cellStyle name="Обычный 11 5 2 3" xfId="11832" xr:uid="{00000000-0005-0000-0000-0000494A0000}"/>
    <cellStyle name="Обычный 11 5 2 3 2" xfId="19772" xr:uid="{00000000-0005-0000-0000-00004A4A0000}"/>
    <cellStyle name="Обычный 11 5 2 4" xfId="19252" xr:uid="{00000000-0005-0000-0000-00004B4A0000}"/>
    <cellStyle name="Обычный 11 5 2 5" xfId="18328" xr:uid="{00000000-0005-0000-0000-00004C4A0000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3" xfId="19254" xr:uid="{00000000-0005-0000-0000-0000504A0000}"/>
    <cellStyle name="Обычный 11 5 3 4" xfId="18330" xr:uid="{00000000-0005-0000-0000-0000514A0000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3" xfId="19255" xr:uid="{00000000-0005-0000-0000-0000574A0000}"/>
    <cellStyle name="Обычный 11 6 2 4" xfId="18332" xr:uid="{00000000-0005-0000-0000-0000584A0000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3" xfId="19257" xr:uid="{00000000-0005-0000-0000-00005E4A0000}"/>
    <cellStyle name="Обычный 11 7 2 4" xfId="18335" xr:uid="{00000000-0005-0000-0000-00005F4A0000}"/>
    <cellStyle name="Обычный 11 7 3" xfId="11836" xr:uid="{00000000-0005-0000-0000-0000604A0000}"/>
    <cellStyle name="Обычный 11 7 3 2" xfId="19776" xr:uid="{00000000-0005-0000-0000-0000614A0000}"/>
    <cellStyle name="Обычный 11 7 4" xfId="19256" xr:uid="{00000000-0005-0000-0000-0000624A0000}"/>
    <cellStyle name="Обычный 11 7 5" xfId="18334" xr:uid="{00000000-0005-0000-0000-0000634A0000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3" xfId="19258" xr:uid="{00000000-0005-0000-0000-0000674A0000}"/>
    <cellStyle name="Обычный 11 8 4" xfId="18336" xr:uid="{00000000-0005-0000-0000-0000684A0000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3" xfId="19260" xr:uid="{00000000-0005-0000-0000-0000714A0000}"/>
    <cellStyle name="Обычный 12 2 2 2 2 4" xfId="18339" xr:uid="{00000000-0005-0000-0000-0000724A0000}"/>
    <cellStyle name="Обычный 12 2 2 2 3" xfId="11839" xr:uid="{00000000-0005-0000-0000-0000734A0000}"/>
    <cellStyle name="Обычный 12 2 2 2 3 2" xfId="19779" xr:uid="{00000000-0005-0000-0000-0000744A0000}"/>
    <cellStyle name="Обычный 12 2 2 2 4" xfId="19259" xr:uid="{00000000-0005-0000-0000-0000754A0000}"/>
    <cellStyle name="Обычный 12 2 2 2 5" xfId="18338" xr:uid="{00000000-0005-0000-0000-0000764A0000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3" xfId="19261" xr:uid="{00000000-0005-0000-0000-00007A4A0000}"/>
    <cellStyle name="Обычный 12 2 2 3 4" xfId="18340" xr:uid="{00000000-0005-0000-0000-00007B4A0000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3" xfId="19263" xr:uid="{00000000-0005-0000-0000-0000824A0000}"/>
    <cellStyle name="Обычный 12 2 3 2 2 4" xfId="18343" xr:uid="{00000000-0005-0000-0000-0000834A0000}"/>
    <cellStyle name="Обычный 12 2 3 2 3" xfId="11842" xr:uid="{00000000-0005-0000-0000-0000844A0000}"/>
    <cellStyle name="Обычный 12 2 3 2 3 2" xfId="19782" xr:uid="{00000000-0005-0000-0000-0000854A0000}"/>
    <cellStyle name="Обычный 12 2 3 2 4" xfId="19262" xr:uid="{00000000-0005-0000-0000-0000864A0000}"/>
    <cellStyle name="Обычный 12 2 3 2 5" xfId="18342" xr:uid="{00000000-0005-0000-0000-0000874A0000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3" xfId="19264" xr:uid="{00000000-0005-0000-0000-00008B4A0000}"/>
    <cellStyle name="Обычный 12 2 3 3 4" xfId="18344" xr:uid="{00000000-0005-0000-0000-00008C4A0000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3" xfId="19266" xr:uid="{00000000-0005-0000-0000-0000934A0000}"/>
    <cellStyle name="Обычный 12 2 4 2 2 4" xfId="18347" xr:uid="{00000000-0005-0000-0000-0000944A0000}"/>
    <cellStyle name="Обычный 12 2 4 2 3" xfId="11845" xr:uid="{00000000-0005-0000-0000-0000954A0000}"/>
    <cellStyle name="Обычный 12 2 4 2 3 2" xfId="19785" xr:uid="{00000000-0005-0000-0000-0000964A0000}"/>
    <cellStyle name="Обычный 12 2 4 2 4" xfId="19265" xr:uid="{00000000-0005-0000-0000-0000974A0000}"/>
    <cellStyle name="Обычный 12 2 4 2 5" xfId="18346" xr:uid="{00000000-0005-0000-0000-0000984A0000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3" xfId="19267" xr:uid="{00000000-0005-0000-0000-00009C4A0000}"/>
    <cellStyle name="Обычный 12 2 4 3 4" xfId="18348" xr:uid="{00000000-0005-0000-0000-00009D4A0000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3" xfId="19268" xr:uid="{00000000-0005-0000-0000-0000A34A0000}"/>
    <cellStyle name="Обычный 12 2 5 2 4" xfId="18350" xr:uid="{00000000-0005-0000-0000-0000A44A0000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3" xfId="19270" xr:uid="{00000000-0005-0000-0000-0000AA4A0000}"/>
    <cellStyle name="Обычный 12 2 6 2 4" xfId="18353" xr:uid="{00000000-0005-0000-0000-0000AB4A0000}"/>
    <cellStyle name="Обычный 12 2 6 3" xfId="11849" xr:uid="{00000000-0005-0000-0000-0000AC4A0000}"/>
    <cellStyle name="Обычный 12 2 6 3 2" xfId="19789" xr:uid="{00000000-0005-0000-0000-0000AD4A0000}"/>
    <cellStyle name="Обычный 12 2 6 4" xfId="19269" xr:uid="{00000000-0005-0000-0000-0000AE4A0000}"/>
    <cellStyle name="Обычный 12 2 6 5" xfId="18352" xr:uid="{00000000-0005-0000-0000-0000AF4A0000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3" xfId="19271" xr:uid="{00000000-0005-0000-0000-0000B34A0000}"/>
    <cellStyle name="Обычный 12 2 7 4" xfId="18354" xr:uid="{00000000-0005-0000-0000-0000B44A0000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3" xfId="19273" xr:uid="{00000000-0005-0000-0000-0000BB4A0000}"/>
    <cellStyle name="Обычный 12 3 2 2 4" xfId="18357" xr:uid="{00000000-0005-0000-0000-0000BC4A0000}"/>
    <cellStyle name="Обычный 12 3 2 3" xfId="11852" xr:uid="{00000000-0005-0000-0000-0000BD4A0000}"/>
    <cellStyle name="Обычный 12 3 2 3 2" xfId="19792" xr:uid="{00000000-0005-0000-0000-0000BE4A0000}"/>
    <cellStyle name="Обычный 12 3 2 4" xfId="19272" xr:uid="{00000000-0005-0000-0000-0000BF4A0000}"/>
    <cellStyle name="Обычный 12 3 2 5" xfId="18356" xr:uid="{00000000-0005-0000-0000-0000C04A0000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3" xfId="19274" xr:uid="{00000000-0005-0000-0000-0000C44A0000}"/>
    <cellStyle name="Обычный 12 3 3 4" xfId="18358" xr:uid="{00000000-0005-0000-0000-0000C54A0000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3" xfId="19276" xr:uid="{00000000-0005-0000-0000-0000CC4A0000}"/>
    <cellStyle name="Обычный 12 4 2 2 4" xfId="18361" xr:uid="{00000000-0005-0000-0000-0000CD4A0000}"/>
    <cellStyle name="Обычный 12 4 2 3" xfId="11855" xr:uid="{00000000-0005-0000-0000-0000CE4A0000}"/>
    <cellStyle name="Обычный 12 4 2 3 2" xfId="19795" xr:uid="{00000000-0005-0000-0000-0000CF4A0000}"/>
    <cellStyle name="Обычный 12 4 2 4" xfId="19275" xr:uid="{00000000-0005-0000-0000-0000D04A0000}"/>
    <cellStyle name="Обычный 12 4 2 5" xfId="18360" xr:uid="{00000000-0005-0000-0000-0000D14A000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3" xfId="19277" xr:uid="{00000000-0005-0000-0000-0000D54A0000}"/>
    <cellStyle name="Обычный 12 4 3 4" xfId="18362" xr:uid="{00000000-0005-0000-0000-0000D64A0000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3" xfId="19279" xr:uid="{00000000-0005-0000-0000-0000DD4A0000}"/>
    <cellStyle name="Обычный 12 5 2 2 4" xfId="18365" xr:uid="{00000000-0005-0000-0000-0000DE4A0000}"/>
    <cellStyle name="Обычный 12 5 2 3" xfId="11858" xr:uid="{00000000-0005-0000-0000-0000DF4A0000}"/>
    <cellStyle name="Обычный 12 5 2 3 2" xfId="19798" xr:uid="{00000000-0005-0000-0000-0000E04A0000}"/>
    <cellStyle name="Обычный 12 5 2 4" xfId="19278" xr:uid="{00000000-0005-0000-0000-0000E14A0000}"/>
    <cellStyle name="Обычный 12 5 2 5" xfId="18364" xr:uid="{00000000-0005-0000-0000-0000E24A0000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3" xfId="19280" xr:uid="{00000000-0005-0000-0000-0000E64A0000}"/>
    <cellStyle name="Обычный 12 5 3 4" xfId="18366" xr:uid="{00000000-0005-0000-0000-0000E74A0000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3" xfId="19281" xr:uid="{00000000-0005-0000-0000-0000ED4A0000}"/>
    <cellStyle name="Обычный 12 6 2 4" xfId="18368" xr:uid="{00000000-0005-0000-0000-0000EE4A0000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3" xfId="19282" xr:uid="{00000000-0005-0000-0000-0000F44A0000}"/>
    <cellStyle name="Обычный 12 8 4" xfId="18370" xr:uid="{00000000-0005-0000-0000-0000F54A0000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3" xfId="19284" xr:uid="{00000000-0005-0000-0000-0000FC4A0000}"/>
    <cellStyle name="Обычный 13 2 2 4" xfId="18373" xr:uid="{00000000-0005-0000-0000-0000FD4A0000}"/>
    <cellStyle name="Обычный 13 2 3" xfId="11863" xr:uid="{00000000-0005-0000-0000-0000FE4A0000}"/>
    <cellStyle name="Обычный 13 2 3 2" xfId="19803" xr:uid="{00000000-0005-0000-0000-0000FF4A0000}"/>
    <cellStyle name="Обычный 13 2 4" xfId="19283" xr:uid="{00000000-0005-0000-0000-0000004B0000}"/>
    <cellStyle name="Обычный 13 2 5" xfId="18372" xr:uid="{00000000-0005-0000-0000-0000014B0000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3" xfId="19285" xr:uid="{00000000-0005-0000-0000-00000F4B0000}"/>
    <cellStyle name="Обычный 16 2 4" xfId="18377" xr:uid="{00000000-0005-0000-0000-0000104B0000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3" xfId="19286" xr:uid="{00000000-0005-0000-0000-0000164B0000}"/>
    <cellStyle name="Обычный 17 2 4" xfId="18379" xr:uid="{00000000-0005-0000-0000-0000174B0000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3" xfId="19287" xr:uid="{00000000-0005-0000-0000-00001D4B0000}"/>
    <cellStyle name="Обычный 18 2 4" xfId="18382" xr:uid="{00000000-0005-0000-0000-00001E4B0000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4" xfId="18385" xr:uid="{00000000-0005-0000-0000-0000254B0000}"/>
    <cellStyle name="Обычный 19 3" xfId="18387" xr:uid="{00000000-0005-0000-0000-0000264B0000}"/>
    <cellStyle name="Обычный 19 4" xfId="19288" xr:uid="{00000000-0005-0000-0000-0000274B0000}"/>
    <cellStyle name="Обычный 19 5" xfId="18384" xr:uid="{00000000-0005-0000-0000-0000284B0000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3" xfId="19289" xr:uid="{00000000-0005-0000-0000-0000374B0000}"/>
    <cellStyle name="Обычный 2 2 3 2 4" xfId="18390" xr:uid="{00000000-0005-0000-0000-0000384B0000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3" xfId="19290" xr:uid="{00000000-0005-0000-0000-0000474B0000}"/>
    <cellStyle name="Обычный 2 5 2 4" xfId="18395" xr:uid="{00000000-0005-0000-0000-0000484B0000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3" xfId="19291" xr:uid="{00000000-0005-0000-0000-00004F4B0000}"/>
    <cellStyle name="Обычный 2 6 2 2 4" xfId="18397" xr:uid="{00000000-0005-0000-0000-0000504B0000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3" xfId="19292" xr:uid="{00000000-0005-0000-0000-0000544B0000}"/>
    <cellStyle name="Обычный 2 6 3 4" xfId="18398" xr:uid="{00000000-0005-0000-0000-0000554B0000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3" xfId="19293" xr:uid="{00000000-0005-0000-0000-00005B4B0000}"/>
    <cellStyle name="Обычный 2 7 2 4" xfId="18400" xr:uid="{00000000-0005-0000-0000-00005C4B0000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3" xfId="19294" xr:uid="{00000000-0005-0000-0000-0000614B0000}"/>
    <cellStyle name="Обычный 2 9 4" xfId="18401" xr:uid="{00000000-0005-0000-0000-0000624B0000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3" xfId="19295" xr:uid="{00000000-0005-0000-0000-0000724B0000}"/>
    <cellStyle name="Обычный 3 4 2 4" xfId="18406" xr:uid="{00000000-0005-0000-0000-0000734B0000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3" xfId="19297" xr:uid="{00000000-0005-0000-0000-0000814B0000}"/>
    <cellStyle name="Обычный 5 2 2 2 2 4" xfId="18410" xr:uid="{00000000-0005-0000-0000-0000824B0000}"/>
    <cellStyle name="Обычный 5 2 2 2 3" xfId="11876" xr:uid="{00000000-0005-0000-0000-0000834B0000}"/>
    <cellStyle name="Обычный 5 2 2 2 3 2" xfId="19816" xr:uid="{00000000-0005-0000-0000-0000844B0000}"/>
    <cellStyle name="Обычный 5 2 2 2 4" xfId="19296" xr:uid="{00000000-0005-0000-0000-0000854B0000}"/>
    <cellStyle name="Обычный 5 2 2 2 5" xfId="18409" xr:uid="{00000000-0005-0000-0000-0000864B0000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3" xfId="19298" xr:uid="{00000000-0005-0000-0000-00008A4B0000}"/>
    <cellStyle name="Обычный 5 2 2 3 4" xfId="18411" xr:uid="{00000000-0005-0000-0000-00008B4B000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3" xfId="19300" xr:uid="{00000000-0005-0000-0000-0000904B0000}"/>
    <cellStyle name="Обычный 5 2 3 2 4" xfId="18413" xr:uid="{00000000-0005-0000-0000-0000914B0000}"/>
    <cellStyle name="Обычный 5 2 3 3" xfId="11879" xr:uid="{00000000-0005-0000-0000-0000924B0000}"/>
    <cellStyle name="Обычный 5 2 3 3 2" xfId="19819" xr:uid="{00000000-0005-0000-0000-0000934B0000}"/>
    <cellStyle name="Обычный 5 2 3 4" xfId="19299" xr:uid="{00000000-0005-0000-0000-0000944B0000}"/>
    <cellStyle name="Обычный 5 2 3 5" xfId="18412" xr:uid="{00000000-0005-0000-0000-0000954B000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3" xfId="19302" xr:uid="{00000000-0005-0000-0000-0000A54B0000}"/>
    <cellStyle name="Обычный 7 2 2 2 2 2 4" xfId="18419" xr:uid="{00000000-0005-0000-0000-0000A64B0000}"/>
    <cellStyle name="Обычный 7 2 2 2 2 3" xfId="11881" xr:uid="{00000000-0005-0000-0000-0000A74B0000}"/>
    <cellStyle name="Обычный 7 2 2 2 2 3 2" xfId="19821" xr:uid="{00000000-0005-0000-0000-0000A84B0000}"/>
    <cellStyle name="Обычный 7 2 2 2 2 4" xfId="19301" xr:uid="{00000000-0005-0000-0000-0000A94B0000}"/>
    <cellStyle name="Обычный 7 2 2 2 2 5" xfId="18418" xr:uid="{00000000-0005-0000-0000-0000AA4B0000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3" xfId="19303" xr:uid="{00000000-0005-0000-0000-0000AE4B0000}"/>
    <cellStyle name="Обычный 7 2 2 2 3 4" xfId="18420" xr:uid="{00000000-0005-0000-0000-0000AF4B0000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3" xfId="19305" xr:uid="{00000000-0005-0000-0000-0000B64B0000}"/>
    <cellStyle name="Обычный 7 2 2 3 2 2 4" xfId="18423" xr:uid="{00000000-0005-0000-0000-0000B74B0000}"/>
    <cellStyle name="Обычный 7 2 2 3 2 3" xfId="11884" xr:uid="{00000000-0005-0000-0000-0000B84B0000}"/>
    <cellStyle name="Обычный 7 2 2 3 2 3 2" xfId="19824" xr:uid="{00000000-0005-0000-0000-0000B94B0000}"/>
    <cellStyle name="Обычный 7 2 2 3 2 4" xfId="19304" xr:uid="{00000000-0005-0000-0000-0000BA4B0000}"/>
    <cellStyle name="Обычный 7 2 2 3 2 5" xfId="18422" xr:uid="{00000000-0005-0000-0000-0000BB4B0000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3" xfId="19306" xr:uid="{00000000-0005-0000-0000-0000BF4B0000}"/>
    <cellStyle name="Обычный 7 2 2 3 3 4" xfId="18424" xr:uid="{00000000-0005-0000-0000-0000C04B0000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3" xfId="19308" xr:uid="{00000000-0005-0000-0000-0000C74B0000}"/>
    <cellStyle name="Обычный 7 2 2 4 2 2 4" xfId="18427" xr:uid="{00000000-0005-0000-0000-0000C84B0000}"/>
    <cellStyle name="Обычный 7 2 2 4 2 3" xfId="11887" xr:uid="{00000000-0005-0000-0000-0000C94B0000}"/>
    <cellStyle name="Обычный 7 2 2 4 2 3 2" xfId="19827" xr:uid="{00000000-0005-0000-0000-0000CA4B0000}"/>
    <cellStyle name="Обычный 7 2 2 4 2 4" xfId="19307" xr:uid="{00000000-0005-0000-0000-0000CB4B0000}"/>
    <cellStyle name="Обычный 7 2 2 4 2 5" xfId="18426" xr:uid="{00000000-0005-0000-0000-0000CC4B0000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3" xfId="19309" xr:uid="{00000000-0005-0000-0000-0000D04B0000}"/>
    <cellStyle name="Обычный 7 2 2 4 3 4" xfId="18428" xr:uid="{00000000-0005-0000-0000-0000D14B0000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3" xfId="19310" xr:uid="{00000000-0005-0000-0000-0000D74B0000}"/>
    <cellStyle name="Обычный 7 2 2 5 2 4" xfId="18430" xr:uid="{00000000-0005-0000-0000-0000D84B0000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3" xfId="19312" xr:uid="{00000000-0005-0000-0000-0000DE4B0000}"/>
    <cellStyle name="Обычный 7 2 2 6 2 4" xfId="18433" xr:uid="{00000000-0005-0000-0000-0000DF4B0000}"/>
    <cellStyle name="Обычный 7 2 2 6 3" xfId="11891" xr:uid="{00000000-0005-0000-0000-0000E04B0000}"/>
    <cellStyle name="Обычный 7 2 2 6 3 2" xfId="19831" xr:uid="{00000000-0005-0000-0000-0000E14B0000}"/>
    <cellStyle name="Обычный 7 2 2 6 4" xfId="19311" xr:uid="{00000000-0005-0000-0000-0000E24B0000}"/>
    <cellStyle name="Обычный 7 2 2 6 5" xfId="18432" xr:uid="{00000000-0005-0000-0000-0000E34B0000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3" xfId="19313" xr:uid="{00000000-0005-0000-0000-0000E74B0000}"/>
    <cellStyle name="Обычный 7 2 2 7 4" xfId="18434" xr:uid="{00000000-0005-0000-0000-0000E84B0000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3" xfId="19315" xr:uid="{00000000-0005-0000-0000-0000EF4B0000}"/>
    <cellStyle name="Обычный 7 2 3 2 2 4" xfId="18437" xr:uid="{00000000-0005-0000-0000-0000F04B0000}"/>
    <cellStyle name="Обычный 7 2 3 2 3" xfId="11894" xr:uid="{00000000-0005-0000-0000-0000F14B0000}"/>
    <cellStyle name="Обычный 7 2 3 2 3 2" xfId="19834" xr:uid="{00000000-0005-0000-0000-0000F24B0000}"/>
    <cellStyle name="Обычный 7 2 3 2 4" xfId="19314" xr:uid="{00000000-0005-0000-0000-0000F34B0000}"/>
    <cellStyle name="Обычный 7 2 3 2 5" xfId="18436" xr:uid="{00000000-0005-0000-0000-0000F44B0000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3" xfId="19316" xr:uid="{00000000-0005-0000-0000-0000F84B0000}"/>
    <cellStyle name="Обычный 7 2 3 3 4" xfId="18438" xr:uid="{00000000-0005-0000-0000-0000F94B0000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3" xfId="19318" xr:uid="{00000000-0005-0000-0000-0000004C0000}"/>
    <cellStyle name="Обычный 7 2 4 2 2 4" xfId="18441" xr:uid="{00000000-0005-0000-0000-0000014C0000}"/>
    <cellStyle name="Обычный 7 2 4 2 3" xfId="11897" xr:uid="{00000000-0005-0000-0000-0000024C0000}"/>
    <cellStyle name="Обычный 7 2 4 2 3 2" xfId="19837" xr:uid="{00000000-0005-0000-0000-0000034C0000}"/>
    <cellStyle name="Обычный 7 2 4 2 4" xfId="19317" xr:uid="{00000000-0005-0000-0000-0000044C0000}"/>
    <cellStyle name="Обычный 7 2 4 2 5" xfId="18440" xr:uid="{00000000-0005-0000-0000-0000054C0000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3" xfId="19319" xr:uid="{00000000-0005-0000-0000-0000094C0000}"/>
    <cellStyle name="Обычный 7 2 4 3 4" xfId="18442" xr:uid="{00000000-0005-0000-0000-00000A4C0000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3" xfId="19321" xr:uid="{00000000-0005-0000-0000-0000114C0000}"/>
    <cellStyle name="Обычный 7 2 5 2 2 4" xfId="18445" xr:uid="{00000000-0005-0000-0000-0000124C0000}"/>
    <cellStyle name="Обычный 7 2 5 2 3" xfId="11900" xr:uid="{00000000-0005-0000-0000-0000134C0000}"/>
    <cellStyle name="Обычный 7 2 5 2 3 2" xfId="19840" xr:uid="{00000000-0005-0000-0000-0000144C0000}"/>
    <cellStyle name="Обычный 7 2 5 2 4" xfId="19320" xr:uid="{00000000-0005-0000-0000-0000154C0000}"/>
    <cellStyle name="Обычный 7 2 5 2 5" xfId="18444" xr:uid="{00000000-0005-0000-0000-0000164C0000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3" xfId="19322" xr:uid="{00000000-0005-0000-0000-00001A4C0000}"/>
    <cellStyle name="Обычный 7 2 5 3 4" xfId="18446" xr:uid="{00000000-0005-0000-0000-00001B4C0000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3" xfId="19323" xr:uid="{00000000-0005-0000-0000-0000214C0000}"/>
    <cellStyle name="Обычный 7 2 6 2 4" xfId="18448" xr:uid="{00000000-0005-0000-0000-0000224C0000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3" xfId="19325" xr:uid="{00000000-0005-0000-0000-0000284C0000}"/>
    <cellStyle name="Обычный 7 2 7 2 4" xfId="18451" xr:uid="{00000000-0005-0000-0000-0000294C0000}"/>
    <cellStyle name="Обычный 7 2 7 3" xfId="11904" xr:uid="{00000000-0005-0000-0000-00002A4C0000}"/>
    <cellStyle name="Обычный 7 2 7 3 2" xfId="19844" xr:uid="{00000000-0005-0000-0000-00002B4C0000}"/>
    <cellStyle name="Обычный 7 2 7 4" xfId="19324" xr:uid="{00000000-0005-0000-0000-00002C4C0000}"/>
    <cellStyle name="Обычный 7 2 7 5" xfId="18450" xr:uid="{00000000-0005-0000-0000-00002D4C0000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3" xfId="19326" xr:uid="{00000000-0005-0000-0000-0000314C0000}"/>
    <cellStyle name="Обычный 7 2 8 4" xfId="18452" xr:uid="{00000000-0005-0000-0000-0000324C0000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3" xfId="19328" xr:uid="{00000000-0005-0000-0000-00003A4C0000}"/>
    <cellStyle name="Обычный 7 3 2 2 2 4" xfId="18455" xr:uid="{00000000-0005-0000-0000-00003B4C0000}"/>
    <cellStyle name="Обычный 7 3 2 2 3" xfId="11907" xr:uid="{00000000-0005-0000-0000-00003C4C0000}"/>
    <cellStyle name="Обычный 7 3 2 2 3 2" xfId="19847" xr:uid="{00000000-0005-0000-0000-00003D4C0000}"/>
    <cellStyle name="Обычный 7 3 2 2 4" xfId="19327" xr:uid="{00000000-0005-0000-0000-00003E4C0000}"/>
    <cellStyle name="Обычный 7 3 2 2 5" xfId="18454" xr:uid="{00000000-0005-0000-0000-00003F4C0000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3" xfId="19329" xr:uid="{00000000-0005-0000-0000-0000434C0000}"/>
    <cellStyle name="Обычный 7 3 2 3 4" xfId="18456" xr:uid="{00000000-0005-0000-0000-0000444C0000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3" xfId="19331" xr:uid="{00000000-0005-0000-0000-00004B4C0000}"/>
    <cellStyle name="Обычный 7 3 3 2 2 4" xfId="18459" xr:uid="{00000000-0005-0000-0000-00004C4C0000}"/>
    <cellStyle name="Обычный 7 3 3 2 3" xfId="11910" xr:uid="{00000000-0005-0000-0000-00004D4C0000}"/>
    <cellStyle name="Обычный 7 3 3 2 3 2" xfId="19850" xr:uid="{00000000-0005-0000-0000-00004E4C0000}"/>
    <cellStyle name="Обычный 7 3 3 2 4" xfId="19330" xr:uid="{00000000-0005-0000-0000-00004F4C0000}"/>
    <cellStyle name="Обычный 7 3 3 2 5" xfId="18458" xr:uid="{00000000-0005-0000-0000-0000504C0000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3" xfId="19332" xr:uid="{00000000-0005-0000-0000-0000544C0000}"/>
    <cellStyle name="Обычный 7 3 3 3 4" xfId="18460" xr:uid="{00000000-0005-0000-0000-0000554C0000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3" xfId="19334" xr:uid="{00000000-0005-0000-0000-00005C4C0000}"/>
    <cellStyle name="Обычный 7 3 4 2 2 4" xfId="18463" xr:uid="{00000000-0005-0000-0000-00005D4C0000}"/>
    <cellStyle name="Обычный 7 3 4 2 3" xfId="11913" xr:uid="{00000000-0005-0000-0000-00005E4C0000}"/>
    <cellStyle name="Обычный 7 3 4 2 3 2" xfId="19853" xr:uid="{00000000-0005-0000-0000-00005F4C0000}"/>
    <cellStyle name="Обычный 7 3 4 2 4" xfId="19333" xr:uid="{00000000-0005-0000-0000-0000604C0000}"/>
    <cellStyle name="Обычный 7 3 4 2 5" xfId="18462" xr:uid="{00000000-0005-0000-0000-0000614C0000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3" xfId="19335" xr:uid="{00000000-0005-0000-0000-0000654C0000}"/>
    <cellStyle name="Обычный 7 3 4 3 4" xfId="18464" xr:uid="{00000000-0005-0000-0000-0000664C0000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3" xfId="19336" xr:uid="{00000000-0005-0000-0000-00006C4C0000}"/>
    <cellStyle name="Обычный 7 3 5 2 4" xfId="18466" xr:uid="{00000000-0005-0000-0000-00006D4C0000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3" xfId="19338" xr:uid="{00000000-0005-0000-0000-0000734C0000}"/>
    <cellStyle name="Обычный 7 3 6 2 4" xfId="18469" xr:uid="{00000000-0005-0000-0000-0000744C0000}"/>
    <cellStyle name="Обычный 7 3 6 3" xfId="11917" xr:uid="{00000000-0005-0000-0000-0000754C0000}"/>
    <cellStyle name="Обычный 7 3 6 3 2" xfId="19857" xr:uid="{00000000-0005-0000-0000-0000764C0000}"/>
    <cellStyle name="Обычный 7 3 6 4" xfId="19337" xr:uid="{00000000-0005-0000-0000-0000774C0000}"/>
    <cellStyle name="Обычный 7 3 6 5" xfId="18468" xr:uid="{00000000-0005-0000-0000-0000784C0000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3" xfId="19339" xr:uid="{00000000-0005-0000-0000-00007C4C0000}"/>
    <cellStyle name="Обычный 7 3 7 4" xfId="18470" xr:uid="{00000000-0005-0000-0000-00007D4C0000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3" xfId="19341" xr:uid="{00000000-0005-0000-0000-0000844C0000}"/>
    <cellStyle name="Обычный 7 4 2 2 4" xfId="18473" xr:uid="{00000000-0005-0000-0000-0000854C0000}"/>
    <cellStyle name="Обычный 7 4 2 3" xfId="11920" xr:uid="{00000000-0005-0000-0000-0000864C0000}"/>
    <cellStyle name="Обычный 7 4 2 3 2" xfId="19860" xr:uid="{00000000-0005-0000-0000-0000874C0000}"/>
    <cellStyle name="Обычный 7 4 2 4" xfId="19340" xr:uid="{00000000-0005-0000-0000-0000884C0000}"/>
    <cellStyle name="Обычный 7 4 2 5" xfId="18472" xr:uid="{00000000-0005-0000-0000-0000894C0000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3" xfId="19342" xr:uid="{00000000-0005-0000-0000-00008D4C0000}"/>
    <cellStyle name="Обычный 7 4 3 4" xfId="18474" xr:uid="{00000000-0005-0000-0000-00008E4C0000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3" xfId="19344" xr:uid="{00000000-0005-0000-0000-0000954C0000}"/>
    <cellStyle name="Обычный 7 5 2 2 4" xfId="18477" xr:uid="{00000000-0005-0000-0000-0000964C0000}"/>
    <cellStyle name="Обычный 7 5 2 3" xfId="11923" xr:uid="{00000000-0005-0000-0000-0000974C0000}"/>
    <cellStyle name="Обычный 7 5 2 3 2" xfId="19863" xr:uid="{00000000-0005-0000-0000-0000984C0000}"/>
    <cellStyle name="Обычный 7 5 2 4" xfId="19343" xr:uid="{00000000-0005-0000-0000-0000994C0000}"/>
    <cellStyle name="Обычный 7 5 2 5" xfId="18476" xr:uid="{00000000-0005-0000-0000-00009A4C0000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3" xfId="19345" xr:uid="{00000000-0005-0000-0000-00009E4C0000}"/>
    <cellStyle name="Обычный 7 5 3 4" xfId="18478" xr:uid="{00000000-0005-0000-0000-00009F4C0000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3" xfId="19347" xr:uid="{00000000-0005-0000-0000-0000A64C0000}"/>
    <cellStyle name="Обычный 7 6 2 2 4" xfId="18481" xr:uid="{00000000-0005-0000-0000-0000A74C0000}"/>
    <cellStyle name="Обычный 7 6 2 3" xfId="11926" xr:uid="{00000000-0005-0000-0000-0000A84C0000}"/>
    <cellStyle name="Обычный 7 6 2 3 2" xfId="19866" xr:uid="{00000000-0005-0000-0000-0000A94C0000}"/>
    <cellStyle name="Обычный 7 6 2 4" xfId="19346" xr:uid="{00000000-0005-0000-0000-0000AA4C0000}"/>
    <cellStyle name="Обычный 7 6 2 5" xfId="18480" xr:uid="{00000000-0005-0000-0000-0000AB4C0000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3" xfId="19348" xr:uid="{00000000-0005-0000-0000-0000AF4C0000}"/>
    <cellStyle name="Обычный 7 6 3 4" xfId="18482" xr:uid="{00000000-0005-0000-0000-0000B04C0000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3" xfId="19349" xr:uid="{00000000-0005-0000-0000-0000B64C0000}"/>
    <cellStyle name="Обычный 7 7 2 4" xfId="18484" xr:uid="{00000000-0005-0000-0000-0000B74C0000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3" xfId="19351" xr:uid="{00000000-0005-0000-0000-0000BD4C0000}"/>
    <cellStyle name="Обычный 7 8 2 4" xfId="18487" xr:uid="{00000000-0005-0000-0000-0000BE4C0000}"/>
    <cellStyle name="Обычный 7 8 3" xfId="11930" xr:uid="{00000000-0005-0000-0000-0000BF4C0000}"/>
    <cellStyle name="Обычный 7 8 3 2" xfId="19870" xr:uid="{00000000-0005-0000-0000-0000C04C0000}"/>
    <cellStyle name="Обычный 7 8 4" xfId="19350" xr:uid="{00000000-0005-0000-0000-0000C14C0000}"/>
    <cellStyle name="Обычный 7 8 5" xfId="18486" xr:uid="{00000000-0005-0000-0000-0000C24C0000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3" xfId="19352" xr:uid="{00000000-0005-0000-0000-0000C64C0000}"/>
    <cellStyle name="Обычный 7 9 4" xfId="18488" xr:uid="{00000000-0005-0000-0000-0000C74C0000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3" xfId="19354" xr:uid="{00000000-0005-0000-0000-0000D14C0000}"/>
    <cellStyle name="Обычный 8 2 2 2 2 2 4" xfId="18491" xr:uid="{00000000-0005-0000-0000-0000D24C0000}"/>
    <cellStyle name="Обычный 8 2 2 2 2 3" xfId="11933" xr:uid="{00000000-0005-0000-0000-0000D34C0000}"/>
    <cellStyle name="Обычный 8 2 2 2 2 3 2" xfId="19873" xr:uid="{00000000-0005-0000-0000-0000D44C0000}"/>
    <cellStyle name="Обычный 8 2 2 2 2 4" xfId="19353" xr:uid="{00000000-0005-0000-0000-0000D54C0000}"/>
    <cellStyle name="Обычный 8 2 2 2 2 5" xfId="18490" xr:uid="{00000000-0005-0000-0000-0000D64C0000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3" xfId="19355" xr:uid="{00000000-0005-0000-0000-0000DA4C0000}"/>
    <cellStyle name="Обычный 8 2 2 2 3 4" xfId="18492" xr:uid="{00000000-0005-0000-0000-0000DB4C0000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3" xfId="19357" xr:uid="{00000000-0005-0000-0000-0000E24C0000}"/>
    <cellStyle name="Обычный 8 2 2 3 2 2 4" xfId="18495" xr:uid="{00000000-0005-0000-0000-0000E34C0000}"/>
    <cellStyle name="Обычный 8 2 2 3 2 3" xfId="11936" xr:uid="{00000000-0005-0000-0000-0000E44C0000}"/>
    <cellStyle name="Обычный 8 2 2 3 2 3 2" xfId="19876" xr:uid="{00000000-0005-0000-0000-0000E54C0000}"/>
    <cellStyle name="Обычный 8 2 2 3 2 4" xfId="19356" xr:uid="{00000000-0005-0000-0000-0000E64C0000}"/>
    <cellStyle name="Обычный 8 2 2 3 2 5" xfId="18494" xr:uid="{00000000-0005-0000-0000-0000E74C0000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3" xfId="19358" xr:uid="{00000000-0005-0000-0000-0000EB4C0000}"/>
    <cellStyle name="Обычный 8 2 2 3 3 4" xfId="18496" xr:uid="{00000000-0005-0000-0000-0000EC4C0000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3" xfId="19360" xr:uid="{00000000-0005-0000-0000-0000F34C0000}"/>
    <cellStyle name="Обычный 8 2 2 4 2 2 4" xfId="18499" xr:uid="{00000000-0005-0000-0000-0000F44C0000}"/>
    <cellStyle name="Обычный 8 2 2 4 2 3" xfId="11939" xr:uid="{00000000-0005-0000-0000-0000F54C0000}"/>
    <cellStyle name="Обычный 8 2 2 4 2 3 2" xfId="19879" xr:uid="{00000000-0005-0000-0000-0000F64C0000}"/>
    <cellStyle name="Обычный 8 2 2 4 2 4" xfId="19359" xr:uid="{00000000-0005-0000-0000-0000F74C0000}"/>
    <cellStyle name="Обычный 8 2 2 4 2 5" xfId="18498" xr:uid="{00000000-0005-0000-0000-0000F84C0000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3" xfId="19361" xr:uid="{00000000-0005-0000-0000-0000FC4C0000}"/>
    <cellStyle name="Обычный 8 2 2 4 3 4" xfId="18500" xr:uid="{00000000-0005-0000-0000-0000FD4C0000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3" xfId="19362" xr:uid="{00000000-0005-0000-0000-0000034D0000}"/>
    <cellStyle name="Обычный 8 2 2 5 2 4" xfId="18502" xr:uid="{00000000-0005-0000-0000-0000044D0000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3" xfId="19364" xr:uid="{00000000-0005-0000-0000-00000A4D0000}"/>
    <cellStyle name="Обычный 8 2 2 6 2 4" xfId="18505" xr:uid="{00000000-0005-0000-0000-00000B4D0000}"/>
    <cellStyle name="Обычный 8 2 2 6 3" xfId="11943" xr:uid="{00000000-0005-0000-0000-00000C4D0000}"/>
    <cellStyle name="Обычный 8 2 2 6 3 2" xfId="19883" xr:uid="{00000000-0005-0000-0000-00000D4D0000}"/>
    <cellStyle name="Обычный 8 2 2 6 4" xfId="19363" xr:uid="{00000000-0005-0000-0000-00000E4D0000}"/>
    <cellStyle name="Обычный 8 2 2 6 5" xfId="18504" xr:uid="{00000000-0005-0000-0000-00000F4D0000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3" xfId="19365" xr:uid="{00000000-0005-0000-0000-0000134D0000}"/>
    <cellStyle name="Обычный 8 2 2 7 4" xfId="18506" xr:uid="{00000000-0005-0000-0000-0000144D0000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3" xfId="19367" xr:uid="{00000000-0005-0000-0000-00001B4D0000}"/>
    <cellStyle name="Обычный 8 2 3 2 2 4" xfId="18509" xr:uid="{00000000-0005-0000-0000-00001C4D0000}"/>
    <cellStyle name="Обычный 8 2 3 2 3" xfId="11946" xr:uid="{00000000-0005-0000-0000-00001D4D0000}"/>
    <cellStyle name="Обычный 8 2 3 2 3 2" xfId="19886" xr:uid="{00000000-0005-0000-0000-00001E4D0000}"/>
    <cellStyle name="Обычный 8 2 3 2 4" xfId="19366" xr:uid="{00000000-0005-0000-0000-00001F4D0000}"/>
    <cellStyle name="Обычный 8 2 3 2 5" xfId="18508" xr:uid="{00000000-0005-0000-0000-0000204D0000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3" xfId="19368" xr:uid="{00000000-0005-0000-0000-0000244D0000}"/>
    <cellStyle name="Обычный 8 2 3 3 4" xfId="18510" xr:uid="{00000000-0005-0000-0000-0000254D0000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3" xfId="19370" xr:uid="{00000000-0005-0000-0000-00002C4D0000}"/>
    <cellStyle name="Обычный 8 2 4 2 2 4" xfId="18513" xr:uid="{00000000-0005-0000-0000-00002D4D0000}"/>
    <cellStyle name="Обычный 8 2 4 2 3" xfId="11949" xr:uid="{00000000-0005-0000-0000-00002E4D0000}"/>
    <cellStyle name="Обычный 8 2 4 2 3 2" xfId="19889" xr:uid="{00000000-0005-0000-0000-00002F4D0000}"/>
    <cellStyle name="Обычный 8 2 4 2 4" xfId="19369" xr:uid="{00000000-0005-0000-0000-0000304D0000}"/>
    <cellStyle name="Обычный 8 2 4 2 5" xfId="18512" xr:uid="{00000000-0005-0000-0000-0000314D0000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3" xfId="19371" xr:uid="{00000000-0005-0000-0000-0000354D0000}"/>
    <cellStyle name="Обычный 8 2 4 3 4" xfId="18514" xr:uid="{00000000-0005-0000-0000-0000364D0000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3" xfId="19373" xr:uid="{00000000-0005-0000-0000-00003D4D0000}"/>
    <cellStyle name="Обычный 8 2 5 2 2 4" xfId="18517" xr:uid="{00000000-0005-0000-0000-00003E4D0000}"/>
    <cellStyle name="Обычный 8 2 5 2 3" xfId="11952" xr:uid="{00000000-0005-0000-0000-00003F4D0000}"/>
    <cellStyle name="Обычный 8 2 5 2 3 2" xfId="19892" xr:uid="{00000000-0005-0000-0000-0000404D0000}"/>
    <cellStyle name="Обычный 8 2 5 2 4" xfId="19372" xr:uid="{00000000-0005-0000-0000-0000414D0000}"/>
    <cellStyle name="Обычный 8 2 5 2 5" xfId="18516" xr:uid="{00000000-0005-0000-0000-0000424D0000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3" xfId="19374" xr:uid="{00000000-0005-0000-0000-0000464D0000}"/>
    <cellStyle name="Обычный 8 2 5 3 4" xfId="18518" xr:uid="{00000000-0005-0000-0000-0000474D0000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3" xfId="19375" xr:uid="{00000000-0005-0000-0000-00004D4D0000}"/>
    <cellStyle name="Обычный 8 2 6 2 4" xfId="18520" xr:uid="{00000000-0005-0000-0000-00004E4D0000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3" xfId="19377" xr:uid="{00000000-0005-0000-0000-0000544D0000}"/>
    <cellStyle name="Обычный 8 2 7 2 4" xfId="18523" xr:uid="{00000000-0005-0000-0000-0000554D0000}"/>
    <cellStyle name="Обычный 8 2 7 3" xfId="11956" xr:uid="{00000000-0005-0000-0000-0000564D0000}"/>
    <cellStyle name="Обычный 8 2 7 3 2" xfId="19896" xr:uid="{00000000-0005-0000-0000-0000574D0000}"/>
    <cellStyle name="Обычный 8 2 7 4" xfId="19376" xr:uid="{00000000-0005-0000-0000-0000584D0000}"/>
    <cellStyle name="Обычный 8 2 7 5" xfId="18522" xr:uid="{00000000-0005-0000-0000-0000594D0000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3" xfId="19378" xr:uid="{00000000-0005-0000-0000-00005D4D0000}"/>
    <cellStyle name="Обычный 8 2 8 4" xfId="18524" xr:uid="{00000000-0005-0000-0000-00005E4D0000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3" xfId="19380" xr:uid="{00000000-0005-0000-0000-0000664D0000}"/>
    <cellStyle name="Обычный 8 3 2 2 2 4" xfId="18527" xr:uid="{00000000-0005-0000-0000-0000674D0000}"/>
    <cellStyle name="Обычный 8 3 2 2 3" xfId="11959" xr:uid="{00000000-0005-0000-0000-0000684D0000}"/>
    <cellStyle name="Обычный 8 3 2 2 3 2" xfId="19899" xr:uid="{00000000-0005-0000-0000-0000694D0000}"/>
    <cellStyle name="Обычный 8 3 2 2 4" xfId="19379" xr:uid="{00000000-0005-0000-0000-00006A4D0000}"/>
    <cellStyle name="Обычный 8 3 2 2 5" xfId="18526" xr:uid="{00000000-0005-0000-0000-00006B4D0000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3" xfId="19381" xr:uid="{00000000-0005-0000-0000-00006F4D0000}"/>
    <cellStyle name="Обычный 8 3 2 3 4" xfId="18528" xr:uid="{00000000-0005-0000-0000-0000704D0000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3" xfId="19383" xr:uid="{00000000-0005-0000-0000-0000774D0000}"/>
    <cellStyle name="Обычный 8 3 3 2 2 4" xfId="18531" xr:uid="{00000000-0005-0000-0000-0000784D0000}"/>
    <cellStyle name="Обычный 8 3 3 2 3" xfId="11962" xr:uid="{00000000-0005-0000-0000-0000794D0000}"/>
    <cellStyle name="Обычный 8 3 3 2 3 2" xfId="19902" xr:uid="{00000000-0005-0000-0000-00007A4D0000}"/>
    <cellStyle name="Обычный 8 3 3 2 4" xfId="19382" xr:uid="{00000000-0005-0000-0000-00007B4D0000}"/>
    <cellStyle name="Обычный 8 3 3 2 5" xfId="18530" xr:uid="{00000000-0005-0000-0000-00007C4D0000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3" xfId="19384" xr:uid="{00000000-0005-0000-0000-0000804D0000}"/>
    <cellStyle name="Обычный 8 3 3 3 4" xfId="18532" xr:uid="{00000000-0005-0000-0000-0000814D0000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3" xfId="19386" xr:uid="{00000000-0005-0000-0000-0000884D0000}"/>
    <cellStyle name="Обычный 8 3 4 2 2 4" xfId="18535" xr:uid="{00000000-0005-0000-0000-0000894D0000}"/>
    <cellStyle name="Обычный 8 3 4 2 3" xfId="11965" xr:uid="{00000000-0005-0000-0000-00008A4D0000}"/>
    <cellStyle name="Обычный 8 3 4 2 3 2" xfId="19905" xr:uid="{00000000-0005-0000-0000-00008B4D0000}"/>
    <cellStyle name="Обычный 8 3 4 2 4" xfId="19385" xr:uid="{00000000-0005-0000-0000-00008C4D0000}"/>
    <cellStyle name="Обычный 8 3 4 2 5" xfId="18534" xr:uid="{00000000-0005-0000-0000-00008D4D0000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3" xfId="19387" xr:uid="{00000000-0005-0000-0000-0000914D0000}"/>
    <cellStyle name="Обычный 8 3 4 3 4" xfId="18536" xr:uid="{00000000-0005-0000-0000-0000924D0000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3" xfId="19388" xr:uid="{00000000-0005-0000-0000-0000984D0000}"/>
    <cellStyle name="Обычный 8 3 5 2 4" xfId="18538" xr:uid="{00000000-0005-0000-0000-0000994D0000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3" xfId="19390" xr:uid="{00000000-0005-0000-0000-00009F4D0000}"/>
    <cellStyle name="Обычный 8 3 6 2 4" xfId="18541" xr:uid="{00000000-0005-0000-0000-0000A04D0000}"/>
    <cellStyle name="Обычный 8 3 6 3" xfId="11969" xr:uid="{00000000-0005-0000-0000-0000A14D0000}"/>
    <cellStyle name="Обычный 8 3 6 3 2" xfId="19909" xr:uid="{00000000-0005-0000-0000-0000A24D0000}"/>
    <cellStyle name="Обычный 8 3 6 4" xfId="19389" xr:uid="{00000000-0005-0000-0000-0000A34D0000}"/>
    <cellStyle name="Обычный 8 3 6 5" xfId="18540" xr:uid="{00000000-0005-0000-0000-0000A44D0000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3" xfId="19391" xr:uid="{00000000-0005-0000-0000-0000A84D0000}"/>
    <cellStyle name="Обычный 8 3 7 4" xfId="18542" xr:uid="{00000000-0005-0000-0000-0000A94D0000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3" xfId="19393" xr:uid="{00000000-0005-0000-0000-0000B04D0000}"/>
    <cellStyle name="Обычный 8 4 2 2 4" xfId="18545" xr:uid="{00000000-0005-0000-0000-0000B14D0000}"/>
    <cellStyle name="Обычный 8 4 2 3" xfId="11972" xr:uid="{00000000-0005-0000-0000-0000B24D0000}"/>
    <cellStyle name="Обычный 8 4 2 3 2" xfId="19912" xr:uid="{00000000-0005-0000-0000-0000B34D0000}"/>
    <cellStyle name="Обычный 8 4 2 4" xfId="19392" xr:uid="{00000000-0005-0000-0000-0000B44D0000}"/>
    <cellStyle name="Обычный 8 4 2 5" xfId="18544" xr:uid="{00000000-0005-0000-0000-0000B54D0000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3" xfId="19394" xr:uid="{00000000-0005-0000-0000-0000B94D0000}"/>
    <cellStyle name="Обычный 8 4 3 4" xfId="18546" xr:uid="{00000000-0005-0000-0000-0000BA4D0000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3" xfId="19396" xr:uid="{00000000-0005-0000-0000-0000C14D0000}"/>
    <cellStyle name="Обычный 8 5 2 2 4" xfId="18549" xr:uid="{00000000-0005-0000-0000-0000C24D0000}"/>
    <cellStyle name="Обычный 8 5 2 3" xfId="11975" xr:uid="{00000000-0005-0000-0000-0000C34D0000}"/>
    <cellStyle name="Обычный 8 5 2 3 2" xfId="19915" xr:uid="{00000000-0005-0000-0000-0000C44D0000}"/>
    <cellStyle name="Обычный 8 5 2 4" xfId="19395" xr:uid="{00000000-0005-0000-0000-0000C54D0000}"/>
    <cellStyle name="Обычный 8 5 2 5" xfId="18548" xr:uid="{00000000-0005-0000-0000-0000C64D0000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3" xfId="19397" xr:uid="{00000000-0005-0000-0000-0000CA4D0000}"/>
    <cellStyle name="Обычный 8 5 3 4" xfId="18550" xr:uid="{00000000-0005-0000-0000-0000CB4D0000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3" xfId="19399" xr:uid="{00000000-0005-0000-0000-0000D24D0000}"/>
    <cellStyle name="Обычный 8 6 2 2 4" xfId="18553" xr:uid="{00000000-0005-0000-0000-0000D34D0000}"/>
    <cellStyle name="Обычный 8 6 2 3" xfId="11978" xr:uid="{00000000-0005-0000-0000-0000D44D0000}"/>
    <cellStyle name="Обычный 8 6 2 3 2" xfId="19918" xr:uid="{00000000-0005-0000-0000-0000D54D0000}"/>
    <cellStyle name="Обычный 8 6 2 4" xfId="19398" xr:uid="{00000000-0005-0000-0000-0000D64D0000}"/>
    <cellStyle name="Обычный 8 6 2 5" xfId="18552" xr:uid="{00000000-0005-0000-0000-0000D74D0000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3" xfId="19400" xr:uid="{00000000-0005-0000-0000-0000DB4D0000}"/>
    <cellStyle name="Обычный 8 6 3 4" xfId="18554" xr:uid="{00000000-0005-0000-0000-0000DC4D0000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3" xfId="19401" xr:uid="{00000000-0005-0000-0000-0000E24D0000}"/>
    <cellStyle name="Обычный 8 7 2 4" xfId="18556" xr:uid="{00000000-0005-0000-0000-0000E34D0000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3" xfId="19402" xr:uid="{00000000-0005-0000-0000-0000E94D0000}"/>
    <cellStyle name="Обычный 8 9 4" xfId="18558" xr:uid="{00000000-0005-0000-0000-0000EA4D0000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3" xfId="19404" xr:uid="{00000000-0005-0000-0000-0000F44D0000}"/>
    <cellStyle name="Обычный 9 2 2 2 2 2 4" xfId="18561" xr:uid="{00000000-0005-0000-0000-0000F54D0000}"/>
    <cellStyle name="Обычный 9 2 2 2 2 3" xfId="11983" xr:uid="{00000000-0005-0000-0000-0000F64D0000}"/>
    <cellStyle name="Обычный 9 2 2 2 2 3 2" xfId="19923" xr:uid="{00000000-0005-0000-0000-0000F74D0000}"/>
    <cellStyle name="Обычный 9 2 2 2 2 4" xfId="19403" xr:uid="{00000000-0005-0000-0000-0000F84D0000}"/>
    <cellStyle name="Обычный 9 2 2 2 2 5" xfId="18560" xr:uid="{00000000-0005-0000-0000-0000F94D0000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3" xfId="19405" xr:uid="{00000000-0005-0000-0000-0000FD4D0000}"/>
    <cellStyle name="Обычный 9 2 2 2 3 4" xfId="18562" xr:uid="{00000000-0005-0000-0000-0000FE4D000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3" xfId="19407" xr:uid="{00000000-0005-0000-0000-0000054E0000}"/>
    <cellStyle name="Обычный 9 2 2 3 2 2 4" xfId="18565" xr:uid="{00000000-0005-0000-0000-0000064E0000}"/>
    <cellStyle name="Обычный 9 2 2 3 2 3" xfId="11986" xr:uid="{00000000-0005-0000-0000-0000074E0000}"/>
    <cellStyle name="Обычный 9 2 2 3 2 3 2" xfId="19926" xr:uid="{00000000-0005-0000-0000-0000084E0000}"/>
    <cellStyle name="Обычный 9 2 2 3 2 4" xfId="19406" xr:uid="{00000000-0005-0000-0000-0000094E0000}"/>
    <cellStyle name="Обычный 9 2 2 3 2 5" xfId="18564" xr:uid="{00000000-0005-0000-0000-00000A4E0000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3" xfId="19408" xr:uid="{00000000-0005-0000-0000-00000E4E0000}"/>
    <cellStyle name="Обычный 9 2 2 3 3 4" xfId="18566" xr:uid="{00000000-0005-0000-0000-00000F4E0000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3" xfId="19410" xr:uid="{00000000-0005-0000-0000-0000164E0000}"/>
    <cellStyle name="Обычный 9 2 2 4 2 2 4" xfId="18569" xr:uid="{00000000-0005-0000-0000-0000174E0000}"/>
    <cellStyle name="Обычный 9 2 2 4 2 3" xfId="11989" xr:uid="{00000000-0005-0000-0000-0000184E0000}"/>
    <cellStyle name="Обычный 9 2 2 4 2 3 2" xfId="19929" xr:uid="{00000000-0005-0000-0000-0000194E0000}"/>
    <cellStyle name="Обычный 9 2 2 4 2 4" xfId="19409" xr:uid="{00000000-0005-0000-0000-00001A4E0000}"/>
    <cellStyle name="Обычный 9 2 2 4 2 5" xfId="18568" xr:uid="{00000000-0005-0000-0000-00001B4E0000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3" xfId="19411" xr:uid="{00000000-0005-0000-0000-00001F4E0000}"/>
    <cellStyle name="Обычный 9 2 2 4 3 4" xfId="18570" xr:uid="{00000000-0005-0000-0000-0000204E0000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3" xfId="19412" xr:uid="{00000000-0005-0000-0000-0000264E0000}"/>
    <cellStyle name="Обычный 9 2 2 5 2 4" xfId="18572" xr:uid="{00000000-0005-0000-0000-0000274E0000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3" xfId="19414" xr:uid="{00000000-0005-0000-0000-00002D4E0000}"/>
    <cellStyle name="Обычный 9 2 2 6 2 4" xfId="18575" xr:uid="{00000000-0005-0000-0000-00002E4E0000}"/>
    <cellStyle name="Обычный 9 2 2 6 3" xfId="11993" xr:uid="{00000000-0005-0000-0000-00002F4E0000}"/>
    <cellStyle name="Обычный 9 2 2 6 3 2" xfId="19933" xr:uid="{00000000-0005-0000-0000-0000304E0000}"/>
    <cellStyle name="Обычный 9 2 2 6 4" xfId="19413" xr:uid="{00000000-0005-0000-0000-0000314E0000}"/>
    <cellStyle name="Обычный 9 2 2 6 5" xfId="18574" xr:uid="{00000000-0005-0000-0000-0000324E0000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3" xfId="19415" xr:uid="{00000000-0005-0000-0000-0000364E0000}"/>
    <cellStyle name="Обычный 9 2 2 7 4" xfId="18576" xr:uid="{00000000-0005-0000-0000-0000374E0000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3" xfId="19417" xr:uid="{00000000-0005-0000-0000-00003E4E0000}"/>
    <cellStyle name="Обычный 9 2 3 2 2 4" xfId="18579" xr:uid="{00000000-0005-0000-0000-00003F4E0000}"/>
    <cellStyle name="Обычный 9 2 3 2 3" xfId="11996" xr:uid="{00000000-0005-0000-0000-0000404E0000}"/>
    <cellStyle name="Обычный 9 2 3 2 3 2" xfId="19936" xr:uid="{00000000-0005-0000-0000-0000414E0000}"/>
    <cellStyle name="Обычный 9 2 3 2 4" xfId="19416" xr:uid="{00000000-0005-0000-0000-0000424E0000}"/>
    <cellStyle name="Обычный 9 2 3 2 5" xfId="18578" xr:uid="{00000000-0005-0000-0000-0000434E0000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3" xfId="19418" xr:uid="{00000000-0005-0000-0000-0000474E0000}"/>
    <cellStyle name="Обычный 9 2 3 3 4" xfId="18580" xr:uid="{00000000-0005-0000-0000-0000484E0000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3" xfId="19420" xr:uid="{00000000-0005-0000-0000-00004F4E0000}"/>
    <cellStyle name="Обычный 9 2 4 2 2 4" xfId="18583" xr:uid="{00000000-0005-0000-0000-0000504E0000}"/>
    <cellStyle name="Обычный 9 2 4 2 3" xfId="11999" xr:uid="{00000000-0005-0000-0000-0000514E0000}"/>
    <cellStyle name="Обычный 9 2 4 2 3 2" xfId="19939" xr:uid="{00000000-0005-0000-0000-0000524E0000}"/>
    <cellStyle name="Обычный 9 2 4 2 4" xfId="19419" xr:uid="{00000000-0005-0000-0000-0000534E0000}"/>
    <cellStyle name="Обычный 9 2 4 2 5" xfId="18582" xr:uid="{00000000-0005-0000-0000-0000544E0000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3" xfId="19421" xr:uid="{00000000-0005-0000-0000-0000584E0000}"/>
    <cellStyle name="Обычный 9 2 4 3 4" xfId="18584" xr:uid="{00000000-0005-0000-0000-0000594E0000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3" xfId="19423" xr:uid="{00000000-0005-0000-0000-0000604E0000}"/>
    <cellStyle name="Обычный 9 2 5 2 2 4" xfId="18587" xr:uid="{00000000-0005-0000-0000-0000614E0000}"/>
    <cellStyle name="Обычный 9 2 5 2 3" xfId="12002" xr:uid="{00000000-0005-0000-0000-0000624E0000}"/>
    <cellStyle name="Обычный 9 2 5 2 3 2" xfId="19942" xr:uid="{00000000-0005-0000-0000-0000634E0000}"/>
    <cellStyle name="Обычный 9 2 5 2 4" xfId="19422" xr:uid="{00000000-0005-0000-0000-0000644E0000}"/>
    <cellStyle name="Обычный 9 2 5 2 5" xfId="18586" xr:uid="{00000000-0005-0000-0000-0000654E0000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3" xfId="19424" xr:uid="{00000000-0005-0000-0000-0000694E0000}"/>
    <cellStyle name="Обычный 9 2 5 3 4" xfId="18588" xr:uid="{00000000-0005-0000-0000-00006A4E0000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3" xfId="19425" xr:uid="{00000000-0005-0000-0000-0000704E0000}"/>
    <cellStyle name="Обычный 9 2 6 2 4" xfId="18590" xr:uid="{00000000-0005-0000-0000-0000714E0000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3" xfId="19427" xr:uid="{00000000-0005-0000-0000-0000774E0000}"/>
    <cellStyle name="Обычный 9 2 7 2 4" xfId="18593" xr:uid="{00000000-0005-0000-0000-0000784E0000}"/>
    <cellStyle name="Обычный 9 2 7 3" xfId="12006" xr:uid="{00000000-0005-0000-0000-0000794E0000}"/>
    <cellStyle name="Обычный 9 2 7 3 2" xfId="19946" xr:uid="{00000000-0005-0000-0000-00007A4E0000}"/>
    <cellStyle name="Обычный 9 2 7 4" xfId="19426" xr:uid="{00000000-0005-0000-0000-00007B4E0000}"/>
    <cellStyle name="Обычный 9 2 7 5" xfId="18592" xr:uid="{00000000-0005-0000-0000-00007C4E0000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3" xfId="19428" xr:uid="{00000000-0005-0000-0000-0000804E0000}"/>
    <cellStyle name="Обычный 9 2 8 4" xfId="18594" xr:uid="{00000000-0005-0000-0000-0000814E0000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3" xfId="19430" xr:uid="{00000000-0005-0000-0000-00008A4E0000}"/>
    <cellStyle name="Обычный 9 3 2 2 2 2 4" xfId="18597" xr:uid="{00000000-0005-0000-0000-00008B4E0000}"/>
    <cellStyle name="Обычный 9 3 2 2 2 3" xfId="12009" xr:uid="{00000000-0005-0000-0000-00008C4E0000}"/>
    <cellStyle name="Обычный 9 3 2 2 2 3 2" xfId="19949" xr:uid="{00000000-0005-0000-0000-00008D4E0000}"/>
    <cellStyle name="Обычный 9 3 2 2 2 4" xfId="19429" xr:uid="{00000000-0005-0000-0000-00008E4E0000}"/>
    <cellStyle name="Обычный 9 3 2 2 2 5" xfId="18596" xr:uid="{00000000-0005-0000-0000-00008F4E0000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3" xfId="19431" xr:uid="{00000000-0005-0000-0000-0000934E0000}"/>
    <cellStyle name="Обычный 9 3 2 2 3 4" xfId="18598" xr:uid="{00000000-0005-0000-0000-0000944E0000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3" xfId="19433" xr:uid="{00000000-0005-0000-0000-00009B4E0000}"/>
    <cellStyle name="Обычный 9 3 2 3 2 2 4" xfId="18601" xr:uid="{00000000-0005-0000-0000-00009C4E0000}"/>
    <cellStyle name="Обычный 9 3 2 3 2 3" xfId="12012" xr:uid="{00000000-0005-0000-0000-00009D4E0000}"/>
    <cellStyle name="Обычный 9 3 2 3 2 3 2" xfId="19952" xr:uid="{00000000-0005-0000-0000-00009E4E0000}"/>
    <cellStyle name="Обычный 9 3 2 3 2 4" xfId="19432" xr:uid="{00000000-0005-0000-0000-00009F4E0000}"/>
    <cellStyle name="Обычный 9 3 2 3 2 5" xfId="18600" xr:uid="{00000000-0005-0000-0000-0000A04E0000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3" xfId="19434" xr:uid="{00000000-0005-0000-0000-0000A44E0000}"/>
    <cellStyle name="Обычный 9 3 2 3 3 4" xfId="18602" xr:uid="{00000000-0005-0000-0000-0000A54E0000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3" xfId="19436" xr:uid="{00000000-0005-0000-0000-0000AC4E0000}"/>
    <cellStyle name="Обычный 9 3 2 4 2 2 4" xfId="18605" xr:uid="{00000000-0005-0000-0000-0000AD4E0000}"/>
    <cellStyle name="Обычный 9 3 2 4 2 3" xfId="12015" xr:uid="{00000000-0005-0000-0000-0000AE4E0000}"/>
    <cellStyle name="Обычный 9 3 2 4 2 3 2" xfId="19955" xr:uid="{00000000-0005-0000-0000-0000AF4E0000}"/>
    <cellStyle name="Обычный 9 3 2 4 2 4" xfId="19435" xr:uid="{00000000-0005-0000-0000-0000B04E0000}"/>
    <cellStyle name="Обычный 9 3 2 4 2 5" xfId="18604" xr:uid="{00000000-0005-0000-0000-0000B14E0000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3" xfId="19437" xr:uid="{00000000-0005-0000-0000-0000B54E0000}"/>
    <cellStyle name="Обычный 9 3 2 4 3 4" xfId="18606" xr:uid="{00000000-0005-0000-0000-0000B64E000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3" xfId="19438" xr:uid="{00000000-0005-0000-0000-0000BC4E0000}"/>
    <cellStyle name="Обычный 9 3 2 5 2 4" xfId="18608" xr:uid="{00000000-0005-0000-0000-0000BD4E0000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3" xfId="19440" xr:uid="{00000000-0005-0000-0000-0000C34E0000}"/>
    <cellStyle name="Обычный 9 3 2 6 2 4" xfId="18611" xr:uid="{00000000-0005-0000-0000-0000C44E0000}"/>
    <cellStyle name="Обычный 9 3 2 6 3" xfId="12019" xr:uid="{00000000-0005-0000-0000-0000C54E0000}"/>
    <cellStyle name="Обычный 9 3 2 6 3 2" xfId="19959" xr:uid="{00000000-0005-0000-0000-0000C64E0000}"/>
    <cellStyle name="Обычный 9 3 2 6 4" xfId="19439" xr:uid="{00000000-0005-0000-0000-0000C74E0000}"/>
    <cellStyle name="Обычный 9 3 2 6 5" xfId="18610" xr:uid="{00000000-0005-0000-0000-0000C84E0000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3" xfId="19441" xr:uid="{00000000-0005-0000-0000-0000CC4E0000}"/>
    <cellStyle name="Обычный 9 3 2 7 4" xfId="18612" xr:uid="{00000000-0005-0000-0000-0000CD4E0000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3" xfId="19443" xr:uid="{00000000-0005-0000-0000-0000D44E0000}"/>
    <cellStyle name="Обычный 9 3 3 2 2 4" xfId="18615" xr:uid="{00000000-0005-0000-0000-0000D54E0000}"/>
    <cellStyle name="Обычный 9 3 3 2 3" xfId="12022" xr:uid="{00000000-0005-0000-0000-0000D64E0000}"/>
    <cellStyle name="Обычный 9 3 3 2 3 2" xfId="19962" xr:uid="{00000000-0005-0000-0000-0000D74E0000}"/>
    <cellStyle name="Обычный 9 3 3 2 4" xfId="19442" xr:uid="{00000000-0005-0000-0000-0000D84E0000}"/>
    <cellStyle name="Обычный 9 3 3 2 5" xfId="18614" xr:uid="{00000000-0005-0000-0000-0000D94E0000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3" xfId="19444" xr:uid="{00000000-0005-0000-0000-0000DD4E0000}"/>
    <cellStyle name="Обычный 9 3 3 3 4" xfId="18616" xr:uid="{00000000-0005-0000-0000-0000DE4E0000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3" xfId="19446" xr:uid="{00000000-0005-0000-0000-0000E54E0000}"/>
    <cellStyle name="Обычный 9 3 4 2 2 4" xfId="18619" xr:uid="{00000000-0005-0000-0000-0000E64E0000}"/>
    <cellStyle name="Обычный 9 3 4 2 3" xfId="12025" xr:uid="{00000000-0005-0000-0000-0000E74E0000}"/>
    <cellStyle name="Обычный 9 3 4 2 3 2" xfId="19965" xr:uid="{00000000-0005-0000-0000-0000E84E0000}"/>
    <cellStyle name="Обычный 9 3 4 2 4" xfId="19445" xr:uid="{00000000-0005-0000-0000-0000E94E0000}"/>
    <cellStyle name="Обычный 9 3 4 2 5" xfId="18618" xr:uid="{00000000-0005-0000-0000-0000EA4E0000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3" xfId="19447" xr:uid="{00000000-0005-0000-0000-0000EE4E0000}"/>
    <cellStyle name="Обычный 9 3 4 3 4" xfId="18620" xr:uid="{00000000-0005-0000-0000-0000EF4E0000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3" xfId="19449" xr:uid="{00000000-0005-0000-0000-0000F64E0000}"/>
    <cellStyle name="Обычный 9 3 5 2 2 4" xfId="18623" xr:uid="{00000000-0005-0000-0000-0000F74E0000}"/>
    <cellStyle name="Обычный 9 3 5 2 3" xfId="12028" xr:uid="{00000000-0005-0000-0000-0000F84E0000}"/>
    <cellStyle name="Обычный 9 3 5 2 3 2" xfId="19968" xr:uid="{00000000-0005-0000-0000-0000F94E0000}"/>
    <cellStyle name="Обычный 9 3 5 2 4" xfId="19448" xr:uid="{00000000-0005-0000-0000-0000FA4E0000}"/>
    <cellStyle name="Обычный 9 3 5 2 5" xfId="18622" xr:uid="{00000000-0005-0000-0000-0000FB4E0000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3" xfId="19450" xr:uid="{00000000-0005-0000-0000-0000FF4E0000}"/>
    <cellStyle name="Обычный 9 3 5 3 4" xfId="18624" xr:uid="{00000000-0005-0000-0000-0000004F0000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3" xfId="19451" xr:uid="{00000000-0005-0000-0000-0000064F0000}"/>
    <cellStyle name="Обычный 9 3 6 2 4" xfId="18626" xr:uid="{00000000-0005-0000-0000-0000074F000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3" xfId="19452" xr:uid="{00000000-0005-0000-0000-00000D4F0000}"/>
    <cellStyle name="Обычный 9 3 8 4" xfId="18628" xr:uid="{00000000-0005-0000-0000-00000E4F0000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3" xfId="19454" xr:uid="{00000000-0005-0000-0000-0000144F0000}"/>
    <cellStyle name="Обычный 9 4 2 4" xfId="18631" xr:uid="{00000000-0005-0000-0000-0000154F0000}"/>
    <cellStyle name="Обычный 9 4 3" xfId="12033" xr:uid="{00000000-0005-0000-0000-0000164F0000}"/>
    <cellStyle name="Обычный 9 4 3 2" xfId="19973" xr:uid="{00000000-0005-0000-0000-0000174F0000}"/>
    <cellStyle name="Обычный 9 4 4" xfId="19453" xr:uid="{00000000-0005-0000-0000-0000184F0000}"/>
    <cellStyle name="Обычный 9 4 5" xfId="18630" xr:uid="{00000000-0005-0000-0000-0000194F0000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3" xfId="18633" xr:uid="{00000000-0005-0000-0000-0000264F0000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3" xfId="19455" xr:uid="{00000000-0005-0000-0000-0000404F0000}"/>
    <cellStyle name="Процентный 2 5 2 4" xfId="18638" xr:uid="{00000000-0005-0000-0000-0000414F0000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3" xfId="19456" xr:uid="{00000000-0005-0000-0000-0000464F0000}"/>
    <cellStyle name="Процентный 2 6 4" xfId="18640" xr:uid="{00000000-0005-0000-0000-0000474F0000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3" xfId="19458" xr:uid="{00000000-0005-0000-0000-0000524F0000}"/>
    <cellStyle name="Процентный 3 2 3 2 2 4" xfId="18643" xr:uid="{00000000-0005-0000-0000-0000534F0000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4" xfId="19457" xr:uid="{00000000-0005-0000-0000-0000564F0000}"/>
    <cellStyle name="Процентный 3 2 3 2 5" xfId="18642" xr:uid="{00000000-0005-0000-0000-0000574F0000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3" xfId="19460" xr:uid="{00000000-0005-0000-0000-00005D4F0000}"/>
    <cellStyle name="Процентный 3 2 4 2 4" xfId="18646" xr:uid="{00000000-0005-0000-0000-00005E4F0000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4" xfId="19459" xr:uid="{00000000-0005-0000-0000-0000614F0000}"/>
    <cellStyle name="Процентный 3 2 4 5" xfId="18645" xr:uid="{00000000-0005-0000-0000-0000624F0000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3" xfId="19462" xr:uid="{00000000-0005-0000-0000-00006A4F0000}"/>
    <cellStyle name="Процентный 3 3 3 2 4" xfId="18649" xr:uid="{00000000-0005-0000-0000-00006B4F0000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4" xfId="19461" xr:uid="{00000000-0005-0000-0000-00006E4F0000}"/>
    <cellStyle name="Процентный 3 3 3 5" xfId="18648" xr:uid="{00000000-0005-0000-0000-00006F4F0000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3" xfId="19464" xr:uid="{00000000-0005-0000-0000-0000854F0000}"/>
    <cellStyle name="Процентный 5 3 2 4" xfId="18657" xr:uid="{00000000-0005-0000-0000-0000864F0000}"/>
    <cellStyle name="Процентный 5 3 3" xfId="12043" xr:uid="{00000000-0005-0000-0000-0000874F0000}"/>
    <cellStyle name="Процентный 5 3 3 2" xfId="19983" xr:uid="{00000000-0005-0000-0000-0000884F0000}"/>
    <cellStyle name="Процентный 5 3 4" xfId="19463" xr:uid="{00000000-0005-0000-0000-0000894F0000}"/>
    <cellStyle name="Процентный 5 3 5" xfId="18656" xr:uid="{00000000-0005-0000-0000-00008A4F0000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3" xfId="19466" xr:uid="{00000000-0005-0000-0000-0000944F0000}"/>
    <cellStyle name="Процентный 6 2 2 2 2 2 4" xfId="18660" xr:uid="{00000000-0005-0000-0000-0000954F0000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4" xfId="19465" xr:uid="{00000000-0005-0000-0000-0000984F0000}"/>
    <cellStyle name="Процентный 6 2 2 2 2 5" xfId="18659" xr:uid="{00000000-0005-0000-0000-0000994F0000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3" xfId="19467" xr:uid="{00000000-0005-0000-0000-00009D4F0000}"/>
    <cellStyle name="Процентный 6 2 2 2 3 4" xfId="18661" xr:uid="{00000000-0005-0000-0000-00009E4F0000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3" xfId="19469" xr:uid="{00000000-0005-0000-0000-0000A54F0000}"/>
    <cellStyle name="Процентный 6 2 2 3 2 2 4" xfId="18664" xr:uid="{00000000-0005-0000-0000-0000A64F0000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4" xfId="19468" xr:uid="{00000000-0005-0000-0000-0000A94F0000}"/>
    <cellStyle name="Процентный 6 2 2 3 2 5" xfId="18663" xr:uid="{00000000-0005-0000-0000-0000AA4F0000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3" xfId="19470" xr:uid="{00000000-0005-0000-0000-0000AE4F0000}"/>
    <cellStyle name="Процентный 6 2 2 3 3 4" xfId="18665" xr:uid="{00000000-0005-0000-0000-0000AF4F0000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3" xfId="19472" xr:uid="{00000000-0005-0000-0000-0000B64F0000}"/>
    <cellStyle name="Процентный 6 2 2 4 2 2 4" xfId="18668" xr:uid="{00000000-0005-0000-0000-0000B74F0000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4" xfId="19471" xr:uid="{00000000-0005-0000-0000-0000BA4F0000}"/>
    <cellStyle name="Процентный 6 2 2 4 2 5" xfId="18667" xr:uid="{00000000-0005-0000-0000-0000BB4F0000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3" xfId="19473" xr:uid="{00000000-0005-0000-0000-0000BF4F0000}"/>
    <cellStyle name="Процентный 6 2 2 4 3 4" xfId="18669" xr:uid="{00000000-0005-0000-0000-0000C04F0000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3" xfId="19474" xr:uid="{00000000-0005-0000-0000-0000C64F0000}"/>
    <cellStyle name="Процентный 6 2 2 5 2 4" xfId="18671" xr:uid="{00000000-0005-0000-0000-0000C74F0000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3" xfId="19475" xr:uid="{00000000-0005-0000-0000-0000CD4F0000}"/>
    <cellStyle name="Процентный 6 2 2 6 2 4" xfId="18673" xr:uid="{00000000-0005-0000-0000-0000CE4F0000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3" xfId="19477" xr:uid="{00000000-0005-0000-0000-0000D74F0000}"/>
    <cellStyle name="Процентный 6 2 3 2 2 4" xfId="18677" xr:uid="{00000000-0005-0000-0000-0000D84F000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4" xfId="19476" xr:uid="{00000000-0005-0000-0000-0000DB4F0000}"/>
    <cellStyle name="Процентный 6 2 3 2 5" xfId="18676" xr:uid="{00000000-0005-0000-0000-0000DC4F0000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3" xfId="19478" xr:uid="{00000000-0005-0000-0000-0000E04F0000}"/>
    <cellStyle name="Процентный 6 2 3 3 4" xfId="18678" xr:uid="{00000000-0005-0000-0000-0000E14F0000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3" xfId="19480" xr:uid="{00000000-0005-0000-0000-0000E84F0000}"/>
    <cellStyle name="Процентный 6 2 4 2 2 4" xfId="18681" xr:uid="{00000000-0005-0000-0000-0000E94F0000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4" xfId="19479" xr:uid="{00000000-0005-0000-0000-0000EC4F0000}"/>
    <cellStyle name="Процентный 6 2 4 2 5" xfId="18680" xr:uid="{00000000-0005-0000-0000-0000ED4F000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3" xfId="19481" xr:uid="{00000000-0005-0000-0000-0000F14F0000}"/>
    <cellStyle name="Процентный 6 2 4 3 4" xfId="18682" xr:uid="{00000000-0005-0000-0000-0000F24F0000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3" xfId="19483" xr:uid="{00000000-0005-0000-0000-0000F94F0000}"/>
    <cellStyle name="Процентный 6 2 5 2 2 4" xfId="18685" xr:uid="{00000000-0005-0000-0000-0000FA4F0000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4" xfId="19482" xr:uid="{00000000-0005-0000-0000-0000FD4F0000}"/>
    <cellStyle name="Процентный 6 2 5 2 5" xfId="18684" xr:uid="{00000000-0005-0000-0000-0000FE4F0000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3" xfId="19484" xr:uid="{00000000-0005-0000-0000-000002500000}"/>
    <cellStyle name="Процентный 6 2 5 3 4" xfId="18686" xr:uid="{00000000-0005-0000-0000-00000350000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3" xfId="19485" xr:uid="{00000000-0005-0000-0000-000009500000}"/>
    <cellStyle name="Процентный 6 2 6 2 4" xfId="18688" xr:uid="{00000000-0005-0000-0000-00000A500000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3" xfId="19487" xr:uid="{00000000-0005-0000-0000-000010500000}"/>
    <cellStyle name="Процентный 6 2 7 2 4" xfId="18691" xr:uid="{00000000-0005-0000-0000-000011500000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4" xfId="19486" xr:uid="{00000000-0005-0000-0000-000014500000}"/>
    <cellStyle name="Процентный 6 2 7 5" xfId="18690" xr:uid="{00000000-0005-0000-0000-000015500000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3" xfId="19488" xr:uid="{00000000-0005-0000-0000-000019500000}"/>
    <cellStyle name="Процентный 6 2 8 4" xfId="18692" xr:uid="{00000000-0005-0000-0000-00001A500000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3" xfId="19490" xr:uid="{00000000-0005-0000-0000-00002B500000}"/>
    <cellStyle name="Процентный 7 2 2 2 2 2 4" xfId="18697" xr:uid="{00000000-0005-0000-0000-00002C500000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4" xfId="19489" xr:uid="{00000000-0005-0000-0000-00002F500000}"/>
    <cellStyle name="Процентный 7 2 2 2 2 5" xfId="18696" xr:uid="{00000000-0005-0000-0000-000030500000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3" xfId="19491" xr:uid="{00000000-0005-0000-0000-000034500000}"/>
    <cellStyle name="Процентный 7 2 2 2 3 4" xfId="18698" xr:uid="{00000000-0005-0000-0000-000035500000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3" xfId="19493" xr:uid="{00000000-0005-0000-0000-00003C500000}"/>
    <cellStyle name="Процентный 7 2 2 3 2 2 4" xfId="18701" xr:uid="{00000000-0005-0000-0000-00003D500000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4" xfId="19492" xr:uid="{00000000-0005-0000-0000-000040500000}"/>
    <cellStyle name="Процентный 7 2 2 3 2 5" xfId="18700" xr:uid="{00000000-0005-0000-0000-000041500000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3" xfId="19494" xr:uid="{00000000-0005-0000-0000-000045500000}"/>
    <cellStyle name="Процентный 7 2 2 3 3 4" xfId="18702" xr:uid="{00000000-0005-0000-0000-00004650000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3" xfId="19496" xr:uid="{00000000-0005-0000-0000-00004D500000}"/>
    <cellStyle name="Процентный 7 2 2 4 2 2 4" xfId="18705" xr:uid="{00000000-0005-0000-0000-00004E500000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4" xfId="19495" xr:uid="{00000000-0005-0000-0000-000051500000}"/>
    <cellStyle name="Процентный 7 2 2 4 2 5" xfId="18704" xr:uid="{00000000-0005-0000-0000-000052500000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3" xfId="19497" xr:uid="{00000000-0005-0000-0000-000056500000}"/>
    <cellStyle name="Процентный 7 2 2 4 3 4" xfId="18706" xr:uid="{00000000-0005-0000-0000-000057500000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3" xfId="19498" xr:uid="{00000000-0005-0000-0000-00005D500000}"/>
    <cellStyle name="Процентный 7 2 2 5 2 4" xfId="18708" xr:uid="{00000000-0005-0000-0000-00005E500000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3" xfId="19500" xr:uid="{00000000-0005-0000-0000-000064500000}"/>
    <cellStyle name="Процентный 7 2 2 6 2 4" xfId="18711" xr:uid="{00000000-0005-0000-0000-000065500000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4" xfId="19499" xr:uid="{00000000-0005-0000-0000-000068500000}"/>
    <cellStyle name="Процентный 7 2 2 6 5" xfId="18710" xr:uid="{00000000-0005-0000-0000-000069500000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3" xfId="19501" xr:uid="{00000000-0005-0000-0000-00006D500000}"/>
    <cellStyle name="Процентный 7 2 2 7 4" xfId="18712" xr:uid="{00000000-0005-0000-0000-00006E50000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3" xfId="19503" xr:uid="{00000000-0005-0000-0000-000075500000}"/>
    <cellStyle name="Процентный 7 2 3 2 2 4" xfId="18715" xr:uid="{00000000-0005-0000-0000-000076500000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4" xfId="19502" xr:uid="{00000000-0005-0000-0000-000079500000}"/>
    <cellStyle name="Процентный 7 2 3 2 5" xfId="18714" xr:uid="{00000000-0005-0000-0000-00007A500000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3" xfId="19504" xr:uid="{00000000-0005-0000-0000-00007E500000}"/>
    <cellStyle name="Процентный 7 2 3 3 4" xfId="18716" xr:uid="{00000000-0005-0000-0000-00007F500000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3" xfId="19506" xr:uid="{00000000-0005-0000-0000-000086500000}"/>
    <cellStyle name="Процентный 7 2 4 2 2 4" xfId="18719" xr:uid="{00000000-0005-0000-0000-000087500000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4" xfId="19505" xr:uid="{00000000-0005-0000-0000-00008A500000}"/>
    <cellStyle name="Процентный 7 2 4 2 5" xfId="18718" xr:uid="{00000000-0005-0000-0000-00008B500000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3" xfId="19507" xr:uid="{00000000-0005-0000-0000-00008F500000}"/>
    <cellStyle name="Процентный 7 2 4 3 4" xfId="18720" xr:uid="{00000000-0005-0000-0000-00009050000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3" xfId="19509" xr:uid="{00000000-0005-0000-0000-000097500000}"/>
    <cellStyle name="Процентный 7 2 5 2 2 4" xfId="18723" xr:uid="{00000000-0005-0000-0000-000098500000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4" xfId="19508" xr:uid="{00000000-0005-0000-0000-00009B500000}"/>
    <cellStyle name="Процентный 7 2 5 2 5" xfId="18722" xr:uid="{00000000-0005-0000-0000-00009C500000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3" xfId="19510" xr:uid="{00000000-0005-0000-0000-0000A0500000}"/>
    <cellStyle name="Процентный 7 2 5 3 4" xfId="18724" xr:uid="{00000000-0005-0000-0000-0000A1500000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3" xfId="19511" xr:uid="{00000000-0005-0000-0000-0000A7500000}"/>
    <cellStyle name="Процентный 7 2 6 2 4" xfId="18726" xr:uid="{00000000-0005-0000-0000-0000A8500000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3" xfId="19513" xr:uid="{00000000-0005-0000-0000-0000AE500000}"/>
    <cellStyle name="Процентный 7 2 7 2 4" xfId="18729" xr:uid="{00000000-0005-0000-0000-0000AF500000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4" xfId="19512" xr:uid="{00000000-0005-0000-0000-0000B2500000}"/>
    <cellStyle name="Процентный 7 2 7 5" xfId="18728" xr:uid="{00000000-0005-0000-0000-0000B3500000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3" xfId="19514" xr:uid="{00000000-0005-0000-0000-0000B7500000}"/>
    <cellStyle name="Процентный 7 2 8 4" xfId="18730" xr:uid="{00000000-0005-0000-0000-0000B8500000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3" xfId="19516" xr:uid="{00000000-0005-0000-0000-0000BF500000}"/>
    <cellStyle name="Процентный 7 4 2 4" xfId="18733" xr:uid="{00000000-0005-0000-0000-0000C0500000}"/>
    <cellStyle name="Процентный 7 4 3" xfId="12095" xr:uid="{00000000-0005-0000-0000-0000C1500000}"/>
    <cellStyle name="Процентный 7 4 3 2" xfId="20035" xr:uid="{00000000-0005-0000-0000-0000C2500000}"/>
    <cellStyle name="Процентный 7 4 4" xfId="19515" xr:uid="{00000000-0005-0000-0000-0000C3500000}"/>
    <cellStyle name="Процентный 7 4 5" xfId="18732" xr:uid="{00000000-0005-0000-0000-0000C4500000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3" xfId="19518" xr:uid="{00000000-0005-0000-0000-0000CE500000}"/>
    <cellStyle name="Процентный 8 3 2 2 2 4" xfId="18736" xr:uid="{00000000-0005-0000-0000-0000CF500000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4" xfId="19517" xr:uid="{00000000-0005-0000-0000-0000D2500000}"/>
    <cellStyle name="Процентный 8 3 2 2 5" xfId="18735" xr:uid="{00000000-0005-0000-0000-0000D3500000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3" xfId="19519" xr:uid="{00000000-0005-0000-0000-0000D7500000}"/>
    <cellStyle name="Процентный 8 3 2 3 4" xfId="18737" xr:uid="{00000000-0005-0000-0000-0000D8500000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3" xfId="19521" xr:uid="{00000000-0005-0000-0000-0000DF500000}"/>
    <cellStyle name="Процентный 8 3 3 2 2 4" xfId="18740" xr:uid="{00000000-0005-0000-0000-0000E0500000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4" xfId="19520" xr:uid="{00000000-0005-0000-0000-0000E3500000}"/>
    <cellStyle name="Процентный 8 3 3 2 5" xfId="18739" xr:uid="{00000000-0005-0000-0000-0000E4500000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3" xfId="19522" xr:uid="{00000000-0005-0000-0000-0000E8500000}"/>
    <cellStyle name="Процентный 8 3 3 3 4" xfId="18741" xr:uid="{00000000-0005-0000-0000-0000E9500000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3" xfId="19524" xr:uid="{00000000-0005-0000-0000-0000F0500000}"/>
    <cellStyle name="Процентный 8 3 4 2 2 4" xfId="18744" xr:uid="{00000000-0005-0000-0000-0000F1500000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4" xfId="19523" xr:uid="{00000000-0005-0000-0000-0000F4500000}"/>
    <cellStyle name="Процентный 8 3 4 2 5" xfId="18743" xr:uid="{00000000-0005-0000-0000-0000F5500000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3" xfId="19525" xr:uid="{00000000-0005-0000-0000-0000F9500000}"/>
    <cellStyle name="Процентный 8 3 4 3 4" xfId="18745" xr:uid="{00000000-0005-0000-0000-0000FA500000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3" xfId="19526" xr:uid="{00000000-0005-0000-0000-000000510000}"/>
    <cellStyle name="Процентный 8 3 5 2 4" xfId="18747" xr:uid="{00000000-0005-0000-0000-000001510000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3" xfId="19528" xr:uid="{00000000-0005-0000-0000-000007510000}"/>
    <cellStyle name="Процентный 8 3 6 2 4" xfId="18750" xr:uid="{00000000-0005-0000-0000-000008510000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4" xfId="19527" xr:uid="{00000000-0005-0000-0000-00000B510000}"/>
    <cellStyle name="Процентный 8 3 6 5" xfId="18749" xr:uid="{00000000-0005-0000-0000-00000C510000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3" xfId="19529" xr:uid="{00000000-0005-0000-0000-000010510000}"/>
    <cellStyle name="Процентный 8 3 7 4" xfId="18751" xr:uid="{00000000-0005-0000-0000-000011510000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3" xfId="19531" xr:uid="{00000000-0005-0000-0000-000018510000}"/>
    <cellStyle name="Процентный 8 4 2 2 4" xfId="18754" xr:uid="{00000000-0005-0000-0000-000019510000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4" xfId="19530" xr:uid="{00000000-0005-0000-0000-00001C510000}"/>
    <cellStyle name="Процентный 8 4 2 5" xfId="18753" xr:uid="{00000000-0005-0000-0000-00001D510000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3" xfId="19532" xr:uid="{00000000-0005-0000-0000-000021510000}"/>
    <cellStyle name="Процентный 8 4 3 4" xfId="18755" xr:uid="{00000000-0005-0000-0000-000022510000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3" xfId="19534" xr:uid="{00000000-0005-0000-0000-000029510000}"/>
    <cellStyle name="Процентный 8 5 2 2 4" xfId="18758" xr:uid="{00000000-0005-0000-0000-00002A510000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4" xfId="19533" xr:uid="{00000000-0005-0000-0000-00002D510000}"/>
    <cellStyle name="Процентный 8 5 2 5" xfId="18757" xr:uid="{00000000-0005-0000-0000-00002E510000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3" xfId="19535" xr:uid="{00000000-0005-0000-0000-000032510000}"/>
    <cellStyle name="Процентный 8 5 3 4" xfId="18759" xr:uid="{00000000-0005-0000-0000-000033510000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3" xfId="19537" xr:uid="{00000000-0005-0000-0000-00003A510000}"/>
    <cellStyle name="Процентный 8 6 2 2 4" xfId="18762" xr:uid="{00000000-0005-0000-0000-00003B510000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4" xfId="19536" xr:uid="{00000000-0005-0000-0000-00003E510000}"/>
    <cellStyle name="Процентный 8 6 2 5" xfId="18761" xr:uid="{00000000-0005-0000-0000-00003F510000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3" xfId="19538" xr:uid="{00000000-0005-0000-0000-000043510000}"/>
    <cellStyle name="Процентный 8 6 3 4" xfId="18763" xr:uid="{00000000-0005-0000-0000-000044510000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3" xfId="19539" xr:uid="{00000000-0005-0000-0000-00004A510000}"/>
    <cellStyle name="Процентный 8 7 2 4" xfId="18765" xr:uid="{00000000-0005-0000-0000-00004B510000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3" xfId="19541" xr:uid="{00000000-0005-0000-0000-000051510000}"/>
    <cellStyle name="Процентный 8 8 2 4" xfId="18768" xr:uid="{00000000-0005-0000-0000-000052510000}"/>
    <cellStyle name="Процентный 8 8 3" xfId="12120" xr:uid="{00000000-0005-0000-0000-000053510000}"/>
    <cellStyle name="Процентный 8 8 3 2" xfId="20060" xr:uid="{00000000-0005-0000-0000-000054510000}"/>
    <cellStyle name="Процентный 8 8 4" xfId="19540" xr:uid="{00000000-0005-0000-0000-000055510000}"/>
    <cellStyle name="Процентный 8 8 5" xfId="18767" xr:uid="{00000000-0005-0000-0000-000056510000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3" xfId="19542" xr:uid="{00000000-0005-0000-0000-00005A510000}"/>
    <cellStyle name="Процентный 8 9 4" xfId="18769" xr:uid="{00000000-0005-0000-0000-00005B510000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3" xfId="19543" xr:uid="{00000000-0005-0000-0000-000061510000}"/>
    <cellStyle name="Процентный 9 2 4" xfId="18771" xr:uid="{00000000-0005-0000-0000-000062510000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3" xfId="19546" xr:uid="{00000000-0005-0000-0000-000081510000}"/>
    <cellStyle name="тысячи (000) 2 4" xfId="18784" xr:uid="{00000000-0005-0000-0000-000082510000}"/>
    <cellStyle name="тысячи (000) 3" xfId="18786" xr:uid="{00000000-0005-0000-0000-000083510000}"/>
    <cellStyle name="тысячи (000) 4" xfId="19545" xr:uid="{00000000-0005-0000-0000-000084510000}"/>
    <cellStyle name="тысячи (000) 5" xfId="18783" xr:uid="{00000000-0005-0000-0000-000085510000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3" xfId="19547" xr:uid="{00000000-0005-0000-0000-00008E510000}"/>
    <cellStyle name="Тысячи 2 4" xfId="18788" xr:uid="{00000000-0005-0000-0000-00008F510000}"/>
    <cellStyle name="Тысячи 3" xfId="12124" xr:uid="{00000000-0005-0000-0000-000090510000}"/>
    <cellStyle name="Тысячи 3 2" xfId="20064" xr:uid="{00000000-0005-0000-0000-000091510000}"/>
    <cellStyle name="Тысячи 3 3" xfId="18790" xr:uid="{00000000-0005-0000-0000-000092510000}"/>
    <cellStyle name="Тысячи 4" xfId="19544" xr:uid="{00000000-0005-0000-0000-000093510000}"/>
    <cellStyle name="Тысячи 5" xfId="18781" xr:uid="{00000000-0005-0000-0000-000094510000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3" xfId="19548" xr:uid="{00000000-0005-0000-0000-0000A4510000}"/>
    <cellStyle name="Финансовый 12 2 2 4" xfId="18792" xr:uid="{00000000-0005-0000-0000-0000A5510000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4" xfId="18800" xr:uid="{00000000-0005-0000-0000-0000C5510000}"/>
    <cellStyle name="Финансовый 21" xfId="8048" xr:uid="{00000000-0005-0000-0000-0000C6510000}"/>
    <cellStyle name="Финансовый 21 2" xfId="18803" xr:uid="{00000000-0005-0000-0000-0000C7510000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3" xfId="19551" xr:uid="{00000000-0005-0000-0000-0000E6510000}"/>
    <cellStyle name="Финансовый 7 2 2 2 2 4" xfId="18809" xr:uid="{00000000-0005-0000-0000-0000E7510000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4" xfId="19550" xr:uid="{00000000-0005-0000-0000-0000EA510000}"/>
    <cellStyle name="Финансовый 7 2 2 2 5" xfId="18808" xr:uid="{00000000-0005-0000-0000-0000EB510000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3" xfId="19552" xr:uid="{00000000-0005-0000-0000-0000EF510000}"/>
    <cellStyle name="Финансовый 7 2 2 3 4" xfId="18810" xr:uid="{00000000-0005-0000-0000-0000F0510000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3" xfId="19554" xr:uid="{00000000-0005-0000-0000-0000F7510000}"/>
    <cellStyle name="Финансовый 7 2 3 2 2 4" xfId="18813" xr:uid="{00000000-0005-0000-0000-0000F8510000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4" xfId="19553" xr:uid="{00000000-0005-0000-0000-0000FB510000}"/>
    <cellStyle name="Финансовый 7 2 3 2 5" xfId="18812" xr:uid="{00000000-0005-0000-0000-0000FC510000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3" xfId="19555" xr:uid="{00000000-0005-0000-0000-000000520000}"/>
    <cellStyle name="Финансовый 7 2 3 3 4" xfId="18814" xr:uid="{00000000-0005-0000-0000-000001520000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3" xfId="19557" xr:uid="{00000000-0005-0000-0000-000008520000}"/>
    <cellStyle name="Финансовый 7 2 4 2 2 4" xfId="18817" xr:uid="{00000000-0005-0000-0000-000009520000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4" xfId="19556" xr:uid="{00000000-0005-0000-0000-00000C520000}"/>
    <cellStyle name="Финансовый 7 2 4 2 5" xfId="18816" xr:uid="{00000000-0005-0000-0000-00000D520000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3" xfId="19558" xr:uid="{00000000-0005-0000-0000-000011520000}"/>
    <cellStyle name="Финансовый 7 2 4 3 4" xfId="18818" xr:uid="{00000000-0005-0000-0000-000012520000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3" xfId="19559" xr:uid="{00000000-0005-0000-0000-000018520000}"/>
    <cellStyle name="Финансовый 7 2 5 2 4" xfId="18820" xr:uid="{00000000-0005-0000-0000-000019520000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3" xfId="19561" xr:uid="{00000000-0005-0000-0000-00001F520000}"/>
    <cellStyle name="Финансовый 7 2 6 2 4" xfId="18823" xr:uid="{00000000-0005-0000-0000-000020520000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4" xfId="19560" xr:uid="{00000000-0005-0000-0000-000023520000}"/>
    <cellStyle name="Финансовый 7 2 6 5" xfId="18822" xr:uid="{00000000-0005-0000-0000-000024520000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3" xfId="19562" xr:uid="{00000000-0005-0000-0000-000028520000}"/>
    <cellStyle name="Финансовый 7 2 7 4" xfId="18824" xr:uid="{00000000-0005-0000-0000-000029520000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3" xfId="19564" xr:uid="{00000000-0005-0000-0000-000030520000}"/>
    <cellStyle name="Финансовый 7 3 2 2 4" xfId="18827" xr:uid="{00000000-0005-0000-0000-000031520000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4" xfId="19563" xr:uid="{00000000-0005-0000-0000-000034520000}"/>
    <cellStyle name="Финансовый 7 3 2 5" xfId="18826" xr:uid="{00000000-0005-0000-0000-000035520000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3" xfId="19565" xr:uid="{00000000-0005-0000-0000-000039520000}"/>
    <cellStyle name="Финансовый 7 3 3 4" xfId="18828" xr:uid="{00000000-0005-0000-0000-00003A520000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3" xfId="19567" xr:uid="{00000000-0005-0000-0000-000041520000}"/>
    <cellStyle name="Финансовый 7 4 2 2 4" xfId="18831" xr:uid="{00000000-0005-0000-0000-000042520000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4" xfId="19566" xr:uid="{00000000-0005-0000-0000-000045520000}"/>
    <cellStyle name="Финансовый 7 4 2 5" xfId="18830" xr:uid="{00000000-0005-0000-0000-000046520000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3" xfId="19568" xr:uid="{00000000-0005-0000-0000-00004A520000}"/>
    <cellStyle name="Финансовый 7 4 3 4" xfId="18832" xr:uid="{00000000-0005-0000-0000-00004B520000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3" xfId="19570" xr:uid="{00000000-0005-0000-0000-000052520000}"/>
    <cellStyle name="Финансовый 7 5 2 2 4" xfId="18835" xr:uid="{00000000-0005-0000-0000-000053520000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4" xfId="19569" xr:uid="{00000000-0005-0000-0000-000056520000}"/>
    <cellStyle name="Финансовый 7 5 2 5" xfId="18834" xr:uid="{00000000-0005-0000-0000-000057520000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3" xfId="19571" xr:uid="{00000000-0005-0000-0000-00005B520000}"/>
    <cellStyle name="Финансовый 7 5 3 4" xfId="18836" xr:uid="{00000000-0005-0000-0000-00005C520000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3" xfId="19572" xr:uid="{00000000-0005-0000-0000-000062520000}"/>
    <cellStyle name="Финансовый 7 6 2 4" xfId="18838" xr:uid="{00000000-0005-0000-0000-000063520000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3" xfId="19573" xr:uid="{00000000-0005-0000-0000-000069520000}"/>
    <cellStyle name="Финансовый 7 8 4" xfId="18840" xr:uid="{00000000-0005-0000-0000-00006A52000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3" xfId="19575" xr:uid="{00000000-0005-0000-0000-000075520000}"/>
    <cellStyle name="Финансовый 9 2 2 2 4" xfId="18844" xr:uid="{00000000-0005-0000-0000-000076520000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4" xfId="19574" xr:uid="{00000000-0005-0000-0000-000079520000}"/>
    <cellStyle name="Финансовый 9 2 2 5" xfId="18843" xr:uid="{00000000-0005-0000-0000-00007A520000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3" xfId="19577" xr:uid="{00000000-0005-0000-0000-00007F520000}"/>
    <cellStyle name="Финансовый 9 3 2 4" xfId="18846" xr:uid="{00000000-0005-0000-0000-000080520000}"/>
    <cellStyle name="Финансовый 9 3 3" xfId="12152" xr:uid="{00000000-0005-0000-0000-000081520000}"/>
    <cellStyle name="Финансовый 9 3 3 2" xfId="20092" xr:uid="{00000000-0005-0000-0000-000082520000}"/>
    <cellStyle name="Финансовый 9 3 4" xfId="19576" xr:uid="{00000000-0005-0000-0000-000083520000}"/>
    <cellStyle name="Финансовый 9 3 5" xfId="18845" xr:uid="{00000000-0005-0000-0000-000084520000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3" xfId="18848" xr:uid="{00000000-0005-0000-0000-00008C520000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5" xfId="18851" xr:uid="{00000000-0005-0000-0000-000095520000}"/>
    <cellStyle name="ФинансоТый 6" xfId="18852" xr:uid="{00000000-0005-0000-0000-000096520000}"/>
    <cellStyle name="ФинансоТый 7" xfId="18853" xr:uid="{00000000-0005-0000-0000-000097520000}"/>
    <cellStyle name="ФинансоТый 8" xfId="18854" xr:uid="{00000000-0005-0000-0000-000098520000}"/>
    <cellStyle name="ФинансоТый 9" xfId="18855" xr:uid="{00000000-0005-0000-0000-000099520000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>
        <row r="47">
          <cell r="I47">
            <v>2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>
        <row r="47">
          <cell r="I47">
            <v>2</v>
          </cell>
        </row>
      </sheetData>
      <sheetData sheetId="12" refreshError="1"/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Staff"/>
      <sheetName val="INSTRUCTIONS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40"/>
  <sheetViews>
    <sheetView zoomScale="75" zoomScaleNormal="75" workbookViewId="0">
      <selection activeCell="B13" sqref="B13:B14"/>
    </sheetView>
  </sheetViews>
  <sheetFormatPr defaultColWidth="8.77734375" defaultRowHeight="13.8"/>
  <cols>
    <col min="1" max="1" width="6.44140625" style="11" customWidth="1"/>
    <col min="2" max="2" width="52.88671875" style="12" customWidth="1"/>
    <col min="3" max="3" width="13" style="13" customWidth="1"/>
    <col min="4" max="4" width="29.77734375" style="14" customWidth="1"/>
    <col min="5" max="5" width="1.21875" style="11" customWidth="1"/>
    <col min="6" max="6" width="28.21875" style="11" customWidth="1"/>
    <col min="7" max="7" width="9.21875" style="11"/>
    <col min="8" max="8" width="15.109375" style="11" bestFit="1" customWidth="1"/>
    <col min="9" max="9" width="3.21875" style="15" customWidth="1"/>
    <col min="10" max="10" width="24" style="15" customWidth="1"/>
    <col min="11" max="11" width="19.88671875" style="11" customWidth="1"/>
    <col min="12" max="16384" width="8.77734375" style="11"/>
  </cols>
  <sheetData>
    <row r="2" spans="2:6" ht="133.80000000000001" customHeight="1"/>
    <row r="3" spans="2:6" hidden="1"/>
    <row r="4" spans="2:6" hidden="1"/>
    <row r="5" spans="2:6" hidden="1"/>
    <row r="6" spans="2:6" hidden="1"/>
    <row r="7" spans="2:6" hidden="1"/>
    <row r="8" spans="2:6" ht="30" customHeight="1">
      <c r="B8" s="183" t="s">
        <v>197</v>
      </c>
      <c r="C8" s="184"/>
      <c r="D8" s="184"/>
      <c r="E8" s="184"/>
      <c r="F8" s="184"/>
    </row>
    <row r="9" spans="2:6" ht="26.4" customHeight="1">
      <c r="B9" s="183" t="s">
        <v>198</v>
      </c>
      <c r="C9" s="183"/>
      <c r="D9" s="183"/>
      <c r="E9" s="183"/>
      <c r="F9" s="183"/>
    </row>
    <row r="10" spans="2:6" ht="19.8" customHeight="1">
      <c r="B10" s="183" t="s">
        <v>194</v>
      </c>
      <c r="C10" s="183"/>
      <c r="D10" s="183"/>
      <c r="E10" s="183"/>
      <c r="F10" s="183"/>
    </row>
    <row r="11" spans="2:6">
      <c r="B11" s="16"/>
      <c r="C11" s="17"/>
      <c r="D11" s="18"/>
      <c r="E11" s="18"/>
      <c r="F11" s="18"/>
    </row>
    <row r="12" spans="2:6" ht="33.6" customHeight="1">
      <c r="B12" s="19"/>
      <c r="C12" s="190" t="s">
        <v>199</v>
      </c>
      <c r="D12" s="20">
        <v>44561</v>
      </c>
      <c r="E12" s="21"/>
      <c r="F12" s="20">
        <v>44196</v>
      </c>
    </row>
    <row r="13" spans="2:6">
      <c r="B13" s="22" t="s">
        <v>41</v>
      </c>
      <c r="D13" s="23" t="s">
        <v>135</v>
      </c>
      <c r="E13" s="24"/>
      <c r="F13" s="23" t="s">
        <v>135</v>
      </c>
    </row>
    <row r="14" spans="2:6">
      <c r="B14" s="25" t="s">
        <v>75</v>
      </c>
      <c r="D14" s="26"/>
    </row>
    <row r="15" spans="2:6">
      <c r="B15" s="27" t="s">
        <v>42</v>
      </c>
      <c r="C15" s="13">
        <v>1</v>
      </c>
      <c r="D15" s="28">
        <v>335028080</v>
      </c>
      <c r="F15" s="28">
        <v>267050953</v>
      </c>
    </row>
    <row r="16" spans="2:6">
      <c r="B16" s="27" t="s">
        <v>7</v>
      </c>
      <c r="C16" s="13">
        <v>2</v>
      </c>
      <c r="D16" s="28">
        <v>52229763</v>
      </c>
      <c r="F16" s="28">
        <v>1405202</v>
      </c>
    </row>
    <row r="17" spans="2:11">
      <c r="B17" s="27" t="s">
        <v>43</v>
      </c>
      <c r="D17" s="28">
        <v>1099576</v>
      </c>
      <c r="F17" s="28">
        <v>1517948.3955700002</v>
      </c>
    </row>
    <row r="18" spans="2:11">
      <c r="B18" s="27" t="s">
        <v>44</v>
      </c>
      <c r="D18" s="28">
        <v>19432</v>
      </c>
      <c r="F18" s="28">
        <v>25503</v>
      </c>
    </row>
    <row r="19" spans="2:11">
      <c r="B19" s="29" t="s">
        <v>108</v>
      </c>
      <c r="C19" s="13">
        <v>3</v>
      </c>
      <c r="D19" s="28">
        <v>59916</v>
      </c>
      <c r="F19" s="28">
        <v>40601</v>
      </c>
    </row>
    <row r="20" spans="2:11">
      <c r="B20" s="27" t="s">
        <v>89</v>
      </c>
      <c r="C20" s="13">
        <v>4</v>
      </c>
      <c r="D20" s="28">
        <v>532632</v>
      </c>
      <c r="F20" s="28">
        <v>6176062.25</v>
      </c>
    </row>
    <row r="21" spans="2:11">
      <c r="B21" s="29" t="s">
        <v>73</v>
      </c>
      <c r="C21" s="13">
        <v>5</v>
      </c>
      <c r="D21" s="28">
        <v>1235899</v>
      </c>
      <c r="F21" s="28">
        <v>1329873.517</v>
      </c>
    </row>
    <row r="22" spans="2:11">
      <c r="B22" s="29" t="s">
        <v>129</v>
      </c>
      <c r="C22" s="13">
        <v>6</v>
      </c>
      <c r="D22" s="28">
        <v>1874150</v>
      </c>
      <c r="F22" s="28">
        <v>1923265.9550900003</v>
      </c>
    </row>
    <row r="23" spans="2:11">
      <c r="B23" s="27" t="s">
        <v>45</v>
      </c>
      <c r="C23" s="13">
        <v>8</v>
      </c>
      <c r="D23" s="28">
        <v>94051</v>
      </c>
      <c r="F23" s="28">
        <v>47999737</v>
      </c>
    </row>
    <row r="24" spans="2:11">
      <c r="B24" s="30" t="s">
        <v>46</v>
      </c>
      <c r="D24" s="31">
        <f>SUM(D15:D23)</f>
        <v>392173499</v>
      </c>
      <c r="E24" s="32"/>
      <c r="F24" s="31">
        <v>327469146.11765999</v>
      </c>
    </row>
    <row r="25" spans="2:11">
      <c r="D25" s="28"/>
      <c r="F25" s="28"/>
    </row>
    <row r="26" spans="2:11">
      <c r="B26" s="33" t="s">
        <v>84</v>
      </c>
      <c r="D26" s="28"/>
      <c r="F26" s="28"/>
    </row>
    <row r="27" spans="2:11">
      <c r="B27" s="27" t="s">
        <v>68</v>
      </c>
      <c r="C27" s="13">
        <v>7</v>
      </c>
      <c r="D27" s="28">
        <v>7287284</v>
      </c>
      <c r="F27" s="28">
        <v>5695742</v>
      </c>
    </row>
    <row r="28" spans="2:11">
      <c r="B28" s="27" t="s">
        <v>8</v>
      </c>
      <c r="C28" s="13">
        <v>9</v>
      </c>
      <c r="D28" s="28">
        <v>18158043</v>
      </c>
      <c r="F28" s="28">
        <v>20102545.818169996</v>
      </c>
    </row>
    <row r="29" spans="2:11">
      <c r="B29" s="27" t="s">
        <v>90</v>
      </c>
      <c r="C29" s="13">
        <v>4</v>
      </c>
      <c r="D29" s="28">
        <v>4161822</v>
      </c>
      <c r="F29" s="28">
        <v>463929</v>
      </c>
      <c r="H29" s="34"/>
      <c r="I29" s="34"/>
      <c r="J29" s="34"/>
    </row>
    <row r="30" spans="2:11">
      <c r="B30" s="27" t="s">
        <v>91</v>
      </c>
      <c r="D30" s="28">
        <v>668889</v>
      </c>
      <c r="F30" s="28">
        <v>470479.60068999999</v>
      </c>
      <c r="K30" s="15"/>
    </row>
    <row r="31" spans="2:11">
      <c r="B31" s="29" t="s">
        <v>92</v>
      </c>
      <c r="C31" s="13">
        <v>5</v>
      </c>
      <c r="D31" s="28">
        <v>1880517</v>
      </c>
      <c r="F31" s="28">
        <v>2582139</v>
      </c>
    </row>
    <row r="32" spans="2:11">
      <c r="B32" s="29" t="s">
        <v>128</v>
      </c>
      <c r="C32" s="13">
        <v>6</v>
      </c>
      <c r="D32" s="28">
        <v>197305</v>
      </c>
      <c r="F32" s="28">
        <v>12540459</v>
      </c>
    </row>
    <row r="33" spans="2:6">
      <c r="B33" s="29" t="s">
        <v>108</v>
      </c>
      <c r="C33" s="13">
        <v>3</v>
      </c>
      <c r="D33" s="28">
        <v>10936384</v>
      </c>
      <c r="F33" s="28">
        <v>1434725</v>
      </c>
    </row>
    <row r="34" spans="2:6">
      <c r="B34" s="27" t="s">
        <v>13</v>
      </c>
      <c r="C34" s="13">
        <v>10</v>
      </c>
      <c r="D34" s="28">
        <v>4596751</v>
      </c>
      <c r="F34" s="28">
        <v>4251136.6517500002</v>
      </c>
    </row>
    <row r="35" spans="2:6">
      <c r="B35" s="30" t="s">
        <v>76</v>
      </c>
      <c r="D35" s="31">
        <f>SUM(D27:D34)</f>
        <v>47886995</v>
      </c>
      <c r="E35" s="32"/>
      <c r="F35" s="31">
        <v>47541157</v>
      </c>
    </row>
    <row r="36" spans="2:6">
      <c r="D36" s="28"/>
      <c r="F36" s="28"/>
    </row>
    <row r="37" spans="2:6" ht="15.6">
      <c r="B37" s="30" t="s">
        <v>0</v>
      </c>
      <c r="D37" s="36">
        <f>D24+D35</f>
        <v>440060494</v>
      </c>
      <c r="E37" s="32"/>
      <c r="F37" s="36">
        <v>375010303.11765999</v>
      </c>
    </row>
    <row r="38" spans="2:6">
      <c r="B38" s="22"/>
      <c r="D38" s="28"/>
      <c r="F38" s="28"/>
    </row>
    <row r="39" spans="2:6">
      <c r="B39" s="22" t="s">
        <v>1</v>
      </c>
      <c r="D39" s="28"/>
      <c r="F39" s="28"/>
    </row>
    <row r="40" spans="2:6">
      <c r="B40" s="37" t="s">
        <v>85</v>
      </c>
      <c r="D40" s="28"/>
      <c r="F40" s="28"/>
    </row>
    <row r="41" spans="2:6">
      <c r="B41" s="27" t="s">
        <v>9</v>
      </c>
      <c r="C41" s="13">
        <v>11</v>
      </c>
      <c r="D41" s="28">
        <v>46043272</v>
      </c>
      <c r="F41" s="28">
        <v>46043272</v>
      </c>
    </row>
    <row r="42" spans="2:6">
      <c r="B42" s="27" t="s">
        <v>48</v>
      </c>
      <c r="D42" s="28">
        <v>414739</v>
      </c>
      <c r="F42" s="28">
        <v>1348105</v>
      </c>
    </row>
    <row r="43" spans="2:6">
      <c r="B43" s="27" t="s">
        <v>49</v>
      </c>
      <c r="D43" s="28">
        <v>32096876</v>
      </c>
      <c r="F43" s="28">
        <v>34315020</v>
      </c>
    </row>
    <row r="44" spans="2:6">
      <c r="B44" s="27" t="s">
        <v>146</v>
      </c>
      <c r="D44" s="28">
        <v>46957534</v>
      </c>
      <c r="F44" s="28">
        <v>41828696</v>
      </c>
    </row>
    <row r="45" spans="2:6">
      <c r="B45" s="27"/>
      <c r="D45" s="28"/>
      <c r="F45" s="28"/>
    </row>
    <row r="46" spans="2:6">
      <c r="B46" s="30" t="s">
        <v>77</v>
      </c>
      <c r="D46" s="31">
        <f>SUM(D41:D45)</f>
        <v>125512421</v>
      </c>
      <c r="E46" s="32"/>
      <c r="F46" s="31">
        <v>123535093</v>
      </c>
    </row>
    <row r="47" spans="2:6">
      <c r="B47" s="33"/>
      <c r="D47" s="28"/>
      <c r="F47" s="28"/>
    </row>
    <row r="48" spans="2:6">
      <c r="B48" s="33" t="s">
        <v>69</v>
      </c>
      <c r="D48" s="38">
        <v>14702280</v>
      </c>
      <c r="F48" s="38"/>
    </row>
    <row r="49" spans="2:6">
      <c r="B49" s="37"/>
      <c r="D49" s="28"/>
      <c r="F49" s="28"/>
    </row>
    <row r="50" spans="2:6">
      <c r="B50" s="30" t="s">
        <v>47</v>
      </c>
      <c r="D50" s="31">
        <f>D46+D48</f>
        <v>140214701</v>
      </c>
      <c r="E50" s="32"/>
      <c r="F50" s="31">
        <v>123535093</v>
      </c>
    </row>
    <row r="51" spans="2:6">
      <c r="D51" s="28"/>
      <c r="F51" s="28"/>
    </row>
    <row r="52" spans="2:6">
      <c r="B52" s="33" t="s">
        <v>86</v>
      </c>
      <c r="D52" s="28"/>
      <c r="F52" s="28"/>
    </row>
    <row r="53" spans="2:6">
      <c r="B53" s="27" t="s">
        <v>14</v>
      </c>
      <c r="C53" s="13">
        <v>12</v>
      </c>
      <c r="D53" s="28">
        <v>14769629</v>
      </c>
      <c r="F53" s="28">
        <v>14897450.979830001</v>
      </c>
    </row>
    <row r="54" spans="2:6">
      <c r="B54" s="27" t="s">
        <v>137</v>
      </c>
      <c r="C54" s="13">
        <v>13</v>
      </c>
      <c r="D54" s="28">
        <v>119582368</v>
      </c>
      <c r="F54" s="28">
        <v>64469804.860710002</v>
      </c>
    </row>
    <row r="55" spans="2:6">
      <c r="B55" s="27" t="s">
        <v>15</v>
      </c>
      <c r="D55" s="28">
        <v>5940428</v>
      </c>
      <c r="F55" s="28">
        <v>6292412.3218099996</v>
      </c>
    </row>
    <row r="56" spans="2:6">
      <c r="B56" s="39" t="s">
        <v>11</v>
      </c>
      <c r="D56" s="28">
        <v>12591042</v>
      </c>
      <c r="F56" s="28">
        <v>971735</v>
      </c>
    </row>
    <row r="57" spans="2:6">
      <c r="B57" s="27" t="s">
        <v>53</v>
      </c>
      <c r="D57" s="28">
        <v>41088360</v>
      </c>
      <c r="F57" s="28">
        <v>38042113</v>
      </c>
    </row>
    <row r="58" spans="2:6">
      <c r="B58" s="27" t="s">
        <v>23</v>
      </c>
      <c r="D58" s="28">
        <v>2193668</v>
      </c>
      <c r="F58" s="28">
        <v>2149654</v>
      </c>
    </row>
    <row r="59" spans="2:6">
      <c r="B59" s="27" t="s">
        <v>54</v>
      </c>
      <c r="D59" s="28">
        <v>121440</v>
      </c>
      <c r="F59" s="28">
        <v>113318</v>
      </c>
    </row>
    <row r="60" spans="2:6" hidden="1">
      <c r="B60" s="29" t="s">
        <v>72</v>
      </c>
      <c r="D60" s="28">
        <v>0</v>
      </c>
      <c r="F60" s="28">
        <v>0</v>
      </c>
    </row>
    <row r="61" spans="2:6" hidden="1">
      <c r="B61" s="35" t="s">
        <v>104</v>
      </c>
      <c r="D61" s="28">
        <v>0</v>
      </c>
      <c r="F61" s="28">
        <v>0</v>
      </c>
    </row>
    <row r="62" spans="2:6">
      <c r="B62" s="29" t="s">
        <v>70</v>
      </c>
      <c r="D62" s="28">
        <v>309162</v>
      </c>
      <c r="F62" s="28">
        <v>767957</v>
      </c>
    </row>
    <row r="63" spans="2:6">
      <c r="B63" s="29" t="s">
        <v>71</v>
      </c>
      <c r="D63" s="28">
        <v>263305</v>
      </c>
      <c r="F63" s="28">
        <v>297056</v>
      </c>
    </row>
    <row r="64" spans="2:6">
      <c r="B64" s="30" t="s">
        <v>50</v>
      </c>
      <c r="D64" s="31">
        <f>SUM(D53:D63)</f>
        <v>196859402</v>
      </c>
      <c r="E64" s="32"/>
      <c r="F64" s="31">
        <v>128001501.16235</v>
      </c>
    </row>
    <row r="65" spans="2:10">
      <c r="D65" s="28"/>
      <c r="F65" s="28"/>
    </row>
    <row r="66" spans="2:10">
      <c r="B66" s="33" t="s">
        <v>87</v>
      </c>
      <c r="D66" s="28"/>
      <c r="F66" s="28"/>
    </row>
    <row r="67" spans="2:10">
      <c r="B67" s="39" t="s">
        <v>55</v>
      </c>
      <c r="C67" s="13">
        <v>12</v>
      </c>
      <c r="D67" s="28">
        <v>904258</v>
      </c>
      <c r="F67" s="28">
        <v>929059.74745000002</v>
      </c>
    </row>
    <row r="68" spans="2:10">
      <c r="B68" s="39" t="s">
        <v>88</v>
      </c>
      <c r="C68" s="13">
        <v>13</v>
      </c>
      <c r="D68" s="28">
        <v>76402388</v>
      </c>
      <c r="F68" s="28">
        <v>72265016.657199994</v>
      </c>
      <c r="H68" s="34"/>
      <c r="I68" s="34"/>
      <c r="J68" s="34"/>
    </row>
    <row r="69" spans="2:10">
      <c r="B69" s="37" t="s">
        <v>79</v>
      </c>
      <c r="D69" s="40">
        <v>0</v>
      </c>
      <c r="F69" s="28">
        <v>0</v>
      </c>
    </row>
    <row r="70" spans="2:10">
      <c r="B70" s="27" t="s">
        <v>15</v>
      </c>
      <c r="D70" s="28">
        <v>139748</v>
      </c>
      <c r="F70" s="28">
        <v>136784</v>
      </c>
    </row>
    <row r="71" spans="2:10">
      <c r="B71" s="37" t="s">
        <v>80</v>
      </c>
      <c r="D71" s="28">
        <v>1936515</v>
      </c>
      <c r="F71" s="28">
        <v>506326</v>
      </c>
    </row>
    <row r="72" spans="2:10">
      <c r="B72" s="39" t="s">
        <v>12</v>
      </c>
      <c r="C72" s="13">
        <v>14</v>
      </c>
      <c r="D72" s="28">
        <v>15990362</v>
      </c>
      <c r="F72" s="28">
        <v>39364740</v>
      </c>
    </row>
    <row r="73" spans="2:10">
      <c r="B73" s="39" t="s">
        <v>10</v>
      </c>
      <c r="D73" s="28">
        <v>2059930</v>
      </c>
      <c r="F73" s="28">
        <v>3083483</v>
      </c>
    </row>
    <row r="74" spans="2:10">
      <c r="B74" s="37" t="s">
        <v>81</v>
      </c>
      <c r="D74" s="28">
        <v>571574</v>
      </c>
      <c r="F74" s="28">
        <v>1061915</v>
      </c>
    </row>
    <row r="75" spans="2:10">
      <c r="B75" s="29" t="s">
        <v>54</v>
      </c>
      <c r="D75" s="28">
        <v>14563</v>
      </c>
      <c r="F75" s="28">
        <v>14774</v>
      </c>
    </row>
    <row r="76" spans="2:10">
      <c r="B76" s="37" t="s">
        <v>78</v>
      </c>
      <c r="D76" s="28">
        <v>17715</v>
      </c>
      <c r="F76" s="28">
        <v>0</v>
      </c>
    </row>
    <row r="77" spans="2:10" hidden="1">
      <c r="B77" s="35" t="s">
        <v>104</v>
      </c>
      <c r="D77" s="28">
        <v>0</v>
      </c>
      <c r="F77" s="28">
        <v>0</v>
      </c>
    </row>
    <row r="78" spans="2:10">
      <c r="B78" s="29" t="s">
        <v>152</v>
      </c>
      <c r="D78" s="28"/>
      <c r="F78" s="28">
        <v>1039011</v>
      </c>
    </row>
    <row r="79" spans="2:10">
      <c r="B79" s="29" t="s">
        <v>71</v>
      </c>
      <c r="C79" s="13">
        <v>15</v>
      </c>
      <c r="D79" s="28">
        <v>4949338</v>
      </c>
      <c r="F79" s="28">
        <v>5072599</v>
      </c>
    </row>
    <row r="80" spans="2:10">
      <c r="B80" s="29" t="s">
        <v>82</v>
      </c>
      <c r="D80" s="28">
        <v>0</v>
      </c>
      <c r="F80" s="28"/>
    </row>
    <row r="81" spans="2:6">
      <c r="B81" s="30" t="s">
        <v>51</v>
      </c>
      <c r="D81" s="31">
        <f>SUM(D67:D80)</f>
        <v>102986391</v>
      </c>
      <c r="E81" s="32"/>
      <c r="F81" s="31">
        <v>123473709.40464999</v>
      </c>
    </row>
    <row r="82" spans="2:6">
      <c r="D82" s="28"/>
      <c r="F82" s="28"/>
    </row>
    <row r="83" spans="2:6" ht="16.5" customHeight="1">
      <c r="B83" s="30" t="s">
        <v>52</v>
      </c>
      <c r="D83" s="36">
        <f>D50+D64+D81</f>
        <v>440060494</v>
      </c>
      <c r="E83" s="32"/>
      <c r="F83" s="36">
        <v>375010302.56699997</v>
      </c>
    </row>
    <row r="84" spans="2:6" ht="16.5" customHeight="1">
      <c r="B84" s="22"/>
      <c r="D84" s="41"/>
    </row>
    <row r="85" spans="2:6" ht="16.5" customHeight="1">
      <c r="B85" s="22"/>
      <c r="D85" s="41"/>
    </row>
    <row r="86" spans="2:6" ht="16.5" customHeight="1">
      <c r="B86" s="22"/>
      <c r="D86" s="41"/>
    </row>
    <row r="87" spans="2:6" ht="16.5" customHeight="1">
      <c r="B87" s="42" t="s">
        <v>144</v>
      </c>
      <c r="D87" s="43"/>
      <c r="F87" s="44"/>
    </row>
    <row r="88" spans="2:6" ht="16.5" customHeight="1">
      <c r="B88" s="42" t="s">
        <v>145</v>
      </c>
      <c r="C88" s="10" t="s">
        <v>67</v>
      </c>
      <c r="D88" s="45"/>
      <c r="F88" s="46" t="s">
        <v>109</v>
      </c>
    </row>
    <row r="89" spans="2:6" ht="16.5" customHeight="1">
      <c r="B89" s="42"/>
      <c r="C89" s="10"/>
      <c r="D89" s="45"/>
      <c r="F89" s="46"/>
    </row>
    <row r="90" spans="2:6" ht="16.5" customHeight="1">
      <c r="B90" s="37"/>
    </row>
    <row r="91" spans="2:6" ht="16.5" customHeight="1">
      <c r="B91" s="42" t="s">
        <v>192</v>
      </c>
      <c r="C91" s="10" t="s">
        <v>67</v>
      </c>
      <c r="D91" s="45"/>
      <c r="F91" s="46" t="s">
        <v>193</v>
      </c>
    </row>
    <row r="92" spans="2:6" ht="16.5" customHeight="1"/>
    <row r="93" spans="2:6" ht="16.5" customHeight="1"/>
    <row r="94" spans="2:6" ht="16.5" customHeight="1"/>
    <row r="95" spans="2:6" ht="16.5" customHeight="1"/>
    <row r="96" spans="2:6" ht="16.5" customHeight="1">
      <c r="B96" s="47"/>
    </row>
    <row r="97" spans="2:2" ht="16.5" customHeight="1"/>
    <row r="98" spans="2:2" ht="16.5" customHeight="1"/>
    <row r="99" spans="2:2" ht="16.5" customHeight="1">
      <c r="B99" s="47"/>
    </row>
    <row r="100" spans="2:2" ht="16.5" customHeight="1"/>
    <row r="101" spans="2:2" ht="16.5" customHeight="1"/>
    <row r="102" spans="2:2" ht="16.5" customHeight="1">
      <c r="B102" s="25"/>
    </row>
    <row r="103" spans="2:2" ht="16.5" customHeight="1">
      <c r="B103" s="48"/>
    </row>
    <row r="104" spans="2:2" ht="16.5" customHeight="1">
      <c r="B104" s="48"/>
    </row>
    <row r="105" spans="2:2" ht="16.5" customHeight="1">
      <c r="B105" s="49"/>
    </row>
    <row r="106" spans="2:2" ht="16.5" customHeight="1">
      <c r="B106" s="48"/>
    </row>
    <row r="107" spans="2:2" ht="16.5" customHeight="1">
      <c r="B107" s="48"/>
    </row>
    <row r="108" spans="2:2" ht="16.5" customHeight="1">
      <c r="B108" s="48"/>
    </row>
    <row r="109" spans="2:2" ht="16.5" customHeight="1">
      <c r="B109" s="50"/>
    </row>
    <row r="110" spans="2:2" ht="16.5" customHeight="1">
      <c r="B110" s="37"/>
    </row>
    <row r="111" spans="2:2" ht="16.5" customHeight="1">
      <c r="B111" s="37"/>
    </row>
    <row r="112" spans="2:2" ht="16.5" customHeight="1">
      <c r="B112" s="50"/>
    </row>
    <row r="113" spans="2:2" ht="16.5" customHeight="1">
      <c r="B113" s="48"/>
    </row>
    <row r="114" spans="2:2" ht="16.5" customHeight="1">
      <c r="B114" s="50"/>
    </row>
    <row r="115" spans="2:2" ht="16.5" customHeight="1">
      <c r="B115" s="48"/>
    </row>
    <row r="116" spans="2:2" ht="16.5" customHeight="1">
      <c r="B116" s="25"/>
    </row>
    <row r="117" spans="2:2" ht="16.5" customHeight="1">
      <c r="B117" s="25"/>
    </row>
    <row r="118" spans="2:2" ht="16.5" customHeight="1">
      <c r="B118" s="29"/>
    </row>
    <row r="119" spans="2:2" ht="16.5" customHeight="1">
      <c r="B119" s="48"/>
    </row>
    <row r="120" spans="2:2" ht="16.5" customHeight="1">
      <c r="B120" s="25"/>
    </row>
    <row r="121" spans="2:2" ht="16.5" customHeight="1">
      <c r="B121" s="37"/>
    </row>
    <row r="122" spans="2:2" ht="16.5" customHeight="1">
      <c r="B122" s="25"/>
    </row>
    <row r="123" spans="2:2" ht="16.5" customHeight="1">
      <c r="B123" s="29"/>
    </row>
    <row r="124" spans="2:2" ht="16.5" customHeight="1">
      <c r="B124" s="29"/>
    </row>
    <row r="125" spans="2:2" ht="16.5" customHeight="1">
      <c r="B125" s="29"/>
    </row>
    <row r="126" spans="2:2" ht="16.5" customHeight="1">
      <c r="B126" s="50"/>
    </row>
    <row r="127" spans="2:2" ht="16.5" customHeight="1">
      <c r="B127" s="37"/>
    </row>
    <row r="128" spans="2:2" ht="16.5" customHeight="1">
      <c r="B128" s="25"/>
    </row>
    <row r="129" spans="2:2" ht="16.5" customHeight="1">
      <c r="B129" s="51"/>
    </row>
    <row r="130" spans="2:2" ht="16.5" customHeight="1">
      <c r="B130" s="29"/>
    </row>
    <row r="131" spans="2:2" ht="16.5" customHeight="1">
      <c r="B131" s="29"/>
    </row>
    <row r="132" spans="2:2" ht="16.5" customHeight="1">
      <c r="B132" s="29"/>
    </row>
    <row r="133" spans="2:2" ht="16.5" customHeight="1">
      <c r="B133" s="29"/>
    </row>
    <row r="134" spans="2:2" ht="16.5" customHeight="1">
      <c r="B134" s="29"/>
    </row>
    <row r="135" spans="2:2" ht="16.5" customHeight="1"/>
    <row r="136" spans="2:2" ht="16.5" customHeight="1"/>
    <row r="137" spans="2:2" ht="16.5" customHeight="1"/>
    <row r="138" spans="2:2" ht="16.5" customHeight="1"/>
    <row r="139" spans="2:2" ht="16.5" customHeight="1"/>
    <row r="140" spans="2:2" ht="16.5" customHeight="1"/>
  </sheetData>
  <mergeCells count="3">
    <mergeCell ref="B8:F8"/>
    <mergeCell ref="B10:F10"/>
    <mergeCell ref="B9:F9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1"/>
  <sheetViews>
    <sheetView zoomScale="75" zoomScaleNormal="75" workbookViewId="0">
      <selection activeCell="A4" sqref="A4:E4"/>
    </sheetView>
  </sheetViews>
  <sheetFormatPr defaultColWidth="8.77734375" defaultRowHeight="13.8"/>
  <cols>
    <col min="1" max="1" width="62.5546875" style="11" customWidth="1"/>
    <col min="2" max="2" width="13.21875" style="11" customWidth="1"/>
    <col min="3" max="3" width="25.21875" style="11" customWidth="1"/>
    <col min="4" max="4" width="2.33203125" style="11" customWidth="1"/>
    <col min="5" max="5" width="23.88671875" style="11" customWidth="1"/>
    <col min="6" max="6" width="7.44140625" style="11" customWidth="1"/>
    <col min="7" max="16384" width="8.77734375" style="11"/>
  </cols>
  <sheetData>
    <row r="2" spans="1:6" ht="14.55" customHeight="1">
      <c r="A2" s="52"/>
      <c r="B2" s="52"/>
      <c r="C2" s="52"/>
      <c r="D2" s="52"/>
      <c r="E2" s="52"/>
      <c r="F2" s="53"/>
    </row>
    <row r="3" spans="1:6" ht="47.55" customHeight="1">
      <c r="A3" s="185" t="s">
        <v>200</v>
      </c>
      <c r="B3" s="185"/>
      <c r="C3" s="185"/>
      <c r="D3" s="185"/>
      <c r="E3" s="185"/>
      <c r="F3" s="54"/>
    </row>
    <row r="4" spans="1:6" ht="47.55" customHeight="1">
      <c r="A4" s="185" t="s">
        <v>201</v>
      </c>
      <c r="B4" s="185"/>
      <c r="C4" s="185"/>
      <c r="D4" s="185"/>
      <c r="E4" s="185"/>
      <c r="F4" s="54"/>
    </row>
    <row r="5" spans="1:6">
      <c r="A5" s="55"/>
      <c r="B5" s="56"/>
      <c r="C5" s="33"/>
      <c r="D5" s="33"/>
      <c r="E5" s="33"/>
      <c r="F5" s="57"/>
    </row>
    <row r="6" spans="1:6">
      <c r="A6" s="58" t="s">
        <v>105</v>
      </c>
      <c r="B6" s="59" t="s">
        <v>199</v>
      </c>
      <c r="C6" s="60">
        <v>44561</v>
      </c>
      <c r="D6" s="61"/>
      <c r="E6" s="60">
        <v>44196</v>
      </c>
      <c r="F6" s="62"/>
    </row>
    <row r="7" spans="1:6">
      <c r="A7" s="63"/>
      <c r="B7" s="61"/>
      <c r="C7" s="64" t="s">
        <v>136</v>
      </c>
      <c r="D7" s="64"/>
      <c r="E7" s="64" t="s">
        <v>136</v>
      </c>
      <c r="F7" s="65"/>
    </row>
    <row r="8" spans="1:6">
      <c r="A8" s="66" t="s">
        <v>18</v>
      </c>
      <c r="B8" s="61">
        <v>16</v>
      </c>
      <c r="C8" s="67">
        <v>166876150</v>
      </c>
      <c r="D8" s="67"/>
      <c r="E8" s="67">
        <v>149148733</v>
      </c>
      <c r="F8" s="68"/>
    </row>
    <row r="9" spans="1:6">
      <c r="A9" s="69"/>
      <c r="B9" s="61"/>
      <c r="C9" s="70"/>
      <c r="D9" s="61"/>
      <c r="E9" s="70"/>
      <c r="F9" s="70"/>
    </row>
    <row r="10" spans="1:6">
      <c r="A10" s="66" t="s">
        <v>19</v>
      </c>
      <c r="B10" s="61">
        <v>17</v>
      </c>
      <c r="C10" s="67">
        <v>-125768481</v>
      </c>
      <c r="D10" s="71"/>
      <c r="E10" s="67">
        <v>-130192498</v>
      </c>
      <c r="F10" s="68"/>
    </row>
    <row r="11" spans="1:6">
      <c r="A11" s="69"/>
      <c r="B11" s="61"/>
      <c r="C11" s="70"/>
      <c r="D11" s="61"/>
      <c r="E11" s="70"/>
      <c r="F11" s="70"/>
    </row>
    <row r="12" spans="1:6" ht="14.4" thickBot="1">
      <c r="A12" s="72" t="s">
        <v>65</v>
      </c>
      <c r="B12" s="61"/>
      <c r="C12" s="73">
        <f>SUM(C8:C10)</f>
        <v>41107669</v>
      </c>
      <c r="D12" s="61"/>
      <c r="E12" s="73">
        <f>SUM(E8:E10)</f>
        <v>18956235</v>
      </c>
      <c r="F12" s="68"/>
    </row>
    <row r="13" spans="1:6">
      <c r="A13" s="74"/>
      <c r="B13" s="61"/>
      <c r="C13" s="70"/>
      <c r="D13" s="61"/>
      <c r="E13" s="70"/>
      <c r="F13" s="70"/>
    </row>
    <row r="14" spans="1:6">
      <c r="A14" s="74" t="s">
        <v>16</v>
      </c>
      <c r="B14" s="61">
        <v>18</v>
      </c>
      <c r="C14" s="75">
        <v>-9761178</v>
      </c>
      <c r="D14" s="71"/>
      <c r="E14" s="75">
        <v>-9721887</v>
      </c>
      <c r="F14" s="75"/>
    </row>
    <row r="15" spans="1:6">
      <c r="A15" s="74" t="s">
        <v>17</v>
      </c>
      <c r="B15" s="61"/>
      <c r="C15" s="75">
        <v>-2155632</v>
      </c>
      <c r="D15" s="71"/>
      <c r="E15" s="75">
        <v>-2434543</v>
      </c>
      <c r="F15" s="70"/>
    </row>
    <row r="16" spans="1:6">
      <c r="A16" s="74" t="s">
        <v>56</v>
      </c>
      <c r="B16" s="61">
        <v>19</v>
      </c>
      <c r="C16" s="75">
        <v>-26492251</v>
      </c>
      <c r="D16" s="71"/>
      <c r="E16" s="75">
        <v>-12407970</v>
      </c>
      <c r="F16" s="76"/>
    </row>
    <row r="17" spans="1:6">
      <c r="A17" s="76" t="s">
        <v>57</v>
      </c>
      <c r="B17" s="61">
        <v>20</v>
      </c>
      <c r="C17" s="75">
        <v>3014988</v>
      </c>
      <c r="D17" s="71"/>
      <c r="E17" s="75">
        <v>3909201</v>
      </c>
      <c r="F17" s="75"/>
    </row>
    <row r="18" spans="1:6">
      <c r="A18" s="74" t="s">
        <v>58</v>
      </c>
      <c r="B18" s="61"/>
      <c r="C18" s="75">
        <v>-1798707</v>
      </c>
      <c r="D18" s="71"/>
      <c r="E18" s="75">
        <v>1153245</v>
      </c>
      <c r="F18" s="75"/>
    </row>
    <row r="19" spans="1:6">
      <c r="A19" s="74" t="s">
        <v>159</v>
      </c>
      <c r="B19" s="61"/>
      <c r="C19" s="75">
        <v>-399528</v>
      </c>
      <c r="D19" s="71"/>
      <c r="E19" s="75"/>
      <c r="F19" s="75"/>
    </row>
    <row r="20" spans="1:6">
      <c r="A20" s="74" t="s">
        <v>157</v>
      </c>
      <c r="B20" s="61"/>
      <c r="C20" s="75">
        <v>3989644</v>
      </c>
      <c r="D20" s="71"/>
      <c r="E20" s="75">
        <v>2350658</v>
      </c>
      <c r="F20" s="75"/>
    </row>
    <row r="21" spans="1:6">
      <c r="A21" s="74" t="s">
        <v>158</v>
      </c>
      <c r="B21" s="61"/>
      <c r="C21" s="75">
        <v>-3192391</v>
      </c>
      <c r="D21" s="71"/>
      <c r="E21" s="75">
        <v>-1176640</v>
      </c>
      <c r="F21" s="75"/>
    </row>
    <row r="22" spans="1:6">
      <c r="A22" s="74" t="s">
        <v>94</v>
      </c>
      <c r="B22" s="61">
        <v>21</v>
      </c>
      <c r="C22" s="75">
        <v>-3578194</v>
      </c>
      <c r="D22" s="71"/>
      <c r="E22" s="75">
        <v>-3131082</v>
      </c>
      <c r="F22" s="70"/>
    </row>
    <row r="23" spans="1:6">
      <c r="A23" s="74" t="s">
        <v>20</v>
      </c>
      <c r="B23" s="61"/>
      <c r="C23" s="75">
        <v>1046211</v>
      </c>
      <c r="D23" s="71"/>
      <c r="E23" s="75">
        <v>64297</v>
      </c>
      <c r="F23" s="70"/>
    </row>
    <row r="24" spans="1:6">
      <c r="A24" s="74" t="s">
        <v>151</v>
      </c>
      <c r="B24" s="61"/>
      <c r="C24" s="75">
        <v>7057441</v>
      </c>
      <c r="D24" s="71"/>
      <c r="E24" s="75"/>
      <c r="F24" s="70"/>
    </row>
    <row r="25" spans="1:6">
      <c r="A25" s="66" t="s">
        <v>111</v>
      </c>
      <c r="B25" s="71"/>
      <c r="C25" s="77">
        <f>SUM(C14:C24)</f>
        <v>-32269597</v>
      </c>
      <c r="D25" s="77"/>
      <c r="E25" s="77">
        <f>SUM(E14:E24)</f>
        <v>-21394721</v>
      </c>
      <c r="F25" s="68"/>
    </row>
    <row r="26" spans="1:6">
      <c r="A26" s="69"/>
      <c r="B26" s="61"/>
      <c r="C26" s="70"/>
      <c r="D26" s="61"/>
      <c r="E26" s="70"/>
      <c r="F26" s="70"/>
    </row>
    <row r="27" spans="1:6" ht="14.4" thickBot="1">
      <c r="A27" s="72" t="s">
        <v>112</v>
      </c>
      <c r="B27" s="59"/>
      <c r="C27" s="73">
        <f>C12+C25</f>
        <v>8838072</v>
      </c>
      <c r="D27" s="59"/>
      <c r="E27" s="73">
        <f>E12+E25</f>
        <v>-2438486</v>
      </c>
      <c r="F27" s="68"/>
    </row>
    <row r="28" spans="1:6">
      <c r="A28" s="55"/>
      <c r="B28" s="61"/>
      <c r="C28" s="70"/>
      <c r="D28" s="61"/>
      <c r="E28" s="70"/>
      <c r="F28" s="70"/>
    </row>
    <row r="29" spans="1:6">
      <c r="A29" s="69" t="s">
        <v>113</v>
      </c>
      <c r="B29" s="71"/>
      <c r="C29" s="75">
        <v>-3186281</v>
      </c>
      <c r="D29" s="71"/>
      <c r="E29" s="75">
        <v>-3033643</v>
      </c>
      <c r="F29" s="75"/>
    </row>
    <row r="30" spans="1:6">
      <c r="A30" s="69"/>
      <c r="B30" s="69"/>
      <c r="C30" s="69"/>
      <c r="D30" s="69"/>
      <c r="E30" s="69"/>
      <c r="F30" s="69"/>
    </row>
    <row r="31" spans="1:6" ht="14.4" thickBot="1">
      <c r="A31" s="72" t="s">
        <v>95</v>
      </c>
      <c r="B31" s="61"/>
      <c r="C31" s="73">
        <f>C27+C29</f>
        <v>5651791</v>
      </c>
      <c r="D31" s="61"/>
      <c r="E31" s="73">
        <f>E27+E29</f>
        <v>-5472129</v>
      </c>
      <c r="F31" s="68"/>
    </row>
    <row r="32" spans="1:6">
      <c r="A32" s="69"/>
      <c r="B32" s="61"/>
      <c r="C32" s="70"/>
      <c r="D32" s="61"/>
      <c r="E32" s="70"/>
      <c r="F32" s="70"/>
    </row>
    <row r="34" spans="1:6">
      <c r="A34" s="69" t="s">
        <v>148</v>
      </c>
      <c r="B34" s="71"/>
      <c r="C34" s="75">
        <v>2987442</v>
      </c>
      <c r="D34" s="71"/>
      <c r="E34" s="75">
        <v>-5472129</v>
      </c>
      <c r="F34" s="75"/>
    </row>
    <row r="35" spans="1:6">
      <c r="A35" s="69" t="s">
        <v>147</v>
      </c>
      <c r="B35" s="61"/>
      <c r="C35" s="75">
        <v>2664350</v>
      </c>
      <c r="D35" s="61"/>
      <c r="E35" s="75"/>
      <c r="F35" s="70"/>
    </row>
    <row r="36" spans="1:6">
      <c r="A36" s="69"/>
      <c r="B36" s="61"/>
      <c r="C36" s="70"/>
      <c r="D36" s="61"/>
      <c r="E36" s="70"/>
      <c r="F36" s="70"/>
    </row>
    <row r="37" spans="1:6" ht="15.6">
      <c r="A37" s="42" t="s">
        <v>144</v>
      </c>
      <c r="B37" s="61"/>
      <c r="C37" s="70"/>
      <c r="D37" s="61"/>
      <c r="E37" s="70"/>
      <c r="F37" s="70"/>
    </row>
    <row r="38" spans="1:6" ht="15.6">
      <c r="A38" s="42" t="s">
        <v>145</v>
      </c>
      <c r="B38" s="78"/>
      <c r="C38" s="79" t="s">
        <v>114</v>
      </c>
      <c r="E38" s="80" t="s">
        <v>109</v>
      </c>
      <c r="F38" s="61"/>
    </row>
    <row r="39" spans="1:6">
      <c r="A39" s="79"/>
      <c r="B39" s="78"/>
      <c r="C39" s="79"/>
      <c r="E39" s="81"/>
      <c r="F39" s="61"/>
    </row>
    <row r="41" spans="1:6" ht="15.6">
      <c r="A41" s="42" t="s">
        <v>192</v>
      </c>
      <c r="B41" s="78"/>
      <c r="C41" s="79" t="s">
        <v>114</v>
      </c>
      <c r="E41" s="80" t="s">
        <v>193</v>
      </c>
      <c r="F41" s="61"/>
    </row>
  </sheetData>
  <mergeCells count="2"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106"/>
  <sheetViews>
    <sheetView zoomScale="75" zoomScaleNormal="75" workbookViewId="0">
      <selection activeCell="C12" sqref="C12"/>
    </sheetView>
  </sheetViews>
  <sheetFormatPr defaultColWidth="8.77734375" defaultRowHeight="13.8"/>
  <cols>
    <col min="1" max="1" width="3.21875" style="11" customWidth="1"/>
    <col min="2" max="2" width="2" style="11" customWidth="1"/>
    <col min="3" max="3" width="73.109375" style="113" customWidth="1"/>
    <col min="4" max="4" width="27.77734375" style="14" customWidth="1"/>
    <col min="5" max="5" width="1.44140625" style="14" customWidth="1"/>
    <col min="6" max="6" width="28.6640625" style="14" customWidth="1"/>
    <col min="7" max="7" width="2.21875" style="14" customWidth="1"/>
    <col min="8" max="8" width="8.77734375" style="14"/>
    <col min="9" max="9" width="14.21875" style="11" bestFit="1" customWidth="1"/>
    <col min="10" max="16384" width="8.77734375" style="11"/>
  </cols>
  <sheetData>
    <row r="2" spans="1:9" ht="13.05" customHeight="1"/>
    <row r="3" spans="1:9" ht="13.05" customHeight="1"/>
    <row r="4" spans="1:9" ht="13.05" customHeight="1">
      <c r="A4" s="3"/>
      <c r="B4" s="3"/>
      <c r="C4" s="8"/>
      <c r="D4" s="82"/>
      <c r="E4" s="82"/>
      <c r="F4" s="82"/>
      <c r="G4" s="82"/>
      <c r="I4" s="83"/>
    </row>
    <row r="5" spans="1:9" ht="30" customHeight="1">
      <c r="A5" s="3"/>
      <c r="B5" s="3"/>
      <c r="C5" s="191" t="s">
        <v>126</v>
      </c>
      <c r="D5" s="191"/>
      <c r="E5" s="191"/>
      <c r="F5" s="191"/>
      <c r="G5" s="84"/>
      <c r="I5" s="83"/>
    </row>
    <row r="6" spans="1:9" ht="28.8" customHeight="1">
      <c r="A6" s="3"/>
      <c r="B6" s="3"/>
      <c r="C6" s="186" t="s">
        <v>202</v>
      </c>
      <c r="D6" s="186"/>
      <c r="E6" s="186"/>
      <c r="F6" s="186"/>
      <c r="G6" s="84"/>
      <c r="I6" s="83"/>
    </row>
    <row r="7" spans="1:9" ht="15.45" customHeight="1">
      <c r="A7" s="3"/>
      <c r="B7" s="3"/>
      <c r="C7" s="8"/>
      <c r="D7" s="82"/>
      <c r="E7" s="82"/>
      <c r="F7" s="82"/>
      <c r="G7" s="82"/>
      <c r="I7" s="83"/>
    </row>
    <row r="8" spans="1:9" ht="15.45" customHeight="1">
      <c r="A8" s="3"/>
      <c r="B8" s="3"/>
      <c r="C8" s="85" t="s">
        <v>106</v>
      </c>
      <c r="D8" s="86" t="s">
        <v>135</v>
      </c>
      <c r="E8" s="87"/>
      <c r="F8" s="86" t="s">
        <v>135</v>
      </c>
      <c r="G8" s="86"/>
      <c r="I8" s="88"/>
    </row>
    <row r="9" spans="1:9" ht="15.45" customHeight="1">
      <c r="A9" s="2" t="s">
        <v>25</v>
      </c>
      <c r="B9" s="2"/>
      <c r="C9" s="89"/>
      <c r="D9" s="90" t="s">
        <v>160</v>
      </c>
      <c r="E9" s="90"/>
      <c r="F9" s="90" t="s">
        <v>161</v>
      </c>
      <c r="G9" s="90"/>
      <c r="I9" s="91"/>
    </row>
    <row r="10" spans="1:9" ht="15.45" customHeight="1">
      <c r="A10" s="2" t="s">
        <v>115</v>
      </c>
      <c r="B10" s="2"/>
      <c r="C10" s="8"/>
      <c r="D10" s="92">
        <f>ОПиУ!C27</f>
        <v>8838072</v>
      </c>
      <c r="E10" s="82"/>
      <c r="F10" s="92">
        <f>ОПиУ!E27</f>
        <v>-2438486</v>
      </c>
      <c r="G10" s="92"/>
      <c r="I10" s="93"/>
    </row>
    <row r="11" spans="1:9" ht="15.45" customHeight="1">
      <c r="A11" s="1"/>
      <c r="B11" s="1"/>
      <c r="C11" s="8"/>
      <c r="D11" s="4"/>
      <c r="E11" s="4"/>
      <c r="F11" s="4"/>
      <c r="G11" s="4"/>
      <c r="I11" s="94"/>
    </row>
    <row r="12" spans="1:9" ht="15.45" customHeight="1">
      <c r="A12" s="1"/>
      <c r="B12" s="1"/>
      <c r="C12" s="6" t="s">
        <v>26</v>
      </c>
      <c r="D12" s="95">
        <f>SUM(D13:D32)</f>
        <v>40071417.868440002</v>
      </c>
      <c r="E12" s="96"/>
      <c r="F12" s="95">
        <f>SUM(F13:F32)</f>
        <v>24510416</v>
      </c>
      <c r="G12" s="95"/>
      <c r="I12" s="94"/>
    </row>
    <row r="13" spans="1:9" ht="15.45" customHeight="1">
      <c r="A13" s="1"/>
      <c r="B13" s="1"/>
      <c r="C13" s="8" t="s">
        <v>162</v>
      </c>
      <c r="D13" s="97">
        <v>16964305</v>
      </c>
      <c r="E13" s="82"/>
      <c r="F13" s="97">
        <v>12889705</v>
      </c>
      <c r="G13" s="97"/>
      <c r="I13" s="98"/>
    </row>
    <row r="14" spans="1:9" ht="15.45" customHeight="1">
      <c r="A14" s="1"/>
      <c r="B14" s="1"/>
      <c r="C14" s="8" t="s">
        <v>163</v>
      </c>
      <c r="D14" s="97">
        <v>26492251</v>
      </c>
      <c r="E14" s="82"/>
      <c r="F14" s="97">
        <v>12407970</v>
      </c>
      <c r="G14" s="97"/>
      <c r="I14" s="98"/>
    </row>
    <row r="15" spans="1:9" ht="15.45" customHeight="1">
      <c r="A15" s="1"/>
      <c r="B15" s="1"/>
      <c r="C15" s="8" t="s">
        <v>164</v>
      </c>
      <c r="D15" s="97">
        <v>-3014988</v>
      </c>
      <c r="E15" s="82"/>
      <c r="F15" s="97">
        <v>-3909201</v>
      </c>
      <c r="G15" s="97"/>
      <c r="I15" s="98"/>
    </row>
    <row r="16" spans="1:9" ht="15.45" customHeight="1">
      <c r="A16" s="1"/>
      <c r="B16" s="1"/>
      <c r="C16" s="8" t="s">
        <v>165</v>
      </c>
      <c r="D16" s="97">
        <v>3578194</v>
      </c>
      <c r="E16" s="82"/>
      <c r="F16" s="97">
        <v>3131082</v>
      </c>
      <c r="G16" s="97"/>
      <c r="I16" s="98"/>
    </row>
    <row r="17" spans="1:9" ht="15.45" customHeight="1">
      <c r="A17" s="1"/>
      <c r="B17" s="1"/>
      <c r="C17" s="8" t="s">
        <v>166</v>
      </c>
      <c r="D17" s="97">
        <v>280017</v>
      </c>
      <c r="E17" s="82"/>
      <c r="F17" s="97">
        <v>163752</v>
      </c>
      <c r="G17" s="82"/>
      <c r="I17" s="98"/>
    </row>
    <row r="18" spans="1:9" ht="15.45" customHeight="1">
      <c r="A18" s="1"/>
      <c r="B18" s="1"/>
      <c r="C18" s="8" t="s">
        <v>167</v>
      </c>
      <c r="D18" s="97">
        <v>26279.384310000001</v>
      </c>
      <c r="E18" s="82"/>
      <c r="F18" s="97">
        <v>57684</v>
      </c>
      <c r="G18" s="97"/>
      <c r="I18" s="98"/>
    </row>
    <row r="19" spans="1:9" ht="15.45" customHeight="1">
      <c r="A19" s="1"/>
      <c r="B19" s="1"/>
      <c r="C19" s="8" t="s">
        <v>168</v>
      </c>
      <c r="D19" s="97">
        <v>199571</v>
      </c>
      <c r="E19" s="4"/>
      <c r="F19" s="97"/>
      <c r="G19" s="4"/>
      <c r="I19" s="98"/>
    </row>
    <row r="20" spans="1:9" ht="15.45" customHeight="1">
      <c r="A20" s="1"/>
      <c r="B20" s="1"/>
      <c r="C20" s="8" t="s">
        <v>169</v>
      </c>
      <c r="D20" s="97">
        <v>6721</v>
      </c>
      <c r="E20" s="4"/>
      <c r="F20" s="97">
        <v>812342</v>
      </c>
      <c r="G20" s="4"/>
      <c r="I20" s="98"/>
    </row>
    <row r="21" spans="1:9" ht="15.45" customHeight="1">
      <c r="A21" s="1"/>
      <c r="B21" s="1"/>
      <c r="C21" s="8" t="s">
        <v>170</v>
      </c>
      <c r="D21" s="97">
        <v>481506</v>
      </c>
      <c r="E21" s="4"/>
      <c r="F21" s="97">
        <v>342003</v>
      </c>
      <c r="G21" s="4"/>
      <c r="I21" s="98"/>
    </row>
    <row r="22" spans="1:9" ht="15.45" customHeight="1">
      <c r="A22" s="1"/>
      <c r="B22" s="1"/>
      <c r="C22" s="8" t="s">
        <v>171</v>
      </c>
      <c r="D22" s="97">
        <v>1378302</v>
      </c>
      <c r="E22" s="99"/>
      <c r="F22" s="97"/>
      <c r="G22" s="97"/>
      <c r="I22" s="98"/>
    </row>
    <row r="23" spans="1:9" ht="15.45" customHeight="1">
      <c r="A23" s="1"/>
      <c r="B23" s="1"/>
      <c r="C23" s="8" t="s">
        <v>172</v>
      </c>
      <c r="D23" s="97">
        <v>399528</v>
      </c>
      <c r="E23" s="82"/>
      <c r="F23" s="97"/>
      <c r="G23" s="97"/>
      <c r="I23" s="98"/>
    </row>
    <row r="24" spans="1:9" ht="15.45" customHeight="1">
      <c r="A24" s="1"/>
      <c r="B24" s="1"/>
      <c r="C24" s="8" t="s">
        <v>173</v>
      </c>
      <c r="D24" s="97">
        <v>1798707</v>
      </c>
      <c r="E24" s="82"/>
      <c r="F24" s="97">
        <v>-1153245</v>
      </c>
      <c r="G24" s="97"/>
      <c r="I24" s="98"/>
    </row>
    <row r="25" spans="1:9" ht="15.45" customHeight="1">
      <c r="A25" s="1"/>
      <c r="B25" s="1"/>
      <c r="C25" s="8" t="s">
        <v>174</v>
      </c>
      <c r="D25" s="97">
        <v>50710</v>
      </c>
      <c r="E25" s="82"/>
      <c r="F25" s="97"/>
      <c r="G25" s="97"/>
      <c r="I25" s="98"/>
    </row>
    <row r="26" spans="1:9" ht="15.45" customHeight="1">
      <c r="A26" s="1"/>
      <c r="B26" s="1"/>
      <c r="C26" s="8" t="s">
        <v>175</v>
      </c>
      <c r="D26" s="97">
        <v>-227334</v>
      </c>
      <c r="E26" s="82"/>
      <c r="F26" s="97">
        <v>-231930</v>
      </c>
      <c r="G26" s="97"/>
      <c r="I26" s="98"/>
    </row>
    <row r="27" spans="1:9" ht="15.45" customHeight="1">
      <c r="A27" s="1"/>
      <c r="B27" s="1"/>
      <c r="C27" s="8" t="s">
        <v>20</v>
      </c>
      <c r="D27" s="97">
        <v>-1046211</v>
      </c>
      <c r="E27" s="82"/>
      <c r="F27" s="97">
        <v>-64297</v>
      </c>
      <c r="G27" s="97"/>
      <c r="I27" s="98"/>
    </row>
    <row r="28" spans="1:9" ht="15.45" customHeight="1">
      <c r="A28" s="1"/>
      <c r="B28" s="1"/>
      <c r="C28" s="8" t="s">
        <v>176</v>
      </c>
      <c r="D28" s="97">
        <v>-246858</v>
      </c>
      <c r="E28" s="82"/>
      <c r="F28" s="97"/>
      <c r="G28" s="97"/>
      <c r="I28" s="98"/>
    </row>
    <row r="29" spans="1:9" ht="15.45" customHeight="1">
      <c r="A29" s="1"/>
      <c r="B29" s="1"/>
      <c r="C29" s="8" t="s">
        <v>151</v>
      </c>
      <c r="D29" s="97">
        <v>-7057440.5158700012</v>
      </c>
      <c r="E29" s="82"/>
      <c r="F29" s="97"/>
      <c r="G29" s="97"/>
      <c r="I29" s="98"/>
    </row>
    <row r="30" spans="1:9" ht="15.45" customHeight="1">
      <c r="A30" s="1"/>
      <c r="B30" s="1"/>
      <c r="C30" s="8" t="s">
        <v>177</v>
      </c>
      <c r="D30" s="97">
        <v>247</v>
      </c>
      <c r="E30" s="82"/>
      <c r="F30" s="97">
        <v>64551</v>
      </c>
      <c r="G30" s="97"/>
      <c r="I30" s="98"/>
    </row>
    <row r="31" spans="1:9" ht="15.45" customHeight="1">
      <c r="A31" s="1"/>
      <c r="B31" s="1"/>
      <c r="C31" s="8" t="s">
        <v>178</v>
      </c>
      <c r="D31" s="97">
        <v>7911</v>
      </c>
      <c r="E31" s="82"/>
      <c r="F31" s="97"/>
      <c r="G31" s="97"/>
      <c r="I31" s="98"/>
    </row>
    <row r="32" spans="1:9" ht="15.45" customHeight="1">
      <c r="A32" s="1"/>
      <c r="B32" s="1"/>
      <c r="C32" s="8" t="s">
        <v>179</v>
      </c>
      <c r="D32" s="97"/>
      <c r="E32" s="82"/>
      <c r="F32" s="97"/>
      <c r="G32" s="97"/>
      <c r="I32" s="98"/>
    </row>
    <row r="33" spans="1:9" ht="29.4" customHeight="1">
      <c r="A33" s="187" t="s">
        <v>27</v>
      </c>
      <c r="B33" s="187"/>
      <c r="C33" s="187"/>
      <c r="D33" s="100">
        <f>D10+D12</f>
        <v>48909489.868440002</v>
      </c>
      <c r="E33" s="100"/>
      <c r="F33" s="100">
        <f>F10+F12</f>
        <v>22071930</v>
      </c>
      <c r="G33" s="92"/>
      <c r="I33" s="98"/>
    </row>
    <row r="34" spans="1:9" ht="15.45" customHeight="1">
      <c r="A34" s="2"/>
      <c r="B34" s="101"/>
      <c r="C34" s="102"/>
      <c r="D34" s="100"/>
      <c r="E34" s="103"/>
      <c r="F34" s="92"/>
      <c r="G34" s="92"/>
      <c r="I34" s="98"/>
    </row>
    <row r="35" spans="1:9" ht="15.45" customHeight="1">
      <c r="A35" s="2" t="s">
        <v>116</v>
      </c>
      <c r="B35" s="2"/>
      <c r="C35" s="5"/>
      <c r="D35" s="95">
        <f>SUM(D36:D45)</f>
        <v>-12649735.095509999</v>
      </c>
      <c r="E35" s="104"/>
      <c r="F35" s="92">
        <f>SUM(F36:F45)</f>
        <v>13025789</v>
      </c>
      <c r="G35" s="92"/>
      <c r="I35" s="98"/>
    </row>
    <row r="36" spans="1:9" ht="15.45" customHeight="1">
      <c r="A36" s="1"/>
      <c r="B36" s="1"/>
      <c r="C36" s="105" t="s">
        <v>138</v>
      </c>
      <c r="D36" s="97">
        <v>-2181675</v>
      </c>
      <c r="E36" s="99"/>
      <c r="F36" s="106">
        <v>-755749</v>
      </c>
      <c r="G36" s="99"/>
      <c r="I36" s="98"/>
    </row>
    <row r="37" spans="1:9" ht="15.45" customHeight="1">
      <c r="A37" s="1"/>
      <c r="B37" s="1"/>
      <c r="C37" s="105" t="s">
        <v>28</v>
      </c>
      <c r="D37" s="97">
        <v>3385610</v>
      </c>
      <c r="E37" s="99"/>
      <c r="F37" s="106">
        <v>-6957939</v>
      </c>
      <c r="G37" s="97"/>
      <c r="I37" s="98"/>
    </row>
    <row r="38" spans="1:9" ht="15.45" customHeight="1">
      <c r="A38" s="1"/>
      <c r="B38" s="1"/>
      <c r="C38" s="105" t="s">
        <v>29</v>
      </c>
      <c r="D38" s="97">
        <v>-2976927</v>
      </c>
      <c r="E38" s="99"/>
      <c r="F38" s="106">
        <v>745720</v>
      </c>
      <c r="G38" s="97"/>
      <c r="I38" s="98"/>
    </row>
    <row r="39" spans="1:9" ht="15.45" customHeight="1">
      <c r="A39" s="1"/>
      <c r="B39" s="1"/>
      <c r="C39" s="105" t="s">
        <v>139</v>
      </c>
      <c r="D39" s="97">
        <v>461659.05184999999</v>
      </c>
      <c r="E39" s="99"/>
      <c r="F39" s="106">
        <v>2595964</v>
      </c>
      <c r="G39" s="97"/>
      <c r="I39" s="98"/>
    </row>
    <row r="40" spans="1:9" ht="15.45" customHeight="1">
      <c r="A40" s="1"/>
      <c r="B40" s="1"/>
      <c r="C40" s="105" t="s">
        <v>30</v>
      </c>
      <c r="D40" s="97">
        <v>-72096</v>
      </c>
      <c r="E40" s="97"/>
      <c r="F40" s="106"/>
      <c r="G40" s="97"/>
      <c r="I40" s="98"/>
    </row>
    <row r="41" spans="1:9" ht="15.45" customHeight="1">
      <c r="A41" s="1"/>
      <c r="B41" s="1"/>
      <c r="C41" s="105" t="s">
        <v>140</v>
      </c>
      <c r="D41" s="97">
        <v>-11986906</v>
      </c>
      <c r="E41" s="97"/>
      <c r="F41" s="106">
        <v>15123567</v>
      </c>
      <c r="G41" s="97"/>
      <c r="I41" s="98"/>
    </row>
    <row r="42" spans="1:9" ht="15.45" customHeight="1">
      <c r="A42" s="3"/>
      <c r="B42" s="3"/>
      <c r="C42" s="105" t="s">
        <v>31</v>
      </c>
      <c r="D42" s="97">
        <v>-133749.42287999997</v>
      </c>
      <c r="E42" s="97"/>
      <c r="F42" s="106">
        <v>678227</v>
      </c>
      <c r="G42" s="97"/>
      <c r="I42" s="98"/>
    </row>
    <row r="43" spans="1:9" ht="15.45" customHeight="1">
      <c r="A43" s="3"/>
      <c r="B43" s="3"/>
      <c r="C43" s="105" t="s">
        <v>180</v>
      </c>
      <c r="D43" s="97">
        <v>2964</v>
      </c>
      <c r="E43" s="97"/>
      <c r="F43" s="106">
        <v>-456727</v>
      </c>
      <c r="G43" s="97"/>
      <c r="I43" s="98"/>
    </row>
    <row r="44" spans="1:9" ht="15.45" customHeight="1">
      <c r="A44" s="3"/>
      <c r="B44" s="3"/>
      <c r="C44" s="105" t="s">
        <v>141</v>
      </c>
      <c r="D44" s="97">
        <v>992799.27526999987</v>
      </c>
      <c r="E44" s="97"/>
      <c r="F44" s="106">
        <v>1052726</v>
      </c>
      <c r="G44" s="97"/>
      <c r="I44" s="94"/>
    </row>
    <row r="45" spans="1:9" ht="15.45" customHeight="1">
      <c r="A45" s="3"/>
      <c r="B45" s="3"/>
      <c r="C45" s="105" t="s">
        <v>142</v>
      </c>
      <c r="D45" s="97">
        <v>-141413.99974999996</v>
      </c>
      <c r="E45" s="97"/>
      <c r="F45" s="106">
        <v>1000000</v>
      </c>
      <c r="G45" s="97"/>
      <c r="I45" s="94"/>
    </row>
    <row r="46" spans="1:9" ht="15.45" customHeight="1">
      <c r="A46" s="1"/>
      <c r="B46" s="1"/>
      <c r="C46" s="5"/>
      <c r="D46" s="4"/>
      <c r="E46" s="4"/>
      <c r="F46" s="4"/>
      <c r="G46" s="4"/>
      <c r="I46" s="98"/>
    </row>
    <row r="47" spans="1:9" ht="15.45" customHeight="1">
      <c r="A47" s="2" t="s">
        <v>117</v>
      </c>
      <c r="B47" s="2"/>
      <c r="C47" s="8"/>
      <c r="D47" s="95">
        <f>D33+D35</f>
        <v>36259754.772930004</v>
      </c>
      <c r="E47" s="82"/>
      <c r="F47" s="92">
        <f>F33+F35</f>
        <v>35097719</v>
      </c>
      <c r="G47" s="92"/>
      <c r="I47" s="94"/>
    </row>
    <row r="48" spans="1:9" ht="15.45" customHeight="1">
      <c r="A48" s="2"/>
      <c r="B48" s="2"/>
      <c r="C48" s="8"/>
      <c r="D48" s="95"/>
      <c r="E48" s="82"/>
      <c r="F48" s="92"/>
      <c r="G48" s="92"/>
      <c r="I48" s="98"/>
    </row>
    <row r="49" spans="1:9" ht="15.45" customHeight="1">
      <c r="A49" s="107" t="s">
        <v>130</v>
      </c>
      <c r="B49" s="107"/>
      <c r="C49" s="8"/>
      <c r="D49" s="92">
        <v>-25666623</v>
      </c>
      <c r="E49" s="82"/>
      <c r="F49" s="92">
        <v>-10617141</v>
      </c>
      <c r="G49" s="92"/>
      <c r="I49" s="98"/>
    </row>
    <row r="50" spans="1:9" ht="15.45" customHeight="1">
      <c r="A50" s="107"/>
      <c r="B50" s="107"/>
      <c r="C50" s="8"/>
      <c r="D50" s="108"/>
      <c r="E50" s="82"/>
      <c r="F50" s="96"/>
      <c r="G50" s="96"/>
      <c r="I50" s="94"/>
    </row>
    <row r="51" spans="1:9" ht="15.45" customHeight="1">
      <c r="A51" s="107" t="s">
        <v>131</v>
      </c>
      <c r="B51" s="2"/>
      <c r="C51" s="8"/>
      <c r="D51" s="92">
        <v>-2651568</v>
      </c>
      <c r="E51" s="92"/>
      <c r="F51" s="92">
        <v>-1655192</v>
      </c>
      <c r="G51" s="82"/>
      <c r="I51" s="98"/>
    </row>
    <row r="52" spans="1:9" ht="15.45" customHeight="1">
      <c r="A52" s="107"/>
      <c r="B52" s="2"/>
      <c r="C52" s="8"/>
      <c r="D52" s="82"/>
      <c r="E52" s="82"/>
      <c r="F52" s="82"/>
      <c r="G52" s="82"/>
      <c r="I52" s="98"/>
    </row>
    <row r="53" spans="1:9" ht="15.45" customHeight="1">
      <c r="A53" s="107"/>
      <c r="B53" s="2"/>
      <c r="C53" s="8"/>
      <c r="D53" s="82"/>
      <c r="E53" s="82"/>
      <c r="F53" s="82"/>
      <c r="G53" s="82"/>
      <c r="I53" s="98"/>
    </row>
    <row r="54" spans="1:9" ht="15.45" customHeight="1">
      <c r="A54" s="2" t="s">
        <v>118</v>
      </c>
      <c r="B54" s="2"/>
      <c r="C54" s="8"/>
      <c r="D54" s="92">
        <f>D47+D49+D51</f>
        <v>7941563.7729300037</v>
      </c>
      <c r="E54" s="82"/>
      <c r="F54" s="92">
        <f>F47+F49+F51</f>
        <v>22825386</v>
      </c>
      <c r="G54" s="92"/>
      <c r="I54" s="98"/>
    </row>
    <row r="55" spans="1:9" ht="15.45" customHeight="1">
      <c r="A55" s="2"/>
      <c r="B55" s="2"/>
      <c r="C55" s="8"/>
      <c r="D55" s="92"/>
      <c r="E55" s="82"/>
      <c r="F55" s="92"/>
      <c r="G55" s="92"/>
      <c r="I55" s="98"/>
    </row>
    <row r="56" spans="1:9" ht="15.45" customHeight="1">
      <c r="A56" s="2" t="s">
        <v>32</v>
      </c>
      <c r="B56" s="2"/>
      <c r="C56" s="8"/>
      <c r="D56" s="82"/>
      <c r="E56" s="82"/>
      <c r="F56" s="82"/>
      <c r="G56" s="82"/>
      <c r="I56" s="98"/>
    </row>
    <row r="57" spans="1:9" ht="15.45" customHeight="1">
      <c r="A57" s="3"/>
      <c r="B57" s="3"/>
      <c r="C57" s="6"/>
      <c r="D57" s="96"/>
      <c r="E57" s="96"/>
      <c r="F57" s="96"/>
      <c r="G57" s="96"/>
      <c r="I57" s="98"/>
    </row>
    <row r="58" spans="1:9" ht="15.45" customHeight="1">
      <c r="A58" s="3"/>
      <c r="B58" s="3"/>
      <c r="C58" s="109" t="s">
        <v>181</v>
      </c>
      <c r="D58" s="97"/>
      <c r="E58" s="99"/>
      <c r="F58" s="97">
        <v>39932</v>
      </c>
      <c r="G58" s="97"/>
      <c r="I58" s="98"/>
    </row>
    <row r="59" spans="1:9" ht="15.45" customHeight="1">
      <c r="A59" s="3"/>
      <c r="B59" s="3"/>
      <c r="C59" s="109" t="s">
        <v>182</v>
      </c>
      <c r="D59" s="97">
        <v>-548104.19877999998</v>
      </c>
      <c r="E59" s="97"/>
      <c r="F59" s="106"/>
      <c r="G59" s="99"/>
      <c r="I59" s="98"/>
    </row>
    <row r="60" spans="1:9" ht="15.45" customHeight="1">
      <c r="A60" s="3"/>
      <c r="B60" s="3"/>
      <c r="C60" s="109" t="s">
        <v>74</v>
      </c>
      <c r="D60" s="97">
        <v>462396</v>
      </c>
      <c r="E60" s="97"/>
      <c r="F60" s="106">
        <v>197822</v>
      </c>
      <c r="G60" s="99"/>
      <c r="I60" s="98"/>
    </row>
    <row r="61" spans="1:9" ht="15.45" customHeight="1">
      <c r="A61" s="3"/>
      <c r="B61" s="3"/>
      <c r="C61" s="109" t="s">
        <v>183</v>
      </c>
      <c r="D61" s="97">
        <v>1739540</v>
      </c>
      <c r="E61" s="97"/>
      <c r="F61" s="106">
        <v>26045629</v>
      </c>
      <c r="G61" s="99"/>
      <c r="I61" s="98"/>
    </row>
    <row r="62" spans="1:9" ht="15.45" customHeight="1">
      <c r="A62" s="3"/>
      <c r="B62" s="3"/>
      <c r="C62" s="109" t="s">
        <v>184</v>
      </c>
      <c r="D62" s="97">
        <v>20088</v>
      </c>
      <c r="E62" s="97"/>
      <c r="F62" s="106">
        <v>1098318</v>
      </c>
      <c r="G62" s="99"/>
      <c r="I62" s="98"/>
    </row>
    <row r="63" spans="1:9" ht="15.45" customHeight="1">
      <c r="A63" s="3"/>
      <c r="B63" s="3"/>
      <c r="C63" s="109" t="s">
        <v>33</v>
      </c>
      <c r="D63" s="97">
        <v>-16470198</v>
      </c>
      <c r="E63" s="97"/>
      <c r="F63" s="106">
        <v>-16871588</v>
      </c>
      <c r="G63" s="99"/>
      <c r="I63" s="98"/>
    </row>
    <row r="64" spans="1:9" ht="15.45" customHeight="1">
      <c r="A64" s="3"/>
      <c r="B64" s="3"/>
      <c r="C64" s="109" t="s">
        <v>34</v>
      </c>
      <c r="D64" s="97">
        <v>-77131</v>
      </c>
      <c r="E64" s="97"/>
      <c r="F64" s="106">
        <v>-102541</v>
      </c>
      <c r="G64" s="99"/>
      <c r="I64" s="98"/>
    </row>
    <row r="65" spans="1:9" ht="15.45" customHeight="1">
      <c r="A65" s="3"/>
      <c r="B65" s="3"/>
      <c r="C65" s="109" t="s">
        <v>143</v>
      </c>
      <c r="D65" s="97">
        <v>-7948591.75</v>
      </c>
      <c r="E65" s="97"/>
      <c r="F65" s="106">
        <v>-55692266</v>
      </c>
      <c r="G65" s="99"/>
      <c r="I65" s="98"/>
    </row>
    <row r="66" spans="1:9" ht="15.45" customHeight="1">
      <c r="A66" s="3"/>
      <c r="B66" s="3"/>
      <c r="C66" s="109" t="s">
        <v>96</v>
      </c>
      <c r="D66" s="97">
        <v>-25562</v>
      </c>
      <c r="E66" s="97"/>
      <c r="F66" s="106">
        <v>-27333</v>
      </c>
      <c r="G66" s="99"/>
      <c r="I66" s="98"/>
    </row>
    <row r="67" spans="1:9" ht="15.45" customHeight="1">
      <c r="A67" s="3"/>
      <c r="B67" s="3"/>
      <c r="C67" s="109" t="s">
        <v>185</v>
      </c>
      <c r="D67" s="97">
        <v>-4428254</v>
      </c>
      <c r="E67" s="97"/>
      <c r="F67" s="106">
        <v>-26228770</v>
      </c>
      <c r="G67" s="99"/>
      <c r="I67" s="98"/>
    </row>
    <row r="68" spans="1:9" ht="15.45" customHeight="1">
      <c r="A68" s="3"/>
      <c r="B68" s="3"/>
      <c r="C68" s="109" t="s">
        <v>156</v>
      </c>
      <c r="D68" s="97">
        <v>5481883</v>
      </c>
      <c r="E68" s="97"/>
      <c r="F68" s="106">
        <v>5303041</v>
      </c>
      <c r="G68" s="99"/>
      <c r="I68" s="98"/>
    </row>
    <row r="69" spans="1:9" s="178" customFormat="1" ht="15.45" customHeight="1">
      <c r="A69" s="173"/>
      <c r="B69" s="173"/>
      <c r="C69" s="174" t="s">
        <v>100</v>
      </c>
      <c r="D69" s="179"/>
      <c r="E69" s="179"/>
      <c r="F69" s="106">
        <v>186188</v>
      </c>
      <c r="G69" s="175"/>
      <c r="H69" s="176"/>
      <c r="I69" s="177"/>
    </row>
    <row r="70" spans="1:9" s="178" customFormat="1" ht="15.45" customHeight="1">
      <c r="A70" s="173"/>
      <c r="B70" s="173"/>
      <c r="C70" s="174" t="s">
        <v>101</v>
      </c>
      <c r="D70" s="179">
        <v>1805761.6979999999</v>
      </c>
      <c r="E70" s="179"/>
      <c r="F70" s="106">
        <v>1383980</v>
      </c>
      <c r="G70" s="175"/>
      <c r="H70" s="176"/>
      <c r="I70" s="177"/>
    </row>
    <row r="71" spans="1:9" s="178" customFormat="1" ht="15.45" customHeight="1">
      <c r="A71" s="173"/>
      <c r="B71" s="173"/>
      <c r="C71" s="174" t="s">
        <v>196</v>
      </c>
      <c r="D71" s="179"/>
      <c r="E71" s="179"/>
      <c r="F71" s="106">
        <v>-5598203</v>
      </c>
      <c r="G71" s="175"/>
      <c r="H71" s="176"/>
      <c r="I71" s="177"/>
    </row>
    <row r="72" spans="1:9" s="178" customFormat="1" ht="15.45" customHeight="1">
      <c r="A72" s="173"/>
      <c r="B72" s="173"/>
      <c r="C72" s="174" t="s">
        <v>186</v>
      </c>
      <c r="D72" s="97">
        <v>-20000</v>
      </c>
      <c r="E72" s="179"/>
      <c r="F72" s="180"/>
      <c r="G72" s="175"/>
      <c r="H72" s="176"/>
      <c r="I72" s="177"/>
    </row>
    <row r="73" spans="1:9" s="178" customFormat="1" ht="15.45" customHeight="1">
      <c r="A73" s="173"/>
      <c r="B73" s="173"/>
      <c r="C73" s="174" t="s">
        <v>97</v>
      </c>
      <c r="D73" s="97">
        <v>-140000</v>
      </c>
      <c r="E73" s="179"/>
      <c r="F73" s="180"/>
      <c r="G73" s="175"/>
      <c r="H73" s="176"/>
      <c r="I73" s="177"/>
    </row>
    <row r="74" spans="1:9" s="178" customFormat="1" ht="15.45" customHeight="1">
      <c r="A74" s="173"/>
      <c r="B74" s="173"/>
      <c r="C74" s="174" t="s">
        <v>155</v>
      </c>
      <c r="D74" s="97">
        <v>97296</v>
      </c>
      <c r="E74" s="179"/>
      <c r="F74" s="180"/>
      <c r="G74" s="175"/>
      <c r="H74" s="176"/>
      <c r="I74" s="177"/>
    </row>
    <row r="75" spans="1:9" ht="15.45" customHeight="1">
      <c r="A75" s="3"/>
      <c r="B75" s="3"/>
      <c r="C75" s="109"/>
      <c r="D75" s="97"/>
      <c r="E75" s="97"/>
      <c r="F75" s="106"/>
      <c r="G75" s="99"/>
      <c r="I75" s="98"/>
    </row>
    <row r="76" spans="1:9" ht="15.45" customHeight="1">
      <c r="A76" s="3"/>
      <c r="B76" s="3"/>
      <c r="C76" s="109"/>
      <c r="D76" s="97"/>
      <c r="E76" s="97"/>
      <c r="F76" s="106"/>
      <c r="G76" s="99"/>
      <c r="I76" s="98"/>
    </row>
    <row r="77" spans="1:9" ht="15.45" customHeight="1">
      <c r="A77" s="2" t="s">
        <v>102</v>
      </c>
      <c r="B77" s="2"/>
      <c r="C77" s="8"/>
      <c r="D77" s="92">
        <f>SUM(D58:D75)</f>
        <v>-20050876.250780001</v>
      </c>
      <c r="E77" s="92"/>
      <c r="F77" s="92">
        <f>SUM(F58:F76)</f>
        <v>-70265791</v>
      </c>
      <c r="G77" s="92"/>
      <c r="I77" s="98"/>
    </row>
    <row r="78" spans="1:9" ht="15.45" customHeight="1">
      <c r="A78" s="2"/>
      <c r="B78" s="2"/>
      <c r="C78" s="8"/>
      <c r="D78" s="92"/>
      <c r="E78" s="82"/>
      <c r="F78" s="92"/>
      <c r="G78" s="92"/>
      <c r="I78" s="94"/>
    </row>
    <row r="79" spans="1:9" ht="15.45" customHeight="1">
      <c r="A79" s="2" t="s">
        <v>35</v>
      </c>
      <c r="B79" s="2"/>
      <c r="C79" s="8"/>
      <c r="D79" s="82"/>
      <c r="E79" s="82"/>
      <c r="F79" s="82"/>
      <c r="G79" s="82"/>
      <c r="I79" s="94"/>
    </row>
    <row r="80" spans="1:9" ht="15.45" customHeight="1">
      <c r="A80" s="2"/>
      <c r="B80" s="2"/>
      <c r="C80" s="6"/>
      <c r="D80" s="7"/>
      <c r="E80" s="7"/>
      <c r="F80" s="7"/>
      <c r="G80" s="7"/>
      <c r="I80" s="94"/>
    </row>
    <row r="81" spans="1:9" ht="15.45" customHeight="1">
      <c r="A81" s="3"/>
      <c r="B81" s="3"/>
      <c r="C81" s="109" t="s">
        <v>98</v>
      </c>
      <c r="D81" s="97">
        <v>97216027</v>
      </c>
      <c r="E81" s="97"/>
      <c r="F81" s="97">
        <v>93930849</v>
      </c>
      <c r="G81" s="99"/>
      <c r="I81" s="94"/>
    </row>
    <row r="82" spans="1:9" ht="15.45" customHeight="1">
      <c r="A82" s="3"/>
      <c r="B82" s="3"/>
      <c r="C82" s="109" t="s">
        <v>187</v>
      </c>
      <c r="D82" s="97">
        <v>0</v>
      </c>
      <c r="E82" s="97"/>
      <c r="F82" s="97">
        <v>5000000</v>
      </c>
      <c r="G82" s="99"/>
      <c r="I82" s="94"/>
    </row>
    <row r="83" spans="1:9" ht="15.45" customHeight="1">
      <c r="A83" s="3"/>
      <c r="B83" s="3"/>
      <c r="C83" s="109" t="s">
        <v>188</v>
      </c>
      <c r="D83" s="97">
        <v>0</v>
      </c>
      <c r="E83" s="97"/>
      <c r="F83" s="97">
        <v>1039011</v>
      </c>
      <c r="G83" s="9"/>
      <c r="I83" s="83"/>
    </row>
    <row r="84" spans="1:9" ht="15.45" customHeight="1">
      <c r="A84" s="3"/>
      <c r="B84" s="3"/>
      <c r="C84" s="109" t="s">
        <v>36</v>
      </c>
      <c r="D84" s="97">
        <v>-81949452</v>
      </c>
      <c r="E84" s="97"/>
      <c r="F84" s="97">
        <v>-39386062</v>
      </c>
      <c r="G84" s="9"/>
      <c r="I84" s="83"/>
    </row>
    <row r="85" spans="1:9" ht="15.45" customHeight="1">
      <c r="A85" s="3"/>
      <c r="B85" s="3"/>
      <c r="C85" s="109" t="s">
        <v>189</v>
      </c>
      <c r="D85" s="97">
        <v>-500000</v>
      </c>
      <c r="E85" s="97"/>
      <c r="F85" s="97">
        <v>-9244690</v>
      </c>
      <c r="G85" s="9"/>
      <c r="I85" s="83"/>
    </row>
    <row r="86" spans="1:9" ht="15.45" customHeight="1">
      <c r="A86" s="3"/>
      <c r="B86" s="3"/>
      <c r="C86" s="109" t="s">
        <v>37</v>
      </c>
      <c r="D86" s="97">
        <v>-1320076</v>
      </c>
      <c r="E86" s="97"/>
      <c r="F86" s="97">
        <v>-523971</v>
      </c>
      <c r="G86" s="9"/>
      <c r="I86" s="83"/>
    </row>
    <row r="87" spans="1:9" ht="15.45" customHeight="1">
      <c r="A87" s="3"/>
      <c r="B87" s="3"/>
      <c r="C87" s="109" t="s">
        <v>190</v>
      </c>
      <c r="D87" s="97">
        <v>-1039011</v>
      </c>
      <c r="E87" s="97"/>
      <c r="F87" s="97"/>
      <c r="G87" s="9"/>
      <c r="I87" s="83"/>
    </row>
    <row r="88" spans="1:9" ht="15.45" customHeight="1">
      <c r="A88" s="3"/>
      <c r="B88" s="3"/>
      <c r="C88" s="8"/>
      <c r="D88" s="9"/>
      <c r="E88" s="9"/>
      <c r="F88" s="9"/>
      <c r="G88" s="9"/>
      <c r="I88" s="83"/>
    </row>
    <row r="89" spans="1:9" ht="15.45" customHeight="1">
      <c r="A89" s="2" t="s">
        <v>103</v>
      </c>
      <c r="B89" s="110"/>
      <c r="C89" s="8"/>
      <c r="D89" s="92">
        <f>SUM(D81:D88)</f>
        <v>12407488</v>
      </c>
      <c r="E89" s="92"/>
      <c r="F89" s="92">
        <f>SUM(F81:F88)</f>
        <v>50815137</v>
      </c>
      <c r="G89" s="92"/>
      <c r="I89" s="83"/>
    </row>
    <row r="90" spans="1:9" ht="15.45" customHeight="1">
      <c r="A90" s="3"/>
      <c r="B90" s="3"/>
      <c r="C90" s="8"/>
      <c r="D90" s="9"/>
      <c r="E90" s="9"/>
      <c r="F90" s="9"/>
      <c r="G90" s="9"/>
      <c r="I90" s="83"/>
    </row>
    <row r="91" spans="1:9" ht="15.45" customHeight="1">
      <c r="A91" s="2" t="s">
        <v>38</v>
      </c>
      <c r="B91" s="2"/>
      <c r="C91" s="6"/>
      <c r="D91" s="92">
        <f>D54+D77+D89</f>
        <v>298175.52215000242</v>
      </c>
      <c r="E91" s="96"/>
      <c r="F91" s="92">
        <f>F54+F77+F89</f>
        <v>3374732</v>
      </c>
      <c r="G91" s="92"/>
      <c r="I91" s="83"/>
    </row>
    <row r="92" spans="1:9" ht="15.45" customHeight="1">
      <c r="A92" s="3"/>
      <c r="B92" s="3"/>
      <c r="C92" s="8"/>
      <c r="D92" s="9"/>
      <c r="E92" s="9"/>
      <c r="F92" s="9"/>
      <c r="G92" s="9"/>
      <c r="I92" s="83"/>
    </row>
    <row r="93" spans="1:9" ht="15.45" customHeight="1">
      <c r="A93" s="2" t="s">
        <v>39</v>
      </c>
      <c r="B93" s="2"/>
      <c r="C93" s="6"/>
      <c r="D93" s="92">
        <f>'Баланс '!F34</f>
        <v>4251136.6517500002</v>
      </c>
      <c r="E93" s="92"/>
      <c r="F93" s="92">
        <v>894566</v>
      </c>
      <c r="G93" s="92"/>
      <c r="I93" s="83"/>
    </row>
    <row r="94" spans="1:9" ht="15.45" customHeight="1">
      <c r="A94" s="3"/>
      <c r="B94" s="3"/>
      <c r="C94" s="8"/>
      <c r="D94" s="9"/>
      <c r="E94" s="9"/>
      <c r="F94" s="9"/>
      <c r="G94" s="9"/>
      <c r="I94" s="83"/>
    </row>
    <row r="95" spans="1:9" ht="15.45" customHeight="1">
      <c r="A95" s="3"/>
      <c r="B95" s="3"/>
      <c r="C95" s="6" t="s">
        <v>99</v>
      </c>
      <c r="D95" s="97">
        <v>1456</v>
      </c>
      <c r="E95" s="97"/>
      <c r="F95" s="97">
        <v>-5543</v>
      </c>
      <c r="G95" s="9"/>
      <c r="I95" s="83"/>
    </row>
    <row r="96" spans="1:9" ht="15.45" customHeight="1">
      <c r="A96" s="2"/>
      <c r="B96" s="2"/>
      <c r="C96" s="6" t="s">
        <v>66</v>
      </c>
      <c r="D96" s="97">
        <v>45982</v>
      </c>
      <c r="E96" s="97"/>
      <c r="F96" s="97">
        <v>-12618</v>
      </c>
      <c r="G96" s="96"/>
      <c r="I96" s="83"/>
    </row>
    <row r="97" spans="1:9" ht="15.45" customHeight="1">
      <c r="A97" s="2"/>
      <c r="B97" s="2"/>
      <c r="C97" s="6"/>
      <c r="D97" s="97"/>
      <c r="E97" s="97"/>
      <c r="F97" s="97"/>
      <c r="G97" s="96"/>
      <c r="I97" s="83"/>
    </row>
    <row r="98" spans="1:9" ht="15.45" customHeight="1">
      <c r="A98" s="2" t="s">
        <v>40</v>
      </c>
      <c r="B98" s="2"/>
      <c r="C98" s="6"/>
      <c r="D98" s="92">
        <f>D91+D93+D95+D96+1</f>
        <v>4596751.1739000026</v>
      </c>
      <c r="E98" s="96"/>
      <c r="F98" s="111">
        <f>F91+F93+F95+F96</f>
        <v>4251137</v>
      </c>
      <c r="G98" s="92"/>
      <c r="I98" s="83"/>
    </row>
    <row r="99" spans="1:9" ht="15.45" customHeight="1">
      <c r="A99" s="2"/>
      <c r="B99" s="2"/>
      <c r="C99" s="8"/>
      <c r="D99" s="9"/>
      <c r="E99" s="9"/>
      <c r="F99" s="9"/>
      <c r="G99" s="9"/>
      <c r="I99" s="83"/>
    </row>
    <row r="100" spans="1:9" ht="15.45" customHeight="1">
      <c r="A100" s="2"/>
      <c r="B100" s="2"/>
      <c r="C100" s="8"/>
      <c r="D100" s="9"/>
      <c r="E100" s="9"/>
      <c r="F100" s="9"/>
      <c r="G100" s="9"/>
      <c r="I100" s="83"/>
    </row>
    <row r="101" spans="1:9" ht="15.45" customHeight="1">
      <c r="A101" s="2"/>
      <c r="B101" s="2"/>
      <c r="C101" s="8"/>
      <c r="D101" s="9"/>
      <c r="E101" s="9"/>
      <c r="F101" s="9"/>
      <c r="G101" s="9"/>
      <c r="I101" s="83"/>
    </row>
    <row r="102" spans="1:9" ht="15.45" customHeight="1">
      <c r="A102" s="2"/>
      <c r="B102" s="2"/>
      <c r="C102" s="112" t="s">
        <v>144</v>
      </c>
      <c r="D102" s="9"/>
      <c r="E102" s="9"/>
      <c r="F102" s="9"/>
      <c r="G102" s="9"/>
      <c r="I102" s="83"/>
    </row>
    <row r="103" spans="1:9" ht="15.45" customHeight="1">
      <c r="A103" s="3"/>
      <c r="B103" s="3"/>
      <c r="C103" s="112" t="s">
        <v>145</v>
      </c>
      <c r="D103" s="96" t="s">
        <v>119</v>
      </c>
      <c r="E103" s="96"/>
      <c r="F103" s="7" t="s">
        <v>109</v>
      </c>
      <c r="G103" s="92"/>
      <c r="I103" s="83"/>
    </row>
    <row r="104" spans="1:9" ht="13.05" customHeight="1">
      <c r="A104" s="3"/>
      <c r="B104" s="3"/>
      <c r="C104" s="6"/>
      <c r="D104" s="96"/>
      <c r="E104" s="96"/>
      <c r="F104" s="92"/>
      <c r="G104" s="92"/>
      <c r="I104" s="83"/>
    </row>
    <row r="105" spans="1:9">
      <c r="A105" s="3"/>
      <c r="B105" s="3"/>
      <c r="C105" s="8"/>
      <c r="D105" s="82"/>
      <c r="E105" s="82"/>
      <c r="F105" s="82"/>
      <c r="G105" s="82"/>
      <c r="I105" s="83"/>
    </row>
    <row r="106" spans="1:9" ht="15.45" customHeight="1">
      <c r="A106" s="3"/>
      <c r="B106" s="3"/>
      <c r="C106" s="112" t="s">
        <v>192</v>
      </c>
      <c r="D106" s="96" t="s">
        <v>119</v>
      </c>
      <c r="E106" s="96"/>
      <c r="F106" s="7" t="s">
        <v>193</v>
      </c>
      <c r="G106" s="92"/>
      <c r="I106" s="83"/>
    </row>
  </sheetData>
  <mergeCells count="3">
    <mergeCell ref="C5:F5"/>
    <mergeCell ref="C6:F6"/>
    <mergeCell ref="A33:C33"/>
  </mergeCells>
  <phoneticPr fontId="133" type="noConversion"/>
  <pageMargins left="0.25" right="0.25" top="0.75" bottom="0.75" header="0.3" footer="0.3"/>
  <pageSetup paperSize="9" scale="74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2"/>
  <sheetViews>
    <sheetView tabSelected="1" topLeftCell="A10" zoomScale="75" zoomScaleNormal="75" workbookViewId="0">
      <selection activeCell="I25" sqref="I24:I25"/>
    </sheetView>
  </sheetViews>
  <sheetFormatPr defaultColWidth="9.21875" defaultRowHeight="13.8"/>
  <cols>
    <col min="1" max="1" width="3.77734375" style="114" customWidth="1"/>
    <col min="2" max="2" width="64.5546875" style="172" customWidth="1"/>
    <col min="3" max="3" width="2.21875" style="114" customWidth="1"/>
    <col min="4" max="4" width="19.5546875" style="114" customWidth="1"/>
    <col min="5" max="5" width="2.44140625" style="114" customWidth="1"/>
    <col min="6" max="6" width="15.21875" style="114" customWidth="1"/>
    <col min="7" max="7" width="1.77734375" style="114" customWidth="1"/>
    <col min="8" max="8" width="17.21875" style="114" hidden="1" customWidth="1"/>
    <col min="9" max="9" width="15.5546875" style="114" customWidth="1"/>
    <col min="10" max="10" width="2.77734375" style="114" customWidth="1"/>
    <col min="11" max="11" width="21" style="114" customWidth="1"/>
    <col min="12" max="12" width="2.21875" style="114" customWidth="1"/>
    <col min="13" max="13" width="22" style="114" customWidth="1"/>
    <col min="14" max="14" width="2.77734375" style="114" customWidth="1"/>
    <col min="15" max="15" width="22" style="114" customWidth="1"/>
    <col min="16" max="16" width="2.77734375" style="114" customWidth="1"/>
    <col min="17" max="17" width="20" style="114" customWidth="1"/>
    <col min="18" max="18" width="4.21875" style="114" customWidth="1"/>
    <col min="19" max="19" width="15.109375" style="116" bestFit="1" customWidth="1"/>
    <col min="20" max="16384" width="9.21875" style="116"/>
  </cols>
  <sheetData>
    <row r="1" spans="2:17">
      <c r="B1" s="115"/>
    </row>
    <row r="2" spans="2:17">
      <c r="B2" s="115"/>
    </row>
    <row r="3" spans="2:17">
      <c r="B3" s="115"/>
    </row>
    <row r="5" spans="2:17">
      <c r="B5" s="188" t="s">
        <v>125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2:17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2:17">
      <c r="B7" s="189" t="s">
        <v>195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2:17">
      <c r="B8" s="189" t="s">
        <v>194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2:17">
      <c r="B9" s="117"/>
      <c r="Q9" s="118" t="s">
        <v>135</v>
      </c>
    </row>
    <row r="10" spans="2:17" ht="14.4" thickBot="1">
      <c r="B10" s="117"/>
    </row>
    <row r="11" spans="2:17" ht="78.75" customHeight="1" thickBot="1">
      <c r="B11" s="119" t="s">
        <v>107</v>
      </c>
      <c r="C11" s="120"/>
      <c r="D11" s="121" t="s">
        <v>9</v>
      </c>
      <c r="E11" s="120"/>
      <c r="F11" s="121" t="s">
        <v>64</v>
      </c>
      <c r="G11" s="120"/>
      <c r="H11" s="121" t="s">
        <v>124</v>
      </c>
      <c r="I11" s="121" t="s">
        <v>49</v>
      </c>
      <c r="J11" s="120"/>
      <c r="K11" s="122" t="s">
        <v>123</v>
      </c>
      <c r="L11" s="120"/>
      <c r="M11" s="123" t="s">
        <v>63</v>
      </c>
      <c r="N11" s="124"/>
      <c r="O11" s="123" t="s">
        <v>149</v>
      </c>
      <c r="P11" s="120"/>
      <c r="Q11" s="123" t="s">
        <v>62</v>
      </c>
    </row>
    <row r="12" spans="2:17" ht="14.4" thickBot="1">
      <c r="B12" s="125" t="s">
        <v>134</v>
      </c>
      <c r="C12" s="126"/>
      <c r="D12" s="127">
        <v>46043272</v>
      </c>
      <c r="E12" s="128"/>
      <c r="F12" s="127">
        <v>1348105</v>
      </c>
      <c r="G12" s="128"/>
      <c r="H12" s="127"/>
      <c r="I12" s="127">
        <v>36607620</v>
      </c>
      <c r="J12" s="128"/>
      <c r="K12" s="127">
        <v>52342714.863339998</v>
      </c>
      <c r="L12" s="128">
        <v>0</v>
      </c>
      <c r="M12" s="127">
        <v>136341711.85064</v>
      </c>
      <c r="N12" s="129"/>
      <c r="O12" s="127"/>
      <c r="P12" s="128"/>
      <c r="Q12" s="127">
        <f>M12+O12</f>
        <v>136341711.85064</v>
      </c>
    </row>
    <row r="13" spans="2:17" ht="14.4">
      <c r="B13" s="130" t="s">
        <v>59</v>
      </c>
      <c r="C13" s="126"/>
      <c r="D13" s="131"/>
      <c r="E13" s="132"/>
      <c r="F13" s="131"/>
      <c r="G13" s="132"/>
      <c r="H13" s="131"/>
      <c r="I13" s="131"/>
      <c r="J13" s="133"/>
      <c r="K13" s="134">
        <v>-5472129</v>
      </c>
      <c r="L13" s="133"/>
      <c r="M13" s="134">
        <v>-5472129</v>
      </c>
      <c r="N13" s="135"/>
      <c r="O13" s="134"/>
      <c r="P13" s="133"/>
      <c r="Q13" s="134">
        <v>-5472129</v>
      </c>
    </row>
    <row r="14" spans="2:17" ht="14.4">
      <c r="B14" s="136" t="s">
        <v>60</v>
      </c>
      <c r="C14" s="137"/>
      <c r="D14" s="138"/>
      <c r="E14" s="132"/>
      <c r="F14" s="138"/>
      <c r="G14" s="132"/>
      <c r="H14" s="138"/>
      <c r="I14" s="138"/>
      <c r="J14" s="133"/>
      <c r="K14" s="139">
        <v>-7756826</v>
      </c>
      <c r="L14" s="133"/>
      <c r="M14" s="139">
        <v>-7756826</v>
      </c>
      <c r="N14" s="135"/>
      <c r="O14" s="139"/>
      <c r="P14" s="133"/>
      <c r="Q14" s="139">
        <v>-7756826</v>
      </c>
    </row>
    <row r="15" spans="2:17" ht="15" thickBot="1">
      <c r="B15" s="140" t="s">
        <v>5</v>
      </c>
      <c r="C15" s="137"/>
      <c r="D15" s="141"/>
      <c r="E15" s="132"/>
      <c r="F15" s="141"/>
      <c r="G15" s="132"/>
      <c r="H15" s="141"/>
      <c r="I15" s="142"/>
      <c r="J15" s="133"/>
      <c r="K15" s="142"/>
      <c r="L15" s="133"/>
      <c r="M15" s="142"/>
      <c r="N15" s="135"/>
      <c r="O15" s="142"/>
      <c r="P15" s="133"/>
      <c r="Q15" s="142"/>
    </row>
    <row r="16" spans="2:17" ht="15" thickBot="1">
      <c r="B16" s="143" t="s">
        <v>2</v>
      </c>
      <c r="C16" s="144"/>
      <c r="D16" s="145"/>
      <c r="E16" s="146"/>
      <c r="F16" s="145"/>
      <c r="G16" s="146"/>
      <c r="H16" s="145"/>
      <c r="I16" s="145"/>
      <c r="J16" s="146"/>
      <c r="K16" s="145">
        <f>SUM(K13:K15)</f>
        <v>-13228955</v>
      </c>
      <c r="L16" s="146"/>
      <c r="M16" s="145">
        <f>SUM(M13:M15)</f>
        <v>-13228955</v>
      </c>
      <c r="N16" s="147"/>
      <c r="O16" s="145"/>
      <c r="P16" s="146"/>
      <c r="Q16" s="145">
        <f>SUM(Q13:Q15)</f>
        <v>-13228955</v>
      </c>
    </row>
    <row r="17" spans="1:19">
      <c r="B17" s="148" t="s">
        <v>3</v>
      </c>
      <c r="C17" s="149"/>
      <c r="D17" s="134"/>
      <c r="E17" s="133"/>
      <c r="F17" s="134"/>
      <c r="G17" s="133"/>
      <c r="H17" s="134"/>
      <c r="I17" s="134"/>
      <c r="J17" s="133"/>
      <c r="K17" s="134"/>
      <c r="L17" s="133"/>
      <c r="M17" s="134"/>
      <c r="N17" s="135"/>
      <c r="O17" s="134"/>
      <c r="P17" s="133"/>
      <c r="Q17" s="134"/>
    </row>
    <row r="18" spans="1:19">
      <c r="B18" s="150" t="s">
        <v>122</v>
      </c>
      <c r="C18" s="149"/>
      <c r="D18" s="139"/>
      <c r="E18" s="133"/>
      <c r="F18" s="139"/>
      <c r="G18" s="133"/>
      <c r="H18" s="139"/>
      <c r="I18" s="139"/>
      <c r="J18" s="133"/>
      <c r="K18" s="139"/>
      <c r="L18" s="133"/>
      <c r="M18" s="139"/>
      <c r="N18" s="135"/>
      <c r="O18" s="139"/>
      <c r="P18" s="133"/>
      <c r="Q18" s="139"/>
    </row>
    <row r="19" spans="1:19">
      <c r="B19" s="136" t="s">
        <v>6</v>
      </c>
      <c r="C19" s="137"/>
      <c r="D19" s="139"/>
      <c r="E19" s="133"/>
      <c r="F19" s="139"/>
      <c r="G19" s="133"/>
      <c r="H19" s="139"/>
      <c r="I19" s="139">
        <v>-2292600</v>
      </c>
      <c r="J19" s="133"/>
      <c r="K19" s="139">
        <v>2292600</v>
      </c>
      <c r="L19" s="133"/>
      <c r="M19" s="139"/>
      <c r="N19" s="135"/>
      <c r="O19" s="139"/>
      <c r="P19" s="133"/>
      <c r="Q19" s="139"/>
    </row>
    <row r="20" spans="1:19">
      <c r="B20" s="136" t="s">
        <v>110</v>
      </c>
      <c r="C20" s="137"/>
      <c r="D20" s="139"/>
      <c r="E20" s="133"/>
      <c r="F20" s="139"/>
      <c r="G20" s="133"/>
      <c r="H20" s="139"/>
      <c r="I20" s="139"/>
      <c r="J20" s="133"/>
      <c r="K20" s="139"/>
      <c r="L20" s="133"/>
      <c r="M20" s="139"/>
      <c r="N20" s="135"/>
      <c r="O20" s="139"/>
      <c r="P20" s="133"/>
      <c r="Q20" s="139"/>
    </row>
    <row r="21" spans="1:19">
      <c r="B21" s="151" t="s">
        <v>4</v>
      </c>
      <c r="C21" s="152"/>
      <c r="D21" s="139"/>
      <c r="E21" s="133"/>
      <c r="F21" s="139"/>
      <c r="G21" s="133"/>
      <c r="H21" s="139"/>
      <c r="I21" s="139"/>
      <c r="J21" s="133"/>
      <c r="K21" s="139"/>
      <c r="L21" s="133"/>
      <c r="M21" s="139"/>
      <c r="N21" s="135"/>
      <c r="O21" s="139"/>
      <c r="P21" s="133"/>
      <c r="Q21" s="139"/>
    </row>
    <row r="22" spans="1:19">
      <c r="B22" s="150" t="s">
        <v>21</v>
      </c>
      <c r="C22" s="149"/>
      <c r="D22" s="139"/>
      <c r="E22" s="133"/>
      <c r="F22" s="139"/>
      <c r="G22" s="133"/>
      <c r="H22" s="139"/>
      <c r="I22" s="139"/>
      <c r="J22" s="133"/>
      <c r="K22" s="139"/>
      <c r="L22" s="133"/>
      <c r="M22" s="139"/>
      <c r="N22" s="135"/>
      <c r="O22" s="139"/>
      <c r="P22" s="133"/>
      <c r="Q22" s="139"/>
    </row>
    <row r="23" spans="1:19">
      <c r="B23" s="150" t="s">
        <v>24</v>
      </c>
      <c r="C23" s="149"/>
      <c r="D23" s="139"/>
      <c r="E23" s="133"/>
      <c r="F23" s="139"/>
      <c r="G23" s="133"/>
      <c r="H23" s="139"/>
      <c r="I23" s="139"/>
      <c r="J23" s="133"/>
      <c r="K23" s="139"/>
      <c r="L23" s="133"/>
      <c r="M23" s="139"/>
      <c r="N23" s="135"/>
      <c r="O23" s="139"/>
      <c r="P23" s="133"/>
      <c r="Q23" s="139"/>
    </row>
    <row r="24" spans="1:19">
      <c r="B24" s="150" t="s">
        <v>132</v>
      </c>
      <c r="C24" s="149"/>
      <c r="D24" s="139"/>
      <c r="E24" s="133"/>
      <c r="F24" s="139"/>
      <c r="G24" s="133"/>
      <c r="H24" s="139"/>
      <c r="I24" s="139"/>
      <c r="J24" s="133"/>
      <c r="K24" s="139">
        <v>1347527</v>
      </c>
      <c r="L24" s="133"/>
      <c r="M24" s="139">
        <v>1347527</v>
      </c>
      <c r="N24" s="135"/>
      <c r="O24" s="139"/>
      <c r="P24" s="133"/>
      <c r="Q24" s="139">
        <v>1347527</v>
      </c>
    </row>
    <row r="25" spans="1:19">
      <c r="B25" s="150" t="s">
        <v>22</v>
      </c>
      <c r="C25" s="149"/>
      <c r="D25" s="139"/>
      <c r="E25" s="133"/>
      <c r="F25" s="139"/>
      <c r="G25" s="133"/>
      <c r="H25" s="139"/>
      <c r="I25" s="139"/>
      <c r="J25" s="133"/>
      <c r="K25" s="139"/>
      <c r="L25" s="133"/>
      <c r="M25" s="139"/>
      <c r="N25" s="135"/>
      <c r="O25" s="139"/>
      <c r="P25" s="133"/>
      <c r="Q25" s="139"/>
    </row>
    <row r="26" spans="1:19">
      <c r="B26" s="150" t="s">
        <v>61</v>
      </c>
      <c r="C26" s="149"/>
      <c r="D26" s="139"/>
      <c r="E26" s="133"/>
      <c r="F26" s="139"/>
      <c r="G26" s="133"/>
      <c r="H26" s="139"/>
      <c r="I26" s="139"/>
      <c r="J26" s="133"/>
      <c r="K26" s="139"/>
      <c r="L26" s="133"/>
      <c r="M26" s="139"/>
      <c r="N26" s="135"/>
      <c r="O26" s="139"/>
      <c r="P26" s="133"/>
      <c r="Q26" s="139"/>
    </row>
    <row r="27" spans="1:19" ht="27.6">
      <c r="B27" s="136" t="s">
        <v>121</v>
      </c>
      <c r="C27" s="137"/>
      <c r="D27" s="139"/>
      <c r="E27" s="133"/>
      <c r="F27" s="139"/>
      <c r="G27" s="133"/>
      <c r="H27" s="139"/>
      <c r="I27" s="139"/>
      <c r="J27" s="133"/>
      <c r="K27" s="139">
        <v>-925191</v>
      </c>
      <c r="L27" s="133"/>
      <c r="M27" s="139">
        <v>-925191</v>
      </c>
      <c r="N27" s="135"/>
      <c r="O27" s="139"/>
      <c r="P27" s="133"/>
      <c r="Q27" s="139">
        <v>-925191</v>
      </c>
    </row>
    <row r="28" spans="1:19">
      <c r="B28" s="153" t="s">
        <v>120</v>
      </c>
      <c r="C28" s="149"/>
      <c r="D28" s="139"/>
      <c r="E28" s="133"/>
      <c r="F28" s="139"/>
      <c r="G28" s="133"/>
      <c r="H28" s="139"/>
      <c r="I28" s="139"/>
      <c r="J28" s="133"/>
      <c r="K28" s="139"/>
      <c r="L28" s="133"/>
      <c r="M28" s="139">
        <v>0</v>
      </c>
      <c r="N28" s="135"/>
      <c r="O28" s="139"/>
      <c r="P28" s="133"/>
      <c r="Q28" s="139">
        <v>0</v>
      </c>
    </row>
    <row r="29" spans="1:19" ht="14.4" thickBot="1">
      <c r="B29" s="154" t="s">
        <v>127</v>
      </c>
      <c r="C29" s="149"/>
      <c r="D29" s="142"/>
      <c r="E29" s="133"/>
      <c r="F29" s="142" t="s">
        <v>150</v>
      </c>
      <c r="G29" s="133"/>
      <c r="H29" s="142"/>
      <c r="I29" s="142"/>
      <c r="J29" s="133"/>
      <c r="K29" s="142"/>
      <c r="L29" s="133"/>
      <c r="M29" s="142">
        <v>0</v>
      </c>
      <c r="N29" s="135"/>
      <c r="O29" s="142"/>
      <c r="P29" s="133"/>
      <c r="Q29" s="142">
        <v>0</v>
      </c>
    </row>
    <row r="30" spans="1:19" ht="14.4" thickBot="1">
      <c r="B30" s="125" t="s">
        <v>153</v>
      </c>
      <c r="C30" s="126"/>
      <c r="D30" s="127">
        <v>46043272</v>
      </c>
      <c r="E30" s="128"/>
      <c r="F30" s="127">
        <v>1348105</v>
      </c>
      <c r="G30" s="128"/>
      <c r="H30" s="155"/>
      <c r="I30" s="127">
        <f>I12+I16+I19+I24+I27</f>
        <v>34315020</v>
      </c>
      <c r="J30" s="128"/>
      <c r="K30" s="127">
        <f>K12+K16+K19+K24+K27</f>
        <v>41828695.863339998</v>
      </c>
      <c r="L30" s="128"/>
      <c r="M30" s="127">
        <f>M12+M16+M19+M24+M27</f>
        <v>123535092.85064</v>
      </c>
      <c r="N30" s="129"/>
      <c r="O30" s="127">
        <f>O12+O16+O19+O24+O27</f>
        <v>0</v>
      </c>
      <c r="P30" s="128"/>
      <c r="Q30" s="127">
        <f>Q12+Q16+Q19+Q24+Q27</f>
        <v>123535092.85064</v>
      </c>
    </row>
    <row r="31" spans="1:19" ht="14.4" thickBot="1">
      <c r="A31" s="37"/>
      <c r="B31" s="156"/>
      <c r="C31" s="157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37"/>
      <c r="S31" s="158"/>
    </row>
    <row r="32" spans="1:19" ht="15.45" customHeight="1" thickBot="1">
      <c r="B32" s="125" t="s">
        <v>154</v>
      </c>
      <c r="C32" s="126"/>
      <c r="D32" s="127">
        <v>46043272</v>
      </c>
      <c r="E32" s="128"/>
      <c r="F32" s="127">
        <v>1348105</v>
      </c>
      <c r="G32" s="128"/>
      <c r="H32" s="155"/>
      <c r="I32" s="127">
        <v>34315020</v>
      </c>
      <c r="J32" s="128"/>
      <c r="K32" s="127">
        <v>41828695.863339998</v>
      </c>
      <c r="L32" s="128"/>
      <c r="M32" s="127">
        <v>123535092.85064</v>
      </c>
      <c r="N32" s="129"/>
      <c r="O32" s="127">
        <v>0</v>
      </c>
      <c r="P32" s="128"/>
      <c r="Q32" s="127">
        <v>123535092.85064</v>
      </c>
    </row>
    <row r="33" spans="2:22" ht="14.4">
      <c r="B33" s="150" t="s">
        <v>83</v>
      </c>
      <c r="C33" s="126"/>
      <c r="D33" s="131"/>
      <c r="E33" s="132"/>
      <c r="F33" s="131"/>
      <c r="G33" s="132"/>
      <c r="H33" s="131"/>
      <c r="I33" s="131"/>
      <c r="J33" s="133"/>
      <c r="K33" s="134">
        <v>5651791</v>
      </c>
      <c r="L33" s="133"/>
      <c r="M33" s="134">
        <v>2987441</v>
      </c>
      <c r="N33" s="135"/>
      <c r="O33" s="134">
        <v>2664350</v>
      </c>
      <c r="P33" s="133"/>
      <c r="Q33" s="134">
        <f>M33+O33</f>
        <v>5651791</v>
      </c>
    </row>
    <row r="34" spans="2:22" ht="15.6" customHeight="1">
      <c r="B34" s="136" t="s">
        <v>60</v>
      </c>
      <c r="C34" s="149"/>
      <c r="D34" s="159"/>
      <c r="E34" s="160"/>
      <c r="F34" s="159"/>
      <c r="G34" s="160"/>
      <c r="H34" s="159"/>
      <c r="I34" s="139">
        <v>-110</v>
      </c>
      <c r="J34" s="160"/>
      <c r="K34" s="139">
        <v>505</v>
      </c>
      <c r="L34" s="161"/>
      <c r="M34" s="139">
        <v>395</v>
      </c>
      <c r="N34" s="162"/>
      <c r="O34" s="163"/>
      <c r="P34" s="161"/>
      <c r="Q34" s="163">
        <f>M34+O34</f>
        <v>395</v>
      </c>
    </row>
    <row r="35" spans="2:22" ht="15" thickBot="1">
      <c r="B35" s="150" t="s">
        <v>5</v>
      </c>
      <c r="C35" s="137"/>
      <c r="D35" s="141"/>
      <c r="E35" s="132"/>
      <c r="F35" s="141"/>
      <c r="G35" s="132"/>
      <c r="H35" s="141"/>
      <c r="I35" s="141"/>
      <c r="J35" s="133"/>
      <c r="K35" s="141"/>
      <c r="L35" s="133"/>
      <c r="M35" s="141"/>
      <c r="N35" s="164"/>
      <c r="O35" s="141"/>
      <c r="P35" s="133"/>
      <c r="Q35" s="141"/>
    </row>
    <row r="36" spans="2:22" ht="15" thickBot="1">
      <c r="B36" s="143" t="s">
        <v>2</v>
      </c>
      <c r="C36" s="144"/>
      <c r="D36" s="145"/>
      <c r="E36" s="146"/>
      <c r="F36" s="145"/>
      <c r="G36" s="146"/>
      <c r="H36" s="145"/>
      <c r="I36" s="145"/>
      <c r="J36" s="146"/>
      <c r="K36" s="145">
        <f>SUM(K33:K35)</f>
        <v>5652296</v>
      </c>
      <c r="L36" s="146"/>
      <c r="M36" s="145">
        <f>SUM(M33:M35)</f>
        <v>2987836</v>
      </c>
      <c r="N36" s="147"/>
      <c r="O36" s="145">
        <f>SUM(O33:O35)</f>
        <v>2664350</v>
      </c>
      <c r="P36" s="146"/>
      <c r="Q36" s="145">
        <f>SUM(Q33:Q35)</f>
        <v>5652186</v>
      </c>
    </row>
    <row r="37" spans="2:22">
      <c r="B37" s="148" t="s">
        <v>3</v>
      </c>
      <c r="C37" s="149"/>
      <c r="D37" s="134"/>
      <c r="E37" s="133"/>
      <c r="F37" s="134"/>
      <c r="G37" s="133"/>
      <c r="H37" s="134"/>
      <c r="I37" s="134"/>
      <c r="J37" s="133"/>
      <c r="K37" s="134"/>
      <c r="L37" s="133"/>
      <c r="M37" s="134"/>
      <c r="N37" s="135"/>
      <c r="O37" s="134"/>
      <c r="P37" s="133"/>
      <c r="Q37" s="134"/>
    </row>
    <row r="38" spans="2:22">
      <c r="B38" s="150" t="s">
        <v>6</v>
      </c>
      <c r="C38" s="137"/>
      <c r="D38" s="139"/>
      <c r="E38" s="133"/>
      <c r="F38" s="139"/>
      <c r="G38" s="133"/>
      <c r="H38" s="139"/>
      <c r="I38" s="139">
        <v>-2140892</v>
      </c>
      <c r="J38" s="139"/>
      <c r="K38" s="139">
        <v>2140892</v>
      </c>
      <c r="L38" s="139">
        <v>0</v>
      </c>
      <c r="M38" s="139"/>
      <c r="N38" s="135"/>
      <c r="O38" s="139"/>
      <c r="P38" s="133"/>
      <c r="Q38" s="139"/>
    </row>
    <row r="39" spans="2:22">
      <c r="B39" s="150" t="s">
        <v>4</v>
      </c>
      <c r="C39" s="152"/>
      <c r="D39" s="139"/>
      <c r="E39" s="133"/>
      <c r="F39" s="139"/>
      <c r="G39" s="133"/>
      <c r="H39" s="139"/>
      <c r="I39" s="139"/>
      <c r="J39" s="133"/>
      <c r="K39" s="139"/>
      <c r="L39" s="133"/>
      <c r="M39" s="139"/>
      <c r="N39" s="135"/>
      <c r="O39" s="139"/>
      <c r="P39" s="133"/>
      <c r="Q39" s="139"/>
    </row>
    <row r="40" spans="2:22">
      <c r="B40" s="150" t="s">
        <v>21</v>
      </c>
      <c r="C40" s="149"/>
      <c r="D40" s="165"/>
      <c r="E40" s="133"/>
      <c r="F40" s="139"/>
      <c r="G40" s="133"/>
      <c r="H40" s="139"/>
      <c r="I40" s="139">
        <v>-77142</v>
      </c>
      <c r="J40" s="133"/>
      <c r="K40" s="139"/>
      <c r="L40" s="133"/>
      <c r="M40" s="139">
        <v>-77142</v>
      </c>
      <c r="N40" s="135"/>
      <c r="O40" s="139"/>
      <c r="P40" s="133"/>
      <c r="Q40" s="139">
        <f>M40+O40</f>
        <v>-77142</v>
      </c>
    </row>
    <row r="41" spans="2:22">
      <c r="B41" s="150" t="s">
        <v>24</v>
      </c>
      <c r="C41" s="149"/>
      <c r="D41" s="139"/>
      <c r="E41" s="133"/>
      <c r="F41" s="139"/>
      <c r="G41" s="133"/>
      <c r="H41" s="139"/>
      <c r="I41" s="139"/>
      <c r="J41" s="133"/>
      <c r="K41" s="139">
        <v>277945</v>
      </c>
      <c r="L41" s="133"/>
      <c r="M41" s="139"/>
      <c r="N41" s="135"/>
      <c r="O41" s="139">
        <v>277945</v>
      </c>
      <c r="P41" s="133"/>
      <c r="Q41" s="139">
        <f>M41+O41</f>
        <v>277945</v>
      </c>
    </row>
    <row r="42" spans="2:22">
      <c r="B42" s="150" t="s">
        <v>22</v>
      </c>
      <c r="C42" s="149"/>
      <c r="D42" s="139"/>
      <c r="E42" s="133"/>
      <c r="F42" s="139">
        <v>-933366</v>
      </c>
      <c r="G42" s="133"/>
      <c r="H42" s="139"/>
      <c r="I42" s="139"/>
      <c r="J42" s="133"/>
      <c r="K42" s="139">
        <v>11759985</v>
      </c>
      <c r="L42" s="133"/>
      <c r="M42" s="139">
        <v>-933366</v>
      </c>
      <c r="N42" s="135"/>
      <c r="O42" s="139">
        <v>11759985.300000001</v>
      </c>
      <c r="P42" s="133"/>
      <c r="Q42" s="139">
        <v>10826619.300000001</v>
      </c>
    </row>
    <row r="43" spans="2:22" ht="27" customHeight="1" thickBot="1">
      <c r="B43" s="136" t="s">
        <v>93</v>
      </c>
      <c r="C43" s="149"/>
      <c r="D43" s="139"/>
      <c r="E43" s="133"/>
      <c r="F43" s="139"/>
      <c r="G43" s="133"/>
      <c r="H43" s="139"/>
      <c r="I43" s="139"/>
      <c r="J43" s="133"/>
      <c r="K43" s="139"/>
      <c r="L43" s="139"/>
      <c r="M43" s="139"/>
      <c r="N43" s="139"/>
      <c r="O43" s="139"/>
      <c r="P43" s="139"/>
      <c r="Q43" s="139"/>
    </row>
    <row r="44" spans="2:22" ht="15" thickBot="1">
      <c r="B44" s="166" t="s">
        <v>133</v>
      </c>
      <c r="C44" s="144"/>
      <c r="D44" s="145">
        <v>0</v>
      </c>
      <c r="E44" s="146"/>
      <c r="F44" s="145">
        <f>SUM(F37:F43)</f>
        <v>-933366</v>
      </c>
      <c r="G44" s="146"/>
      <c r="H44" s="145">
        <v>0</v>
      </c>
      <c r="I44" s="145">
        <f>SUM(I37:I43)</f>
        <v>-2218034</v>
      </c>
      <c r="J44" s="146">
        <f>SUM(I37:I43)</f>
        <v>-2218034</v>
      </c>
      <c r="K44" s="145">
        <f>SUM(K37:K43)</f>
        <v>14178822</v>
      </c>
      <c r="L44" s="146"/>
      <c r="M44" s="145">
        <f>SUM(M37:M43)</f>
        <v>-1010508</v>
      </c>
      <c r="N44" s="147"/>
      <c r="O44" s="145">
        <f>SUM(O37:O43)</f>
        <v>12037930.300000001</v>
      </c>
      <c r="P44" s="146"/>
      <c r="Q44" s="145">
        <f>SUM(Q37:Q43)</f>
        <v>11027422.300000001</v>
      </c>
    </row>
    <row r="45" spans="2:22" ht="14.4" thickBot="1">
      <c r="B45" s="125" t="s">
        <v>191</v>
      </c>
      <c r="C45" s="126"/>
      <c r="D45" s="127">
        <f>D32+D36+D44</f>
        <v>46043272</v>
      </c>
      <c r="E45" s="128"/>
      <c r="F45" s="127">
        <f>F32+F36+F44</f>
        <v>414739</v>
      </c>
      <c r="G45" s="128">
        <v>0</v>
      </c>
      <c r="H45" s="127">
        <v>0</v>
      </c>
      <c r="I45" s="127">
        <f>I32+I36+I44</f>
        <v>32096986</v>
      </c>
      <c r="J45" s="128"/>
      <c r="K45" s="127">
        <f>K32+K36+K44</f>
        <v>61659813.863339998</v>
      </c>
      <c r="L45" s="128">
        <v>0</v>
      </c>
      <c r="M45" s="127">
        <f>M32+M36+M44</f>
        <v>125512420.85064</v>
      </c>
      <c r="N45" s="129"/>
      <c r="O45" s="127">
        <f>O32+O36+O44</f>
        <v>14702280.300000001</v>
      </c>
      <c r="P45" s="128"/>
      <c r="Q45" s="127">
        <f>Q32+Q36+Q44</f>
        <v>140214701.15064001</v>
      </c>
      <c r="T45" s="167"/>
      <c r="V45" s="167"/>
    </row>
    <row r="46" spans="2:22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</row>
    <row r="47" spans="2:22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</row>
    <row r="48" spans="2:22" ht="15.6">
      <c r="B48" s="42" t="s">
        <v>144</v>
      </c>
      <c r="C48" s="168"/>
      <c r="D48" s="116"/>
      <c r="H48" s="168"/>
      <c r="I48" s="168"/>
      <c r="K48" s="169"/>
      <c r="M48" s="168"/>
      <c r="N48" s="168"/>
      <c r="O48" s="168"/>
    </row>
    <row r="49" spans="2:17" ht="15.6">
      <c r="B49" s="42" t="s">
        <v>145</v>
      </c>
      <c r="C49" s="168"/>
      <c r="D49" s="167"/>
      <c r="E49" s="167"/>
      <c r="F49" s="167"/>
      <c r="G49" s="167"/>
      <c r="H49" s="167"/>
      <c r="I49" s="181" t="s">
        <v>109</v>
      </c>
      <c r="J49" s="167"/>
      <c r="K49" s="167"/>
      <c r="L49" s="167"/>
      <c r="M49" s="167"/>
      <c r="N49" s="167"/>
      <c r="O49" s="167"/>
    </row>
    <row r="50" spans="2:17">
      <c r="B50" s="170"/>
      <c r="C50" s="171"/>
      <c r="D50" s="171"/>
      <c r="E50" s="171"/>
      <c r="F50" s="171"/>
      <c r="H50" s="171"/>
      <c r="I50" s="171"/>
      <c r="M50" s="171"/>
      <c r="N50" s="171"/>
      <c r="O50" s="171"/>
      <c r="Q50" s="171"/>
    </row>
    <row r="51" spans="2:17">
      <c r="B51" s="116"/>
      <c r="C51" s="168"/>
      <c r="D51" s="168"/>
      <c r="E51" s="168"/>
      <c r="F51" s="168"/>
      <c r="H51" s="168"/>
      <c r="I51" s="168"/>
      <c r="K51" s="168"/>
      <c r="M51" s="168"/>
      <c r="N51" s="168"/>
      <c r="O51" s="168"/>
      <c r="Q51" s="168"/>
    </row>
    <row r="52" spans="2:17" ht="15.6">
      <c r="B52" s="42" t="s">
        <v>192</v>
      </c>
      <c r="C52" s="168"/>
      <c r="D52" s="167"/>
      <c r="E52" s="167"/>
      <c r="F52" s="167"/>
      <c r="G52" s="167"/>
      <c r="H52" s="167"/>
      <c r="I52" s="181" t="s">
        <v>193</v>
      </c>
      <c r="J52" s="167"/>
      <c r="K52" s="167"/>
      <c r="L52" s="167"/>
      <c r="M52" s="167"/>
      <c r="N52" s="167"/>
      <c r="O52" s="167"/>
    </row>
  </sheetData>
  <mergeCells count="3">
    <mergeCell ref="B5:Q5"/>
    <mergeCell ref="B7:Q7"/>
    <mergeCell ref="B8:Q8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3.xml>�� :>@@5:B8@>2:0  A?@0254;82>9  AB>8<>AB8  709<0  $'" 30@0=B89=K5  27=>AK 4>E>4K  ?>  ?@>F5=B0< 87<5=5=85  >F5=:8 
</file>

<file path=customXml/itemProps1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2022-05-25T05:11:36Z</cp:lastPrinted>
  <dcterms:created xsi:type="dcterms:W3CDTF">2011-02-24T07:16:58Z</dcterms:created>
  <dcterms:modified xsi:type="dcterms:W3CDTF">2022-06-02T09:01:38Z</dcterms:modified>
</cp:coreProperties>
</file>