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f1" sheetId="1" r:id="rId1"/>
    <sheet name="f2" sheetId="2" r:id="rId2"/>
    <sheet name="Движение капитала" sheetId="3" r:id="rId3"/>
    <sheet name="Движен денеж сред" sheetId="4" r:id="rId4"/>
  </sheets>
  <calcPr calcId="125725"/>
</workbook>
</file>

<file path=xl/calcChain.xml><?xml version="1.0" encoding="utf-8"?>
<calcChain xmlns="http://schemas.openxmlformats.org/spreadsheetml/2006/main">
  <c r="D43" i="2"/>
  <c r="H7" i="3"/>
  <c r="J7" s="1"/>
  <c r="H8"/>
  <c r="J8" s="1"/>
  <c r="H9"/>
  <c r="J9" s="1"/>
  <c r="H10"/>
  <c r="J10" s="1"/>
  <c r="H11"/>
  <c r="J11" s="1"/>
  <c r="H12"/>
  <c r="J12" s="1"/>
  <c r="H6"/>
  <c r="J6" s="1"/>
  <c r="D13"/>
  <c r="E13"/>
  <c r="F13"/>
  <c r="G13"/>
  <c r="C13"/>
  <c r="H13" l="1"/>
  <c r="J13" s="1"/>
  <c r="C92" i="4" l="1"/>
  <c r="E92" l="1"/>
  <c r="E81"/>
  <c r="C81"/>
  <c r="E40"/>
  <c r="C40"/>
  <c r="E27"/>
  <c r="C27"/>
  <c r="D21" i="3"/>
  <c r="E21"/>
  <c r="F21"/>
  <c r="G21"/>
  <c r="I21"/>
  <c r="C21"/>
  <c r="H14"/>
  <c r="H15"/>
  <c r="J15" s="1"/>
  <c r="H16"/>
  <c r="J16" s="1"/>
  <c r="H17"/>
  <c r="J17" s="1"/>
  <c r="H18"/>
  <c r="J18" s="1"/>
  <c r="H19"/>
  <c r="J19" s="1"/>
  <c r="H20"/>
  <c r="J20" s="1"/>
  <c r="D36" i="2"/>
  <c r="D40" s="1"/>
  <c r="D29"/>
  <c r="B29"/>
  <c r="D15"/>
  <c r="D19" s="1"/>
  <c r="B15"/>
  <c r="D42" i="1"/>
  <c r="D40"/>
  <c r="C40"/>
  <c r="D33"/>
  <c r="C33"/>
  <c r="D25"/>
  <c r="C25"/>
  <c r="H21" i="3" l="1"/>
  <c r="B19" i="2"/>
  <c r="B31" s="1"/>
  <c r="C42" i="1"/>
  <c r="J14" i="3"/>
  <c r="E41" i="4"/>
  <c r="E45" s="1"/>
  <c r="E96" s="1"/>
  <c r="C41"/>
  <c r="C45" s="1"/>
  <c r="C96" s="1"/>
  <c r="J21" i="3"/>
  <c r="D43" i="1"/>
  <c r="C43" l="1"/>
  <c r="B36" i="2" l="1"/>
  <c r="B40" l="1"/>
</calcChain>
</file>

<file path=xl/sharedStrings.xml><?xml version="1.0" encoding="utf-8"?>
<sst xmlns="http://schemas.openxmlformats.org/spreadsheetml/2006/main" count="225" uniqueCount="145">
  <si>
    <t>АКЦИОНЕРНОЕ ОБЩЕСТВО  "БАНК ЦЕНТРКРЕДИТ"</t>
  </si>
  <si>
    <t>2014 года</t>
  </si>
  <si>
    <t>АКТИВЫ:</t>
  </si>
  <si>
    <t>Денежные средства и их эквиваленты</t>
  </si>
  <si>
    <t>Финансовые активы, отражаемые по справедливой стоимости через прибыли или убытки</t>
  </si>
  <si>
    <t>Инвестиции, имеющиеся в  наличии для продажи</t>
  </si>
  <si>
    <t>Инвестиции, удерживаемые до погашения</t>
  </si>
  <si>
    <t>Средства в банках</t>
  </si>
  <si>
    <t>Ссуды, предоставленные клиентам и банкам</t>
  </si>
  <si>
    <t>Требования по текущему налогу на прибыль</t>
  </si>
  <si>
    <t>Требования по отложенному налогу на прибыль</t>
  </si>
  <si>
    <t>Прочие активы</t>
  </si>
  <si>
    <t>Основные средства и нематериальные активы</t>
  </si>
  <si>
    <t>ИТОГО АКТИВЫ</t>
  </si>
  <si>
    <t>ОБЯЗАТЕЛЬСТВА И  КАПИТАЛ</t>
  </si>
  <si>
    <t>ОБЯЗАТЕЛЬСТВА:</t>
  </si>
  <si>
    <t>Средства и ссуды банков и финансовых организаций</t>
  </si>
  <si>
    <t>Средства клиентов и банков</t>
  </si>
  <si>
    <t>Выпущенные долговые ценные бумаги</t>
  </si>
  <si>
    <t>Прочие обязательства</t>
  </si>
  <si>
    <t>Субординированные облигации</t>
  </si>
  <si>
    <t>Итого обязательства:</t>
  </si>
  <si>
    <t>КАПИТАЛ:</t>
  </si>
  <si>
    <t>Капитал, относящийся к акционерам материнского Банка:</t>
  </si>
  <si>
    <t>Уставный капитал</t>
  </si>
  <si>
    <t>Фонд переоценки инвестиций, имеющихся в наличии для продажи</t>
  </si>
  <si>
    <t>Нераспределенная прибыль</t>
  </si>
  <si>
    <t>Итого капитал, относящийся к акционерам материнского Банка</t>
  </si>
  <si>
    <t>Неконтрольные доли владения</t>
  </si>
  <si>
    <t>Итого  капитал</t>
  </si>
  <si>
    <t>ИТОГО ОБЯЗАТЕЛЬСТВА И КАПИТАЛ</t>
  </si>
  <si>
    <t>Председатель Правления</t>
  </si>
  <si>
    <t>В.С.Ли</t>
  </si>
  <si>
    <t>Управляющий директор</t>
  </si>
  <si>
    <t>2013 года</t>
  </si>
  <si>
    <t>Процентный доход</t>
  </si>
  <si>
    <t>Процентный расход</t>
  </si>
  <si>
    <t>ЧИСТЫЙ ПРОЦЕНТНЫЙ ДОХОД ДО ФОРМИРОВАНИЯ РЕЗЕРВОВ НА ОБЕСЦЕНЕНИЕ  ПРОЦЕНТНЫХ АКТИВОВ ПО КОТОРЫМ НАЧИСЛЯЮТСЯ ПРОЦЕНТЫ</t>
  </si>
  <si>
    <t>Формирование резервов на обесценение активов, по которым начисляются проценты</t>
  </si>
  <si>
    <t>ЧИСТЫЙ ПРОЦЕНТНЫЙ ДОХОД</t>
  </si>
  <si>
    <t>Чистая прибыль по операциям с финансовыми активами и обязательствами, отражаемыми по справедливой стоимости через прибыли или убытки</t>
  </si>
  <si>
    <t>Чистые реализованные убытки от выбытия и обесценения инвестиций, имеющихся в наличии для продажи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</si>
  <si>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</si>
  <si>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</si>
  <si>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</si>
  <si>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Прочие доходы</t>
  </si>
  <si>
    <t>Формирование резервов под обесценение по прочим операциям</t>
  </si>
  <si>
    <t>ЧИСТЫЕ НЕПРОЦЕНТНЫЕ ДОХОДЫ</t>
  </si>
  <si>
    <t>ОПЕРАЦИОННЫЕ ДОХОДЫ</t>
  </si>
  <si>
    <t>ОПЕРАЦИОННЫЕ РАСХОДЫ</t>
  </si>
  <si>
    <t>ОПЕРАЦИОННАЯ ПРИБЫЛЬ ДО НАЛОГООБЛОЖЕНИЯ</t>
  </si>
  <si>
    <t>Расходы по налогу на прибыль</t>
  </si>
  <si>
    <t>ЧИСТАЯ ПРИБЫЛЬ</t>
  </si>
  <si>
    <t>Относящаяся к:</t>
  </si>
  <si>
    <t>Акционерам материнского Банка</t>
  </si>
  <si>
    <t>Неконтрольным долям владения</t>
  </si>
  <si>
    <t>(в миллионах казахстанских тенге)</t>
  </si>
  <si>
    <t>От имени Правления Группы:</t>
  </si>
  <si>
    <t>________________________</t>
  </si>
  <si>
    <t>______________________</t>
  </si>
  <si>
    <t>__________________</t>
  </si>
  <si>
    <t>_______________________</t>
  </si>
  <si>
    <t>закончившиеся</t>
  </si>
  <si>
    <t>(не аудировано)</t>
  </si>
  <si>
    <t xml:space="preserve">Уставный капитал </t>
  </si>
  <si>
    <t xml:space="preserve">Фонд переоценки инвестиций, имеющихся в наличии для продажи </t>
  </si>
  <si>
    <t>Специальный резерв</t>
  </si>
  <si>
    <t>Итого капитал</t>
  </si>
  <si>
    <t>31 декабря 2013 года</t>
  </si>
  <si>
    <t>-</t>
  </si>
  <si>
    <t>Чистый (убыток)/прибыль</t>
  </si>
  <si>
    <t>Чистое изменение справедливой стоимости инвестиций, имеющихся в наличии для продажи</t>
  </si>
  <si>
    <t>Перевод в специальный резерв</t>
  </si>
  <si>
    <t>Выкуп собственнных акций</t>
  </si>
  <si>
    <t>Изменение неконтрольных долей владения</t>
  </si>
  <si>
    <t>АКЦИОНЕРНОЕ ОБЩЕСТВО «БАНК ЦЕНТРКРЕДИТ»</t>
  </si>
  <si>
    <t>ДВИЖЕНИЕ ДЕНЕЖНЫХ СРЕДСТВ ОТ ОПЕРАЦИОННОЙ ДЕЯТЕЛЬНОСТИ:</t>
  </si>
  <si>
    <t>Процентный доход, полученный по финансовым активам, отражаемым по справедливой стоимости через прибыли или убытки</t>
  </si>
  <si>
    <t xml:space="preserve">Процентный доход, полученный по инвестициям, имеющимся в наличии для продажи </t>
  </si>
  <si>
    <t>Процентный доход, полученный по инвестициям, удерживаемым до погашения</t>
  </si>
  <si>
    <t>Процентный доход, полученный по средствам в банках</t>
  </si>
  <si>
    <t>Процентный доход, полученный по ссудам, предоставленным клиентам и банкам</t>
  </si>
  <si>
    <t xml:space="preserve">Штрафы, полученные по ссудам, предоставленным клиентам </t>
  </si>
  <si>
    <t>Процентный расход, уплаченный по средствам и ссудам банков и финансовых организаций</t>
  </si>
  <si>
    <t>Процентный расход, уплаченный по средствам клиентов и банков</t>
  </si>
  <si>
    <t>Процентный расход, уплаченный по выпущенным долговым ценным бумагам</t>
  </si>
  <si>
    <t xml:space="preserve">Процентный расход, уплаченный по субординированным облигациям </t>
  </si>
  <si>
    <t xml:space="preserve">Доходы, полученные по услугам и комиссии полученные  </t>
  </si>
  <si>
    <t>Расходы, уплаченные по услугам и комиссии уплаченные</t>
  </si>
  <si>
    <t>Прочие доходы полученные</t>
  </si>
  <si>
    <t>Операционные расходы уплаченные</t>
  </si>
  <si>
    <t xml:space="preserve">Приток/(отток) денежных средств от операционной деятельности до изменения операционных активов и обязательств </t>
  </si>
  <si>
    <t xml:space="preserve">Изменение операционных активов и обязательств  </t>
  </si>
  <si>
    <t>(Увеличение)/уменьшение операционных активов:</t>
  </si>
  <si>
    <t xml:space="preserve">Средства в банках </t>
  </si>
  <si>
    <t xml:space="preserve">Прочие активы </t>
  </si>
  <si>
    <t xml:space="preserve">Увеличение/(уменьшение) операционных обязательств: </t>
  </si>
  <si>
    <t xml:space="preserve">Средства клиентов и банков </t>
  </si>
  <si>
    <t xml:space="preserve">Прочие обязательства </t>
  </si>
  <si>
    <t>Приток/(отток) денежных средств от операционной деятельности до налогообложения</t>
  </si>
  <si>
    <t>Налог на прибыль уплаченный</t>
  </si>
  <si>
    <t>Чистый приток/(отток)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</si>
  <si>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</si>
  <si>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</si>
  <si>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</si>
  <si>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 xml:space="preserve">Поступления от продажи инвестиций, имеющихся в наличии для продажи </t>
  </si>
  <si>
    <t>Приобретение инвестиций, имеющихся в наличии для продажи</t>
  </si>
  <si>
    <t>Поступления от погашения инвестиций, удерживаемых до погашения</t>
  </si>
  <si>
    <t>Инвестиции в дочерние организаций</t>
  </si>
  <si>
    <t>Приобретение инвестиций, удерживаемых до погашения</t>
  </si>
  <si>
    <t>Чистый (отток) /приток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</si>
  <si>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</si>
  <si>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увеличения уставного капитала в форме простых и привилегированных акции</t>
  </si>
  <si>
    <t>(Выкуп)/продажа собственных акций</t>
  </si>
  <si>
    <t>Поступления от выпущенных долговых ценных бумаг</t>
  </si>
  <si>
    <t>Погашение выпущенных долговых ценных бумаг</t>
  </si>
  <si>
    <t xml:space="preserve">Чистый (отток)/приток денежных средств от финансовой деятельности </t>
  </si>
  <si>
    <t>Влияние изменения курса иностранных валют по отношению к денежным средствам и их эквивалентам</t>
  </si>
  <si>
    <t>ДЕНЕЖНЫЕ СРЕДСТВА И ИХ ЭКВИВАЛЕНТЫ, на начало периода</t>
  </si>
  <si>
    <t>ДЕНЕЖНЫЕ СРЕДСТВА И ИХ ЭКВИВАЛЕНТЫ, на конец периода</t>
  </si>
  <si>
    <t>31 декабря 2012 года</t>
  </si>
  <si>
    <t>Курсовая разница, возникшая при пересчете зарубежной деятельности</t>
  </si>
  <si>
    <t>Поступления от выпущенных субординированных облигаций</t>
  </si>
  <si>
    <t>Выплата дивидендов</t>
  </si>
  <si>
    <t>Обязательные резервы</t>
  </si>
  <si>
    <t>КОНСОЛИДИРОВАННЫЙ ОТЧЕТ О ФИНАНСОВОМ ПОЛОЖЕНИИ ЗА ДЕВЯТЬ МЕСЯЦЕВ, ЗАКОНЧИВШИХСЯ</t>
  </si>
  <si>
    <t>30 СЕНТЯБРЯ 2014 ГОДА (НЕ АУДИРОВАНО)</t>
  </si>
  <si>
    <t>30 сентября</t>
  </si>
  <si>
    <t>Девять месяцев,</t>
  </si>
  <si>
    <t>Янг Джин Хван</t>
  </si>
  <si>
    <t>А.Т.Нургалиева</t>
  </si>
  <si>
    <t>Главный бухгалтер</t>
  </si>
  <si>
    <t>31 декабря</t>
  </si>
  <si>
    <t>Фонд курсовых разниц</t>
  </si>
  <si>
    <t>КОНСОЛИДИРОВАННЫЙ ОТЧЕТ О ПРИБЫЛЯХ И УБЫТКАХ ЗА ДЕВЯТЬ МЕСЯЦЕВ, ЗАКОНЧИВШИХСЯ</t>
  </si>
  <si>
    <t>30 сентября 2013 год</t>
  </si>
  <si>
    <t>Выкуп собственных акций</t>
  </si>
  <si>
    <t xml:space="preserve">КОНСОЛИДИРОВАННЫЙ ОТЧЕТ О ДВИЖЕНИИ ДЕНЕЖНЫХ СРЕДСТВ ЗА ДЕВЯТЬ МЕСЯЦЕВ, </t>
  </si>
  <si>
    <t>ЗАКОНЧИВШИХСЯ 30 СЕНТЯБРЯ 2014 ГОДА (НЕ АУДИРОВАНО)</t>
  </si>
  <si>
    <t>ЧИСТОЕ УМЕНЬШЕНИЕ/УВЕЛИЧЕНИЕ ДЕНЕЖНЫХ СРЕДСТВ И ИХ ЭКВИВАЛЕНТОВ</t>
  </si>
  <si>
    <t>КОНСОЛИДИРОВАННЫЙ ОТЧЕТ ОБ ИЗМЕНЕНИЯХ В КАПИТАЛЕ, ЗА ДЕВЯТЬ МЕСЯЦЕВ, ЗАКОНЧИВШИХСЯ 30 СЕНТЯБРЯ 2014 ГОДА (НЕ АУДИРОВАНО)</t>
  </si>
  <si>
    <t>Нераспре-деленная прибыль</t>
  </si>
  <si>
    <t>Неконтроль-ные доли владения</t>
  </si>
  <si>
    <t>АКЦИОНЕРНОЕ ОБЩЕСТВО "БАНК ЦЕНТРКРЕДИТ"</t>
  </si>
  <si>
    <t>Фонд/ (дефицит) курсовых разниц</t>
  </si>
</sst>
</file>

<file path=xl/styles.xml><?xml version="1.0" encoding="utf-8"?>
<styleSheet xmlns="http://schemas.openxmlformats.org/spreadsheetml/2006/main">
  <numFmts count="28">
    <numFmt numFmtId="41" formatCode="_-* #,##0_р_._-;\-* #,##0_р_._-;_-* &quot;-&quot;_р_._-;_-@_-"/>
    <numFmt numFmtId="43" formatCode="_-* #,##0.00_р_._-;\-* #,##0.00_р_._-;_-* &quot;-&quot;??_р_._-;_-@_-"/>
    <numFmt numFmtId="164" formatCode="_(* #,##0_);_(* \(#,##0\);_(* &quot;-&quot;??_);_(@_)"/>
    <numFmt numFmtId="165" formatCode="_(* #,##0.0_);_(* \(#,##0.00\);_(* &quot;-&quot;??_);_(@_)"/>
    <numFmt numFmtId="166" formatCode="General_)"/>
    <numFmt numFmtId="167" formatCode="0.000"/>
    <numFmt numFmtId="168" formatCode="#,##0.0_);\(#,##0.0\)"/>
    <numFmt numFmtId="169" formatCode="#,##0.000_);\(#,##0.000\)"/>
    <numFmt numFmtId="170" formatCode="&quot;$&quot;#,\);\(&quot;$&quot;#,##0\)"/>
    <numFmt numFmtId="171" formatCode="_-* #,##0\ _F_-;\-* #,##0\ _F_-;_-* &quot;-&quot;\ _F_-;_-@_-"/>
    <numFmt numFmtId="172" formatCode="_ * #,##0.00_ ;_ * \-#,##0.00_ ;_ * &quot;-&quot;??_ ;_ @_ "/>
    <numFmt numFmtId="173" formatCode="_-* #,##0.00[$€-1]_-;\-* #,##0.00[$€-1]_-;_-* &quot;-&quot;??[$€-1]_-"/>
    <numFmt numFmtId="174" formatCode="&quot;$&quot;#,##0\ ;\-&quot;$&quot;#,##0"/>
    <numFmt numFmtId="175" formatCode="&quot;$&quot;#,##0.00\ ;\(&quot;$&quot;#,##0.00\)"/>
    <numFmt numFmtId="176" formatCode="0.00_)"/>
    <numFmt numFmtId="177" formatCode="0%_);\(0%\)"/>
    <numFmt numFmtId="178" formatCode="\60\4\7\:"/>
    <numFmt numFmtId="179" formatCode="&quot;$&quot;#,\);\(&quot;$&quot;#,\)"/>
    <numFmt numFmtId="180" formatCode="&quot;$&quot;#,;\(&quot;$&quot;#,\)"/>
    <numFmt numFmtId="181" formatCode="_(&quot;$&quot;* #,##0.00_);_(&quot;$&quot;* \(#,##0.00\);_(&quot;$&quot;* &quot;-&quot;??_);_(@_)"/>
    <numFmt numFmtId="182" formatCode="_-* #,##0\ _р_._-;\-* #,##0\ _р_._-;_-* &quot;-&quot;\ _р_._-;_-@_-"/>
    <numFmt numFmtId="183" formatCode="_-* #,##0.00\ _р_._-;\-* #,##0.00\ _р_._-;_-* &quot;-&quot;??\ _р_._-;_-@_-"/>
    <numFmt numFmtId="184" formatCode="dd/mm/yy;@"/>
    <numFmt numFmtId="185" formatCode="_(* #,##0.00_);_(* \(#,##0.00\);_(* &quot;-&quot;??_);_(@_)"/>
    <numFmt numFmtId="186" formatCode="[$€-2]\ ###,000_);[Red]\([$€-2]\ ###,000\)"/>
    <numFmt numFmtId="187" formatCode="#,##0;\(#,##0\)\ "/>
    <numFmt numFmtId="188" formatCode="#,##0.0"/>
    <numFmt numFmtId="189" formatCode="#,##0;\(#,##0\);\-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>
      <alignment vertical="center"/>
    </xf>
    <xf numFmtId="164" fontId="6" fillId="0" borderId="0">
      <alignment horizontal="right" vertical="center"/>
    </xf>
    <xf numFmtId="165" fontId="7" fillId="0" borderId="0" applyFill="0" applyBorder="0" applyAlignment="0"/>
    <xf numFmtId="166" fontId="7" fillId="0" borderId="0" applyFill="0" applyBorder="0" applyAlignment="0"/>
    <xf numFmtId="167" fontId="7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65" fontId="7" fillId="0" borderId="0" applyFill="0" applyBorder="0" applyAlignment="0"/>
    <xf numFmtId="170" fontId="8" fillId="0" borderId="0" applyFill="0" applyBorder="0" applyAlignment="0"/>
    <xf numFmtId="166" fontId="7" fillId="0" borderId="0" applyFill="0" applyBorder="0" applyAlignment="0"/>
    <xf numFmtId="0" fontId="9" fillId="0" borderId="1">
      <alignment horizontal="center"/>
    </xf>
    <xf numFmtId="165" fontId="7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4" fontId="10" fillId="0" borderId="0" applyFill="0" applyBorder="0" applyAlignment="0"/>
    <xf numFmtId="38" fontId="11" fillId="0" borderId="2">
      <alignment vertical="center"/>
    </xf>
    <xf numFmtId="165" fontId="7" fillId="0" borderId="0" applyFill="0" applyBorder="0" applyAlignment="0"/>
    <xf numFmtId="166" fontId="7" fillId="0" borderId="0" applyFill="0" applyBorder="0" applyAlignment="0"/>
    <xf numFmtId="165" fontId="7" fillId="0" borderId="0" applyFill="0" applyBorder="0" applyAlignment="0"/>
    <xf numFmtId="170" fontId="8" fillId="0" borderId="0" applyFill="0" applyBorder="0" applyAlignment="0"/>
    <xf numFmtId="166" fontId="7" fillId="0" borderId="0" applyFill="0" applyBorder="0" applyAlignment="0"/>
    <xf numFmtId="173" fontId="3" fillId="0" borderId="0" applyFont="0" applyFill="0" applyBorder="0" applyAlignment="0" applyProtection="0"/>
    <xf numFmtId="38" fontId="5" fillId="2" borderId="0" applyNumberFormat="0" applyBorder="0" applyAlignment="0" applyProtection="0"/>
    <xf numFmtId="0" fontId="12" fillId="0" borderId="3" applyNumberFormat="0" applyAlignment="0" applyProtection="0">
      <alignment horizontal="left" vertical="center"/>
    </xf>
    <xf numFmtId="0" fontId="12" fillId="0" borderId="4">
      <alignment horizontal="left" vertical="center"/>
    </xf>
    <xf numFmtId="14" fontId="13" fillId="3" borderId="5">
      <alignment horizontal="center" vertical="center" wrapText="1"/>
    </xf>
    <xf numFmtId="10" fontId="5" fillId="4" borderId="6" applyNumberFormat="0" applyBorder="0" applyAlignment="0" applyProtection="0"/>
    <xf numFmtId="174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65" fontId="7" fillId="0" borderId="0" applyFill="0" applyBorder="0" applyAlignment="0"/>
    <xf numFmtId="166" fontId="7" fillId="0" borderId="0" applyFill="0" applyBorder="0" applyAlignment="0"/>
    <xf numFmtId="165" fontId="7" fillId="0" borderId="0" applyFill="0" applyBorder="0" applyAlignment="0"/>
    <xf numFmtId="170" fontId="8" fillId="0" borderId="0" applyFill="0" applyBorder="0" applyAlignment="0"/>
    <xf numFmtId="166" fontId="7" fillId="0" borderId="0" applyFill="0" applyBorder="0" applyAlignment="0"/>
    <xf numFmtId="176" fontId="16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17" fillId="5" borderId="0"/>
    <xf numFmtId="177" fontId="2" fillId="0" borderId="0" applyFont="0" applyFill="0" applyBorder="0" applyAlignment="0" applyProtection="0"/>
    <xf numFmtId="169" fontId="8" fillId="0" borderId="0" applyFont="0" applyFill="0" applyBorder="0" applyAlignment="0" applyProtection="0"/>
    <xf numFmtId="178" fontId="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7" fillId="0" borderId="0" applyFill="0" applyBorder="0" applyAlignment="0"/>
    <xf numFmtId="166" fontId="7" fillId="0" borderId="0" applyFill="0" applyBorder="0" applyAlignment="0"/>
    <xf numFmtId="165" fontId="7" fillId="0" borderId="0" applyFill="0" applyBorder="0" applyAlignment="0"/>
    <xf numFmtId="170" fontId="8" fillId="0" borderId="0" applyFill="0" applyBorder="0" applyAlignment="0"/>
    <xf numFmtId="166" fontId="7" fillId="0" borderId="0" applyFill="0" applyBorder="0" applyAlignment="0"/>
    <xf numFmtId="0" fontId="18" fillId="0" borderId="0"/>
    <xf numFmtId="0" fontId="19" fillId="0" borderId="0"/>
    <xf numFmtId="49" fontId="10" fillId="0" borderId="0" applyFill="0" applyBorder="0" applyAlignment="0"/>
    <xf numFmtId="179" fontId="8" fillId="0" borderId="0" applyFill="0" applyBorder="0" applyAlignment="0"/>
    <xf numFmtId="180" fontId="8" fillId="0" borderId="0" applyFill="0" applyBorder="0" applyAlignment="0"/>
    <xf numFmtId="0" fontId="20" fillId="0" borderId="0" applyFill="0" applyBorder="0" applyProtection="0">
      <alignment horizontal="left" vertical="top"/>
    </xf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39" fontId="8" fillId="0" borderId="0"/>
    <xf numFmtId="39" fontId="22" fillId="0" borderId="0"/>
    <xf numFmtId="0" fontId="4" fillId="0" borderId="0"/>
    <xf numFmtId="39" fontId="8" fillId="0" borderId="0"/>
    <xf numFmtId="0" fontId="23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9" fillId="0" borderId="0"/>
    <xf numFmtId="18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41" fontId="3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4" fontId="24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4" fillId="0" borderId="0"/>
  </cellStyleXfs>
  <cellXfs count="141">
    <xf numFmtId="0" fontId="0" fillId="0" borderId="0" xfId="0"/>
    <xf numFmtId="0" fontId="27" fillId="0" borderId="0" xfId="0" applyFont="1"/>
    <xf numFmtId="0" fontId="28" fillId="0" borderId="0" xfId="0" applyFont="1"/>
    <xf numFmtId="0" fontId="29" fillId="0" borderId="0" xfId="77" applyFont="1" applyAlignment="1" applyProtection="1">
      <alignment vertical="center"/>
      <protection locked="0"/>
    </xf>
    <xf numFmtId="0" fontId="29" fillId="0" borderId="0" xfId="77" applyFont="1" applyAlignment="1" applyProtection="1">
      <alignment horizontal="center"/>
      <protection locked="0"/>
    </xf>
    <xf numFmtId="0" fontId="30" fillId="0" borderId="0" xfId="77" applyFont="1" applyAlignment="1" applyProtection="1">
      <alignment horizontal="center"/>
      <protection locked="0"/>
    </xf>
    <xf numFmtId="0" fontId="30" fillId="0" borderId="0" xfId="77" applyFont="1" applyAlignment="1" applyProtection="1">
      <alignment horizontal="left" vertical="center" wrapText="1"/>
      <protection locked="0"/>
    </xf>
    <xf numFmtId="0" fontId="30" fillId="0" borderId="0" xfId="77" applyFont="1" applyAlignment="1" applyProtection="1">
      <alignment horizontal="center" wrapText="1"/>
      <protection locked="0"/>
    </xf>
    <xf numFmtId="3" fontId="28" fillId="0" borderId="0" xfId="0" applyNumberFormat="1" applyFont="1"/>
    <xf numFmtId="0" fontId="30" fillId="0" borderId="0" xfId="77" applyFont="1" applyAlignment="1" applyProtection="1">
      <alignment vertical="center" wrapText="1"/>
      <protection locked="0"/>
    </xf>
    <xf numFmtId="0" fontId="29" fillId="0" borderId="0" xfId="77" applyFont="1" applyAlignment="1" applyProtection="1">
      <alignment vertical="center" wrapText="1"/>
      <protection locked="0"/>
    </xf>
    <xf numFmtId="0" fontId="27" fillId="0" borderId="0" xfId="0" applyFont="1" applyAlignment="1"/>
    <xf numFmtId="0" fontId="30" fillId="0" borderId="0" xfId="86" applyFont="1" applyBorder="1"/>
    <xf numFmtId="0" fontId="30" fillId="0" borderId="0" xfId="86" applyFont="1" applyBorder="1" applyAlignment="1">
      <alignment wrapText="1"/>
    </xf>
    <xf numFmtId="0" fontId="30" fillId="0" borderId="0" xfId="86" applyFont="1" applyBorder="1" applyAlignment="1">
      <alignment vertical="center" wrapText="1"/>
    </xf>
    <xf numFmtId="0" fontId="30" fillId="0" borderId="0" xfId="86" applyFont="1"/>
    <xf numFmtId="0" fontId="29" fillId="0" borderId="0" xfId="52" applyFont="1" applyFill="1"/>
    <xf numFmtId="3" fontId="30" fillId="0" borderId="0" xfId="0" applyNumberFormat="1" applyFont="1"/>
    <xf numFmtId="0" fontId="27" fillId="0" borderId="0" xfId="0" applyFont="1" applyBorder="1" applyAlignment="1">
      <alignment horizontal="left"/>
    </xf>
    <xf numFmtId="0" fontId="0" fillId="0" borderId="0" xfId="0"/>
    <xf numFmtId="0" fontId="32" fillId="0" borderId="0" xfId="86" applyNumberFormat="1" applyFont="1" applyBorder="1" applyAlignment="1">
      <alignment horizontal="center" vertical="center"/>
    </xf>
    <xf numFmtId="0" fontId="32" fillId="0" borderId="0" xfId="86" applyNumberFormat="1" applyFont="1" applyBorder="1" applyAlignment="1">
      <alignment horizontal="center" vertical="center" wrapText="1"/>
    </xf>
    <xf numFmtId="0" fontId="32" fillId="0" borderId="0" xfId="86" applyFont="1" applyFill="1" applyBorder="1" applyAlignment="1">
      <alignment wrapText="1"/>
    </xf>
    <xf numFmtId="189" fontId="32" fillId="0" borderId="0" xfId="86" applyNumberFormat="1" applyFont="1" applyFill="1" applyBorder="1" applyAlignment="1">
      <alignment horizontal="center"/>
    </xf>
    <xf numFmtId="189" fontId="33" fillId="0" borderId="0" xfId="86" applyNumberFormat="1" applyFont="1" applyFill="1" applyBorder="1" applyAlignment="1">
      <alignment horizontal="center"/>
    </xf>
    <xf numFmtId="189" fontId="35" fillId="0" borderId="0" xfId="86" applyNumberFormat="1" applyFont="1" applyFill="1" applyBorder="1"/>
    <xf numFmtId="189" fontId="35" fillId="0" borderId="0" xfId="86" applyNumberFormat="1" applyFont="1" applyFill="1" applyBorder="1" applyAlignment="1">
      <alignment horizontal="right"/>
    </xf>
    <xf numFmtId="189" fontId="36" fillId="0" borderId="0" xfId="86" applyNumberFormat="1" applyFont="1" applyFill="1" applyBorder="1"/>
    <xf numFmtId="189" fontId="36" fillId="0" borderId="0" xfId="86" applyNumberFormat="1" applyFont="1" applyFill="1" applyBorder="1" applyAlignment="1">
      <alignment horizontal="right"/>
    </xf>
    <xf numFmtId="189" fontId="35" fillId="0" borderId="10" xfId="86" applyNumberFormat="1" applyFont="1" applyFill="1" applyBorder="1"/>
    <xf numFmtId="189" fontId="2" fillId="0" borderId="0" xfId="76" applyNumberFormat="1" applyFont="1"/>
    <xf numFmtId="0" fontId="27" fillId="0" borderId="0" xfId="0" applyFont="1"/>
    <xf numFmtId="0" fontId="0" fillId="0" borderId="0" xfId="0"/>
    <xf numFmtId="0" fontId="37" fillId="0" borderId="0" xfId="0" applyFont="1" applyAlignment="1">
      <alignment horizontal="left" wrapText="1" indent="1"/>
    </xf>
    <xf numFmtId="0" fontId="37" fillId="0" borderId="0" xfId="0" applyFont="1" applyAlignment="1">
      <alignment horizontal="center" wrapText="1"/>
    </xf>
    <xf numFmtId="0" fontId="28" fillId="0" borderId="0" xfId="0" applyFont="1" applyAlignment="1">
      <alignment horizontal="left" wrapText="1"/>
    </xf>
    <xf numFmtId="0" fontId="37" fillId="0" borderId="0" xfId="0" applyFont="1" applyAlignment="1">
      <alignment horizontal="left" wrapText="1" indent="4"/>
    </xf>
    <xf numFmtId="0" fontId="37" fillId="0" borderId="0" xfId="0" applyFont="1" applyAlignment="1">
      <alignment horizontal="left" wrapText="1" indent="3"/>
    </xf>
    <xf numFmtId="0" fontId="37" fillId="0" borderId="0" xfId="0" applyFont="1" applyAlignment="1">
      <alignment horizontal="left" wrapText="1" indent="5"/>
    </xf>
    <xf numFmtId="0" fontId="37" fillId="0" borderId="0" xfId="0" applyFont="1" applyAlignment="1">
      <alignment wrapText="1"/>
    </xf>
    <xf numFmtId="0" fontId="27" fillId="0" borderId="0" xfId="0" applyFont="1" applyAlignment="1">
      <alignment horizontal="left" wrapText="1" indent="1"/>
    </xf>
    <xf numFmtId="0" fontId="28" fillId="0" borderId="0" xfId="0" applyFont="1" applyAlignment="1">
      <alignment horizontal="left" wrapText="1" inden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left" wrapText="1" indent="2"/>
    </xf>
    <xf numFmtId="0" fontId="27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0" fontId="40" fillId="0" borderId="0" xfId="0" applyFont="1" applyAlignment="1">
      <alignment wrapText="1"/>
    </xf>
    <xf numFmtId="0" fontId="41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wrapText="1"/>
    </xf>
    <xf numFmtId="188" fontId="30" fillId="0" borderId="0" xfId="86" applyNumberFormat="1" applyFont="1" applyBorder="1" applyAlignment="1">
      <alignment horizontal="left"/>
    </xf>
    <xf numFmtId="0" fontId="27" fillId="0" borderId="0" xfId="0" applyFont="1"/>
    <xf numFmtId="0" fontId="30" fillId="0" borderId="0" xfId="86" applyFont="1"/>
    <xf numFmtId="188" fontId="30" fillId="0" borderId="0" xfId="86" applyNumberFormat="1" applyFont="1" applyBorder="1" applyAlignment="1">
      <alignment horizontal="right"/>
    </xf>
    <xf numFmtId="187" fontId="28" fillId="0" borderId="0" xfId="0" applyNumberFormat="1" applyFont="1" applyAlignment="1">
      <alignment horizontal="right" wrapText="1"/>
    </xf>
    <xf numFmtId="187" fontId="40" fillId="0" borderId="0" xfId="0" applyNumberFormat="1" applyFont="1"/>
    <xf numFmtId="187" fontId="28" fillId="0" borderId="5" xfId="0" applyNumberFormat="1" applyFont="1" applyBorder="1" applyAlignment="1">
      <alignment horizontal="right" wrapText="1"/>
    </xf>
    <xf numFmtId="187" fontId="38" fillId="0" borderId="0" xfId="0" applyNumberFormat="1" applyFont="1" applyAlignment="1">
      <alignment horizontal="right" wrapText="1"/>
    </xf>
    <xf numFmtId="187" fontId="27" fillId="0" borderId="0" xfId="0" applyNumberFormat="1" applyFont="1" applyAlignment="1">
      <alignment horizontal="right" wrapText="1"/>
    </xf>
    <xf numFmtId="187" fontId="28" fillId="0" borderId="0" xfId="0" applyNumberFormat="1" applyFont="1" applyFill="1" applyAlignment="1">
      <alignment horizontal="right" wrapText="1"/>
    </xf>
    <xf numFmtId="187" fontId="38" fillId="0" borderId="0" xfId="0" applyNumberFormat="1" applyFont="1" applyFill="1" applyAlignment="1">
      <alignment horizontal="right" wrapText="1"/>
    </xf>
    <xf numFmtId="187" fontId="28" fillId="0" borderId="5" xfId="0" applyNumberFormat="1" applyFont="1" applyFill="1" applyBorder="1" applyAlignment="1">
      <alignment horizontal="right" wrapText="1"/>
    </xf>
    <xf numFmtId="187" fontId="27" fillId="0" borderId="5" xfId="0" applyNumberFormat="1" applyFont="1" applyBorder="1" applyAlignment="1">
      <alignment horizontal="right" wrapText="1"/>
    </xf>
    <xf numFmtId="187" fontId="27" fillId="0" borderId="5" xfId="0" applyNumberFormat="1" applyFont="1" applyFill="1" applyBorder="1" applyAlignment="1">
      <alignment horizontal="right" wrapText="1"/>
    </xf>
    <xf numFmtId="187" fontId="40" fillId="0" borderId="0" xfId="0" applyNumberFormat="1" applyFont="1" applyAlignment="1">
      <alignment horizontal="right"/>
    </xf>
    <xf numFmtId="187" fontId="40" fillId="0" borderId="0" xfId="0" applyNumberFormat="1" applyFont="1" applyAlignment="1">
      <alignment horizontal="right" wrapText="1"/>
    </xf>
    <xf numFmtId="187" fontId="0" fillId="0" borderId="0" xfId="0" applyNumberFormat="1" applyFill="1" applyAlignment="1">
      <alignment horizontal="right" wrapText="1"/>
    </xf>
    <xf numFmtId="187" fontId="40" fillId="0" borderId="5" xfId="0" applyNumberFormat="1" applyFont="1" applyBorder="1" applyAlignment="1">
      <alignment horizontal="right" wrapText="1"/>
    </xf>
    <xf numFmtId="187" fontId="0" fillId="0" borderId="5" xfId="0" applyNumberFormat="1" applyFill="1" applyBorder="1" applyAlignment="1">
      <alignment horizontal="right" wrapText="1"/>
    </xf>
    <xf numFmtId="0" fontId="0" fillId="0" borderId="0" xfId="0" applyFill="1"/>
    <xf numFmtId="3" fontId="2" fillId="0" borderId="0" xfId="76" applyNumberFormat="1" applyFont="1" applyFill="1"/>
    <xf numFmtId="188" fontId="30" fillId="0" borderId="0" xfId="86" applyNumberFormat="1" applyFont="1" applyFill="1" applyBorder="1" applyAlignment="1">
      <alignment horizontal="right"/>
    </xf>
    <xf numFmtId="0" fontId="30" fillId="0" borderId="0" xfId="86" applyFont="1" applyFill="1"/>
    <xf numFmtId="189" fontId="2" fillId="0" borderId="0" xfId="76" applyNumberFormat="1" applyFont="1" applyFill="1"/>
    <xf numFmtId="187" fontId="27" fillId="0" borderId="0" xfId="0" applyNumberFormat="1" applyFont="1" applyBorder="1" applyAlignment="1">
      <alignment horizontal="right" wrapText="1"/>
    </xf>
    <xf numFmtId="187" fontId="27" fillId="0" borderId="0" xfId="0" applyNumberFormat="1" applyFont="1" applyFill="1" applyBorder="1" applyAlignment="1">
      <alignment horizontal="right" wrapText="1"/>
    </xf>
    <xf numFmtId="187" fontId="0" fillId="0" borderId="0" xfId="0" applyNumberFormat="1"/>
    <xf numFmtId="0" fontId="27" fillId="0" borderId="0" xfId="0" applyFont="1" applyFill="1" applyAlignment="1">
      <alignment horizontal="center"/>
    </xf>
    <xf numFmtId="0" fontId="40" fillId="0" borderId="0" xfId="0" applyFont="1" applyAlignment="1">
      <alignment wrapText="1"/>
    </xf>
    <xf numFmtId="187" fontId="28" fillId="0" borderId="0" xfId="0" applyNumberFormat="1" applyFont="1" applyAlignment="1">
      <alignment horizontal="right" wrapText="1"/>
    </xf>
    <xf numFmtId="187" fontId="28" fillId="0" borderId="5" xfId="0" applyNumberFormat="1" applyFont="1" applyBorder="1" applyAlignment="1">
      <alignment horizontal="right" wrapText="1"/>
    </xf>
    <xf numFmtId="187" fontId="28" fillId="0" borderId="0" xfId="0" applyNumberFormat="1" applyFont="1" applyFill="1" applyAlignment="1">
      <alignment horizontal="right" wrapText="1"/>
    </xf>
    <xf numFmtId="187" fontId="28" fillId="0" borderId="5" xfId="0" applyNumberFormat="1" applyFont="1" applyFill="1" applyBorder="1" applyAlignment="1">
      <alignment horizontal="right" wrapText="1"/>
    </xf>
    <xf numFmtId="2" fontId="34" fillId="0" borderId="0" xfId="86" applyNumberFormat="1" applyFont="1" applyFill="1" applyBorder="1" applyAlignment="1">
      <alignment wrapText="1"/>
    </xf>
    <xf numFmtId="2" fontId="32" fillId="0" borderId="0" xfId="86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27" fillId="0" borderId="0" xfId="0" applyNumberFormat="1" applyFont="1" applyAlignment="1">
      <alignment wrapText="1"/>
    </xf>
    <xf numFmtId="2" fontId="30" fillId="0" borderId="0" xfId="86" applyNumberFormat="1" applyFont="1" applyAlignment="1">
      <alignment wrapText="1"/>
    </xf>
    <xf numFmtId="0" fontId="27" fillId="0" borderId="0" xfId="0" applyFont="1" applyFill="1"/>
    <xf numFmtId="0" fontId="27" fillId="0" borderId="0" xfId="0" applyFont="1" applyFill="1" applyAlignment="1"/>
    <xf numFmtId="0" fontId="27" fillId="0" borderId="0" xfId="0" applyFont="1" applyFill="1" applyAlignment="1">
      <alignment horizontal="left"/>
    </xf>
    <xf numFmtId="187" fontId="28" fillId="0" borderId="0" xfId="0" applyNumberFormat="1" applyFont="1" applyFill="1" applyAlignment="1">
      <alignment horizontal="right"/>
    </xf>
    <xf numFmtId="187" fontId="28" fillId="0" borderId="8" xfId="0" applyNumberFormat="1" applyFont="1" applyFill="1" applyBorder="1" applyAlignment="1">
      <alignment horizontal="right"/>
    </xf>
    <xf numFmtId="0" fontId="30" fillId="0" borderId="0" xfId="86" applyFont="1" applyFill="1" applyBorder="1" applyAlignment="1">
      <alignment horizontal="right"/>
    </xf>
    <xf numFmtId="3" fontId="29" fillId="0" borderId="8" xfId="86" applyNumberFormat="1" applyFont="1" applyFill="1" applyBorder="1" applyAlignment="1">
      <alignment horizontal="right"/>
    </xf>
    <xf numFmtId="187" fontId="29" fillId="0" borderId="8" xfId="86" applyNumberFormat="1" applyFont="1" applyFill="1" applyBorder="1" applyAlignment="1">
      <alignment horizontal="right"/>
    </xf>
    <xf numFmtId="187" fontId="28" fillId="0" borderId="0" xfId="0" applyNumberFormat="1" applyFont="1" applyFill="1" applyBorder="1" applyAlignment="1">
      <alignment horizontal="right"/>
    </xf>
    <xf numFmtId="0" fontId="28" fillId="0" borderId="0" xfId="0" applyFont="1" applyFill="1"/>
    <xf numFmtId="3" fontId="30" fillId="0" borderId="0" xfId="86" applyNumberFormat="1" applyFont="1" applyFill="1" applyBorder="1" applyAlignment="1">
      <alignment horizontal="right"/>
    </xf>
    <xf numFmtId="0" fontId="29" fillId="0" borderId="0" xfId="86" applyFont="1" applyFill="1" applyAlignment="1">
      <alignment horizontal="right"/>
    </xf>
    <xf numFmtId="0" fontId="30" fillId="0" borderId="0" xfId="86" applyFont="1" applyFill="1" applyAlignment="1">
      <alignment horizontal="right"/>
    </xf>
    <xf numFmtId="187" fontId="30" fillId="0" borderId="8" xfId="86" applyNumberFormat="1" applyFont="1" applyFill="1" applyBorder="1" applyAlignment="1">
      <alignment horizontal="right"/>
    </xf>
    <xf numFmtId="187" fontId="30" fillId="0" borderId="0" xfId="86" applyNumberFormat="1" applyFont="1" applyFill="1" applyBorder="1" applyAlignment="1">
      <alignment horizontal="right"/>
    </xf>
    <xf numFmtId="3" fontId="30" fillId="0" borderId="0" xfId="86" applyNumberFormat="1" applyFont="1" applyFill="1" applyBorder="1" applyAlignment="1">
      <alignment horizontal="left" vertical="top" wrapText="1"/>
    </xf>
    <xf numFmtId="0" fontId="29" fillId="0" borderId="0" xfId="52" applyFont="1" applyFill="1" applyAlignment="1">
      <alignment horizontal="left" vertical="top"/>
    </xf>
    <xf numFmtId="0" fontId="29" fillId="0" borderId="0" xfId="52" applyFont="1" applyFill="1" applyAlignment="1">
      <alignment horizontal="right"/>
    </xf>
    <xf numFmtId="0" fontId="27" fillId="0" borderId="0" xfId="0" applyFont="1" applyFill="1" applyBorder="1" applyAlignment="1">
      <alignment horizontal="left"/>
    </xf>
    <xf numFmtId="0" fontId="30" fillId="0" borderId="0" xfId="77" applyFont="1" applyFill="1" applyAlignment="1" applyProtection="1">
      <alignment horizontal="center"/>
      <protection locked="0"/>
    </xf>
    <xf numFmtId="3" fontId="28" fillId="0" borderId="0" xfId="0" applyNumberFormat="1" applyFont="1" applyFill="1"/>
    <xf numFmtId="3" fontId="30" fillId="0" borderId="7" xfId="77" applyNumberFormat="1" applyFont="1" applyFill="1" applyBorder="1" applyAlignment="1" applyProtection="1">
      <alignment horizontal="right" vertical="center"/>
      <protection locked="0"/>
    </xf>
    <xf numFmtId="3" fontId="30" fillId="0" borderId="0" xfId="77" applyNumberFormat="1" applyFont="1" applyFill="1" applyAlignment="1" applyProtection="1">
      <alignment horizontal="right" vertical="center"/>
      <protection locked="0"/>
    </xf>
    <xf numFmtId="3" fontId="30" fillId="0" borderId="4" xfId="77" applyNumberFormat="1" applyFont="1" applyFill="1" applyBorder="1" applyAlignment="1" applyProtection="1">
      <alignment horizontal="right" vertical="center"/>
      <protection locked="0"/>
    </xf>
    <xf numFmtId="187" fontId="30" fillId="0" borderId="0" xfId="0" applyNumberFormat="1" applyFont="1" applyFill="1"/>
    <xf numFmtId="187" fontId="28" fillId="0" borderId="0" xfId="0" applyNumberFormat="1" applyFont="1" applyFill="1"/>
    <xf numFmtId="3" fontId="30" fillId="0" borderId="8" xfId="77" applyNumberFormat="1" applyFont="1" applyFill="1" applyBorder="1" applyAlignment="1" applyProtection="1">
      <alignment horizontal="right" vertical="center"/>
      <protection locked="0"/>
    </xf>
    <xf numFmtId="3" fontId="30" fillId="0" borderId="9" xfId="77" applyNumberFormat="1" applyFont="1" applyFill="1" applyBorder="1" applyAlignment="1" applyProtection="1">
      <alignment horizontal="right" vertical="center"/>
      <protection locked="0"/>
    </xf>
    <xf numFmtId="0" fontId="40" fillId="0" borderId="0" xfId="0" applyFont="1" applyFill="1" applyAlignment="1">
      <alignment horizontal="left"/>
    </xf>
    <xf numFmtId="187" fontId="27" fillId="0" borderId="0" xfId="0" applyNumberFormat="1" applyFont="1" applyFill="1" applyAlignment="1">
      <alignment horizontal="right" wrapText="1"/>
    </xf>
    <xf numFmtId="187" fontId="40" fillId="0" borderId="0" xfId="0" applyNumberFormat="1" applyFont="1" applyFill="1" applyAlignment="1">
      <alignment horizontal="right"/>
    </xf>
    <xf numFmtId="187" fontId="0" fillId="0" borderId="0" xfId="0" applyNumberFormat="1" applyFill="1"/>
    <xf numFmtId="187" fontId="28" fillId="0" borderId="0" xfId="0" applyNumberFormat="1" applyFont="1"/>
    <xf numFmtId="187" fontId="28" fillId="0" borderId="0" xfId="0" applyNumberFormat="1" applyFont="1" applyFill="1" applyAlignment="1">
      <alignment horizontal="right" wrapText="1"/>
    </xf>
    <xf numFmtId="187" fontId="28" fillId="0" borderId="0" xfId="0" applyNumberFormat="1" applyFont="1" applyFill="1" applyAlignment="1">
      <alignment horizontal="right" wrapText="1"/>
    </xf>
    <xf numFmtId="0" fontId="37" fillId="0" borderId="0" xfId="0" applyFont="1" applyFill="1" applyAlignment="1">
      <alignment horizontal="left" wrapText="1" indent="1"/>
    </xf>
    <xf numFmtId="0" fontId="37" fillId="0" borderId="0" xfId="0" applyFont="1" applyFill="1" applyAlignment="1">
      <alignment horizontal="center" wrapText="1"/>
    </xf>
    <xf numFmtId="187" fontId="40" fillId="0" borderId="0" xfId="0" applyNumberFormat="1" applyFont="1" applyFill="1"/>
    <xf numFmtId="188" fontId="42" fillId="0" borderId="8" xfId="86" applyNumberFormat="1" applyFont="1" applyBorder="1" applyAlignment="1">
      <alignment horizontal="right"/>
    </xf>
    <xf numFmtId="0" fontId="30" fillId="0" borderId="8" xfId="86" applyFont="1" applyBorder="1"/>
    <xf numFmtId="2" fontId="30" fillId="0" borderId="8" xfId="86" applyNumberFormat="1" applyFont="1" applyBorder="1" applyAlignment="1">
      <alignment wrapText="1"/>
    </xf>
    <xf numFmtId="0" fontId="27" fillId="0" borderId="0" xfId="0" applyFont="1" applyAlignment="1">
      <alignment horizontal="left"/>
    </xf>
    <xf numFmtId="0" fontId="27" fillId="0" borderId="8" xfId="0" applyFont="1" applyBorder="1" applyAlignment="1">
      <alignment horizontal="left"/>
    </xf>
    <xf numFmtId="0" fontId="31" fillId="0" borderId="0" xfId="76" applyFont="1" applyAlignment="1">
      <alignment horizontal="left"/>
    </xf>
    <xf numFmtId="0" fontId="28" fillId="0" borderId="0" xfId="0" applyFont="1" applyAlignment="1">
      <alignment horizontal="center" wrapText="1"/>
    </xf>
    <xf numFmtId="0" fontId="40" fillId="0" borderId="0" xfId="0" applyFont="1" applyAlignment="1">
      <alignment wrapText="1"/>
    </xf>
    <xf numFmtId="187" fontId="28" fillId="0" borderId="0" xfId="0" applyNumberFormat="1" applyFont="1" applyAlignment="1">
      <alignment horizontal="right" wrapText="1"/>
    </xf>
    <xf numFmtId="187" fontId="28" fillId="0" borderId="5" xfId="0" applyNumberFormat="1" applyFont="1" applyBorder="1" applyAlignment="1">
      <alignment horizontal="right" wrapText="1"/>
    </xf>
    <xf numFmtId="0" fontId="41" fillId="0" borderId="0" xfId="0" applyFont="1" applyAlignment="1">
      <alignment horizontal="left"/>
    </xf>
    <xf numFmtId="187" fontId="28" fillId="0" borderId="0" xfId="0" applyNumberFormat="1" applyFont="1" applyFill="1" applyAlignment="1">
      <alignment horizontal="right" wrapText="1"/>
    </xf>
    <xf numFmtId="187" fontId="28" fillId="0" borderId="5" xfId="0" applyNumberFormat="1" applyFont="1" applyFill="1" applyBorder="1" applyAlignment="1">
      <alignment horizontal="right" wrapText="1"/>
    </xf>
  </cellXfs>
  <cellStyles count="113">
    <cellStyle name="19990216" xfId="1"/>
    <cellStyle name="19990216 3" xfId="2"/>
    <cellStyle name="19990216_Расшифровка1" xfId="3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lumn_Title" xfId="14"/>
    <cellStyle name="Comma [00]" xfId="15"/>
    <cellStyle name="Comma 2" xfId="16"/>
    <cellStyle name="Comma 3" xfId="17"/>
    <cellStyle name="Comma 3 2" xfId="18"/>
    <cellStyle name="Comma 3 3" xfId="19"/>
    <cellStyle name="Comma 4" xfId="20"/>
    <cellStyle name="Comma 5" xfId="21"/>
    <cellStyle name="Comma 6" xfId="22"/>
    <cellStyle name="Comma 7" xfId="23"/>
    <cellStyle name="Comma 8" xfId="24"/>
    <cellStyle name="Comma_CF KKF2BV" xfId="25"/>
    <cellStyle name="Currency [00]" xfId="26"/>
    <cellStyle name="Date Short" xfId="27"/>
    <cellStyle name="DELTA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Euro" xfId="34"/>
    <cellStyle name="Grey" xfId="35"/>
    <cellStyle name="Header1" xfId="36"/>
    <cellStyle name="Header2" xfId="37"/>
    <cellStyle name="Heading" xfId="38"/>
    <cellStyle name="Input [yellow]" xfId="39"/>
    <cellStyle name="International" xfId="40"/>
    <cellStyle name="International1" xfId="41"/>
    <cellStyle name="Link Currency (0)" xfId="42"/>
    <cellStyle name="Link Currency (2)" xfId="43"/>
    <cellStyle name="Link Units (0)" xfId="44"/>
    <cellStyle name="Link Units (1)" xfId="45"/>
    <cellStyle name="Link Units (2)" xfId="46"/>
    <cellStyle name="Normal - Style1" xfId="47"/>
    <cellStyle name="Normal 2" xfId="48"/>
    <cellStyle name="Normal 3" xfId="49"/>
    <cellStyle name="Normal 4" xfId="50"/>
    <cellStyle name="Normal_CF KKF2BV" xfId="51"/>
    <cellStyle name="Normal_Worksheet in TB LS Blank Leadsheet Excel Template - Used by Trial Balance to Create Leadsheets" xfId="52"/>
    <cellStyle name="paint" xfId="53"/>
    <cellStyle name="Percent (0)" xfId="54"/>
    <cellStyle name="Percent [0]" xfId="55"/>
    <cellStyle name="Percent [00]" xfId="56"/>
    <cellStyle name="Percent [2]" xfId="57"/>
    <cellStyle name="Percent 2" xfId="58"/>
    <cellStyle name="Percent 3" xfId="59"/>
    <cellStyle name="PrePop Currency (0)" xfId="60"/>
    <cellStyle name="PrePop Currency (2)" xfId="61"/>
    <cellStyle name="PrePop Units (0)" xfId="62"/>
    <cellStyle name="PrePop Units (1)" xfId="63"/>
    <cellStyle name="PrePop Units (2)" xfId="64"/>
    <cellStyle name="Standaard_Blad1 (2)" xfId="65"/>
    <cellStyle name="Style 1" xfId="66"/>
    <cellStyle name="Text Indent A" xfId="67"/>
    <cellStyle name="Text Indent B" xfId="68"/>
    <cellStyle name="Text Indent C" xfId="69"/>
    <cellStyle name="Tickmark" xfId="70"/>
    <cellStyle name="Денежный 2" xfId="71"/>
    <cellStyle name="Денежный 2 2" xfId="72"/>
    <cellStyle name="Денежный 3" xfId="73"/>
    <cellStyle name="Обычный" xfId="0" builtinId="0"/>
    <cellStyle name="Обычный 10" xfId="74"/>
    <cellStyle name="Обычный 10 2" xfId="75"/>
    <cellStyle name="Обычный 12" xfId="76"/>
    <cellStyle name="Обычный 2" xfId="77"/>
    <cellStyle name="Обычный 2 2" xfId="78"/>
    <cellStyle name="Обычный 2 2 2" xfId="79"/>
    <cellStyle name="Обычный 2 2 2 2" xfId="80"/>
    <cellStyle name="Обычный 2 2 2 3" xfId="81"/>
    <cellStyle name="Обычный 2 2 3" xfId="82"/>
    <cellStyle name="Обычный 2 3" xfId="83"/>
    <cellStyle name="Обычный 2 4" xfId="84"/>
    <cellStyle name="Обычный 3" xfId="85"/>
    <cellStyle name="Обычный 3 2" xfId="86"/>
    <cellStyle name="Обычный 4" xfId="87"/>
    <cellStyle name="Обычный 5" xfId="88"/>
    <cellStyle name="Обычный 6" xfId="89"/>
    <cellStyle name="Обычный 7" xfId="90"/>
    <cellStyle name="Обычный 8" xfId="91"/>
    <cellStyle name="Обычный 9" xfId="92"/>
    <cellStyle name="Процентный 2" xfId="93"/>
    <cellStyle name="Процентный 3" xfId="94"/>
    <cellStyle name="Стиль 1" xfId="95"/>
    <cellStyle name="Тысячи [0]_010SN05" xfId="96"/>
    <cellStyle name="Тысячи_010SN05" xfId="97"/>
    <cellStyle name="Финансовый [0] 2" xfId="98"/>
    <cellStyle name="Финансовый 10" xfId="99"/>
    <cellStyle name="Финансовый 11" xfId="100"/>
    <cellStyle name="Финансовый 2 2" xfId="101"/>
    <cellStyle name="Финансовый 2 3" xfId="102"/>
    <cellStyle name="Финансовый 2 4" xfId="103"/>
    <cellStyle name="Финансовый 3" xfId="104"/>
    <cellStyle name="Финансовый 4" xfId="105"/>
    <cellStyle name="Финансовый 5" xfId="106"/>
    <cellStyle name="Финансовый 6" xfId="107"/>
    <cellStyle name="Финансовый 7" xfId="108"/>
    <cellStyle name="Финансовый 8" xfId="109"/>
    <cellStyle name="Финансовый 9" xfId="110"/>
    <cellStyle name="쉼표 [0]_WP_Investments &amp; Derivatives(0717)" xfId="111"/>
    <cellStyle name="표준_fair value market rates 6m 2008" xfId="1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zoomScaleNormal="100" workbookViewId="0">
      <selection activeCell="L29" sqref="L29"/>
    </sheetView>
  </sheetViews>
  <sheetFormatPr defaultRowHeight="12"/>
  <cols>
    <col min="1" max="1" width="47.7109375" style="2" customWidth="1"/>
    <col min="2" max="2" width="9.140625" style="2"/>
    <col min="3" max="3" width="23.85546875" style="99" bestFit="1" customWidth="1"/>
    <col min="4" max="4" width="19.140625" style="99" bestFit="1" customWidth="1"/>
    <col min="5" max="6" width="10" style="2" bestFit="1" customWidth="1"/>
    <col min="7" max="16384" width="9.140625" style="2"/>
  </cols>
  <sheetData>
    <row r="1" spans="1:6">
      <c r="A1" s="131" t="s">
        <v>0</v>
      </c>
      <c r="B1" s="131"/>
      <c r="C1" s="131"/>
      <c r="D1" s="90"/>
    </row>
    <row r="2" spans="1:6">
      <c r="A2" s="11" t="s">
        <v>125</v>
      </c>
      <c r="B2" s="11"/>
      <c r="C2" s="91"/>
      <c r="D2" s="92"/>
    </row>
    <row r="3" spans="1:6">
      <c r="A3" s="131" t="s">
        <v>126</v>
      </c>
      <c r="B3" s="131"/>
      <c r="C3" s="91"/>
      <c r="D3" s="92"/>
    </row>
    <row r="4" spans="1:6">
      <c r="A4" s="132" t="s">
        <v>56</v>
      </c>
      <c r="B4" s="132"/>
      <c r="C4" s="132"/>
      <c r="D4" s="132"/>
    </row>
    <row r="5" spans="1:6">
      <c r="A5" s="18"/>
      <c r="B5" s="18"/>
      <c r="C5" s="108"/>
      <c r="D5" s="108"/>
    </row>
    <row r="6" spans="1:6">
      <c r="A6" s="18"/>
      <c r="B6" s="18"/>
      <c r="C6" s="108"/>
      <c r="D6" s="108"/>
    </row>
    <row r="7" spans="1:6">
      <c r="C7" s="79" t="s">
        <v>128</v>
      </c>
      <c r="D7" s="79"/>
    </row>
    <row r="8" spans="1:6">
      <c r="C8" s="79" t="s">
        <v>62</v>
      </c>
      <c r="D8" s="79"/>
    </row>
    <row r="9" spans="1:6">
      <c r="C9" s="79" t="s">
        <v>127</v>
      </c>
      <c r="D9" s="79" t="s">
        <v>132</v>
      </c>
    </row>
    <row r="10" spans="1:6">
      <c r="C10" s="79" t="s">
        <v>1</v>
      </c>
      <c r="D10" s="79" t="s">
        <v>34</v>
      </c>
    </row>
    <row r="11" spans="1:6">
      <c r="C11" s="79" t="s">
        <v>63</v>
      </c>
      <c r="D11" s="79"/>
    </row>
    <row r="12" spans="1:6">
      <c r="C12" s="79"/>
    </row>
    <row r="13" spans="1:6">
      <c r="A13" s="3" t="s">
        <v>2</v>
      </c>
      <c r="B13" s="4"/>
      <c r="C13" s="109"/>
    </row>
    <row r="14" spans="1:6">
      <c r="A14" s="6" t="s">
        <v>3</v>
      </c>
      <c r="B14" s="7"/>
      <c r="C14" s="110">
        <v>151951</v>
      </c>
      <c r="D14" s="110">
        <v>141511</v>
      </c>
      <c r="E14" s="8"/>
      <c r="F14" s="8"/>
    </row>
    <row r="15" spans="1:6">
      <c r="A15" s="6" t="s">
        <v>124</v>
      </c>
      <c r="B15" s="7"/>
      <c r="C15" s="110">
        <v>0</v>
      </c>
      <c r="D15" s="110">
        <v>16645</v>
      </c>
      <c r="E15" s="8"/>
      <c r="F15" s="8"/>
    </row>
    <row r="16" spans="1:6" ht="24">
      <c r="A16" s="6" t="s">
        <v>4</v>
      </c>
      <c r="B16" s="7"/>
      <c r="C16" s="110">
        <v>27820</v>
      </c>
      <c r="D16" s="110">
        <v>27253</v>
      </c>
      <c r="E16" s="8"/>
      <c r="F16" s="8"/>
    </row>
    <row r="17" spans="1:6">
      <c r="A17" s="6" t="s">
        <v>5</v>
      </c>
      <c r="B17" s="7"/>
      <c r="C17" s="110">
        <v>50663</v>
      </c>
      <c r="D17" s="110">
        <v>53931</v>
      </c>
      <c r="E17" s="8"/>
      <c r="F17" s="8"/>
    </row>
    <row r="18" spans="1:6">
      <c r="A18" s="6" t="s">
        <v>6</v>
      </c>
      <c r="B18" s="5"/>
      <c r="C18" s="110">
        <v>11360</v>
      </c>
      <c r="D18" s="110">
        <v>15846</v>
      </c>
      <c r="E18" s="8"/>
      <c r="F18" s="8"/>
    </row>
    <row r="19" spans="1:6">
      <c r="A19" s="6" t="s">
        <v>7</v>
      </c>
      <c r="B19" s="5"/>
      <c r="C19" s="110">
        <v>4106</v>
      </c>
      <c r="D19" s="110">
        <v>3994</v>
      </c>
      <c r="E19" s="8"/>
      <c r="F19" s="8"/>
    </row>
    <row r="20" spans="1:6">
      <c r="A20" s="6" t="s">
        <v>8</v>
      </c>
      <c r="B20" s="7"/>
      <c r="C20" s="110">
        <v>825617</v>
      </c>
      <c r="D20" s="110">
        <v>783895</v>
      </c>
      <c r="E20" s="8"/>
      <c r="F20" s="8"/>
    </row>
    <row r="21" spans="1:6">
      <c r="A21" s="6" t="s">
        <v>9</v>
      </c>
      <c r="B21" s="5"/>
      <c r="C21" s="110">
        <v>1106</v>
      </c>
      <c r="D21" s="110">
        <v>1436</v>
      </c>
      <c r="E21" s="8"/>
      <c r="F21" s="8"/>
    </row>
    <row r="22" spans="1:6">
      <c r="A22" s="6" t="s">
        <v>10</v>
      </c>
      <c r="B22" s="5"/>
      <c r="C22" s="110">
        <v>213</v>
      </c>
      <c r="D22" s="110">
        <v>1132</v>
      </c>
      <c r="E22" s="8"/>
      <c r="F22" s="8"/>
    </row>
    <row r="23" spans="1:6">
      <c r="A23" s="6" t="s">
        <v>11</v>
      </c>
      <c r="B23" s="5"/>
      <c r="C23" s="110">
        <v>24834</v>
      </c>
      <c r="D23" s="110">
        <v>22685</v>
      </c>
      <c r="E23" s="8"/>
      <c r="F23" s="8"/>
    </row>
    <row r="24" spans="1:6">
      <c r="A24" s="6" t="s">
        <v>12</v>
      </c>
      <c r="B24" s="7"/>
      <c r="C24" s="110">
        <v>26158</v>
      </c>
      <c r="D24" s="110">
        <v>25154</v>
      </c>
      <c r="E24" s="8"/>
      <c r="F24" s="8"/>
    </row>
    <row r="25" spans="1:6" ht="12.75" thickBot="1">
      <c r="A25" s="9" t="s">
        <v>13</v>
      </c>
      <c r="B25" s="5"/>
      <c r="C25" s="111">
        <f>SUM(C14:C24)</f>
        <v>1123828</v>
      </c>
      <c r="D25" s="111">
        <f>SUM(D14:D24)</f>
        <v>1093482</v>
      </c>
      <c r="E25" s="8"/>
      <c r="F25" s="8"/>
    </row>
    <row r="26" spans="1:6" ht="12.75" thickTop="1">
      <c r="A26" s="10" t="s">
        <v>14</v>
      </c>
      <c r="B26" s="4"/>
      <c r="C26" s="112"/>
      <c r="D26" s="112"/>
      <c r="F26" s="8"/>
    </row>
    <row r="27" spans="1:6">
      <c r="A27" s="9" t="s">
        <v>15</v>
      </c>
      <c r="B27" s="5"/>
      <c r="C27" s="112"/>
      <c r="D27" s="112"/>
      <c r="F27" s="8"/>
    </row>
    <row r="28" spans="1:6">
      <c r="A28" s="6" t="s">
        <v>16</v>
      </c>
      <c r="B28" s="5"/>
      <c r="C28" s="110">
        <v>126100</v>
      </c>
      <c r="D28" s="110">
        <v>89436</v>
      </c>
      <c r="E28" s="8"/>
      <c r="F28" s="8"/>
    </row>
    <row r="29" spans="1:6">
      <c r="A29" s="6" t="s">
        <v>17</v>
      </c>
      <c r="B29" s="5"/>
      <c r="C29" s="110">
        <v>834482</v>
      </c>
      <c r="D29" s="110">
        <v>806553</v>
      </c>
      <c r="E29" s="8"/>
      <c r="F29" s="8"/>
    </row>
    <row r="30" spans="1:6">
      <c r="A30" s="6" t="s">
        <v>18</v>
      </c>
      <c r="B30" s="5"/>
      <c r="C30" s="110">
        <v>9921</v>
      </c>
      <c r="D30" s="110">
        <v>49045</v>
      </c>
      <c r="E30" s="8"/>
      <c r="F30" s="8"/>
    </row>
    <row r="31" spans="1:6">
      <c r="A31" s="6" t="s">
        <v>19</v>
      </c>
      <c r="B31" s="5"/>
      <c r="C31" s="110">
        <v>10160</v>
      </c>
      <c r="D31" s="110">
        <v>8544</v>
      </c>
      <c r="E31" s="8"/>
      <c r="F31" s="8"/>
    </row>
    <row r="32" spans="1:6">
      <c r="A32" s="6" t="s">
        <v>20</v>
      </c>
      <c r="B32" s="5"/>
      <c r="C32" s="110">
        <v>54822</v>
      </c>
      <c r="D32" s="110">
        <v>53034</v>
      </c>
      <c r="E32" s="8"/>
      <c r="F32" s="8"/>
    </row>
    <row r="33" spans="1:6">
      <c r="A33" s="6" t="s">
        <v>21</v>
      </c>
      <c r="B33" s="5"/>
      <c r="C33" s="113">
        <f>SUM(C28:C32)</f>
        <v>1035485</v>
      </c>
      <c r="D33" s="113">
        <f>SUM(D28:D32)</f>
        <v>1006612</v>
      </c>
      <c r="E33" s="8"/>
      <c r="F33" s="8"/>
    </row>
    <row r="34" spans="1:6">
      <c r="A34" s="9" t="s">
        <v>22</v>
      </c>
      <c r="B34" s="5"/>
      <c r="C34" s="112"/>
      <c r="D34" s="112"/>
      <c r="F34" s="8"/>
    </row>
    <row r="35" spans="1:6">
      <c r="A35" s="6" t="s">
        <v>23</v>
      </c>
      <c r="B35" s="5"/>
      <c r="C35" s="112"/>
      <c r="D35" s="112"/>
      <c r="F35" s="8"/>
    </row>
    <row r="36" spans="1:6">
      <c r="A36" s="6" t="s">
        <v>24</v>
      </c>
      <c r="B36" s="5"/>
      <c r="C36" s="110">
        <v>69817</v>
      </c>
      <c r="D36" s="110">
        <v>69826</v>
      </c>
      <c r="E36" s="8"/>
      <c r="F36" s="8"/>
    </row>
    <row r="37" spans="1:6" ht="24">
      <c r="A37" s="6" t="s">
        <v>25</v>
      </c>
      <c r="B37" s="5"/>
      <c r="C37" s="114">
        <v>-1</v>
      </c>
      <c r="D37" s="115">
        <v>-258</v>
      </c>
      <c r="E37" s="17"/>
      <c r="F37" s="8"/>
    </row>
    <row r="38" spans="1:6">
      <c r="A38" s="6" t="s">
        <v>133</v>
      </c>
      <c r="B38" s="5"/>
      <c r="C38" s="114">
        <v>0</v>
      </c>
      <c r="D38" s="115">
        <v>-325</v>
      </c>
      <c r="E38" s="17"/>
      <c r="F38" s="8"/>
    </row>
    <row r="39" spans="1:6">
      <c r="A39" s="6" t="s">
        <v>26</v>
      </c>
      <c r="B39" s="5"/>
      <c r="C39" s="110">
        <v>18111</v>
      </c>
      <c r="D39" s="110">
        <v>16077</v>
      </c>
      <c r="E39" s="8"/>
      <c r="F39" s="8"/>
    </row>
    <row r="40" spans="1:6" ht="24">
      <c r="A40" s="6" t="s">
        <v>27</v>
      </c>
      <c r="B40" s="5"/>
      <c r="C40" s="113">
        <f>SUM(C36:C39)</f>
        <v>87927</v>
      </c>
      <c r="D40" s="113">
        <f>SUM(D36:D39)</f>
        <v>85320</v>
      </c>
      <c r="E40" s="8"/>
      <c r="F40" s="8"/>
    </row>
    <row r="41" spans="1:6">
      <c r="A41" s="6" t="s">
        <v>28</v>
      </c>
      <c r="B41" s="5"/>
      <c r="C41" s="116">
        <v>416</v>
      </c>
      <c r="D41" s="116">
        <v>1550</v>
      </c>
      <c r="F41" s="8"/>
    </row>
    <row r="42" spans="1:6">
      <c r="A42" s="6" t="s">
        <v>29</v>
      </c>
      <c r="B42" s="5"/>
      <c r="C42" s="117">
        <f>C40+C41</f>
        <v>88343</v>
      </c>
      <c r="D42" s="117">
        <f>D40+D41</f>
        <v>86870</v>
      </c>
      <c r="E42" s="8"/>
      <c r="F42" s="8"/>
    </row>
    <row r="43" spans="1:6" ht="12.75" thickBot="1">
      <c r="A43" s="9" t="s">
        <v>30</v>
      </c>
      <c r="B43" s="5"/>
      <c r="C43" s="111">
        <f>C33+C42</f>
        <v>1123828</v>
      </c>
      <c r="D43" s="111">
        <f>D33+D42</f>
        <v>1093482</v>
      </c>
      <c r="E43" s="8"/>
      <c r="F43" s="8"/>
    </row>
    <row r="44" spans="1:6" ht="12.75" thickTop="1">
      <c r="C44" s="110"/>
    </row>
    <row r="45" spans="1:6">
      <c r="A45" s="1" t="s">
        <v>57</v>
      </c>
      <c r="C45" s="110"/>
    </row>
    <row r="46" spans="1:6">
      <c r="C46" s="110"/>
    </row>
    <row r="47" spans="1:6">
      <c r="C47" s="110"/>
    </row>
    <row r="48" spans="1:6">
      <c r="A48" s="2" t="s">
        <v>58</v>
      </c>
      <c r="C48" s="99" t="s">
        <v>59</v>
      </c>
      <c r="D48" s="99" t="s">
        <v>60</v>
      </c>
    </row>
    <row r="49" spans="1:4">
      <c r="A49" s="1" t="s">
        <v>32</v>
      </c>
      <c r="C49" s="90" t="s">
        <v>129</v>
      </c>
      <c r="D49" s="90" t="s">
        <v>130</v>
      </c>
    </row>
    <row r="50" spans="1:4">
      <c r="A50" s="1" t="s">
        <v>31</v>
      </c>
      <c r="C50" s="90" t="s">
        <v>33</v>
      </c>
      <c r="D50" s="90" t="s">
        <v>131</v>
      </c>
    </row>
    <row r="60" spans="1:4">
      <c r="B60" s="1"/>
      <c r="C60" s="90"/>
    </row>
    <row r="61" spans="1:4">
      <c r="A61" s="1"/>
      <c r="B61" s="1"/>
      <c r="C61" s="90"/>
    </row>
    <row r="62" spans="1:4">
      <c r="B62" s="1"/>
    </row>
    <row r="63" spans="1:4">
      <c r="A63" s="1"/>
      <c r="B63" s="1"/>
      <c r="C63" s="90"/>
    </row>
    <row r="64" spans="1:4">
      <c r="B64" s="1"/>
    </row>
  </sheetData>
  <mergeCells count="3">
    <mergeCell ref="A1:C1"/>
    <mergeCell ref="A4:D4"/>
    <mergeCell ref="A3:B3"/>
  </mergeCells>
  <pageMargins left="0.7" right="0.7" top="0.75" bottom="0.75" header="0.3" footer="0.3"/>
  <pageSetup paperSize="9" scale="8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"/>
  <sheetViews>
    <sheetView zoomScaleNormal="100" workbookViewId="0">
      <selection activeCell="G25" sqref="G25"/>
    </sheetView>
  </sheetViews>
  <sheetFormatPr defaultRowHeight="12"/>
  <cols>
    <col min="1" max="1" width="62.7109375" style="2" customWidth="1"/>
    <col min="2" max="2" width="28.28515625" style="99" customWidth="1"/>
    <col min="3" max="3" width="2.42578125" style="99" customWidth="1"/>
    <col min="4" max="4" width="19.140625" style="99" bestFit="1" customWidth="1"/>
    <col min="5" max="5" width="9.140625" style="2"/>
    <col min="6" max="6" width="12.5703125" style="2" customWidth="1"/>
    <col min="7" max="16384" width="9.140625" style="2"/>
  </cols>
  <sheetData>
    <row r="1" spans="1:10">
      <c r="A1" s="131" t="s">
        <v>0</v>
      </c>
      <c r="B1" s="131"/>
      <c r="C1" s="131"/>
      <c r="D1" s="90"/>
    </row>
    <row r="2" spans="1:10" ht="12" customHeight="1">
      <c r="A2" s="11" t="s">
        <v>134</v>
      </c>
      <c r="B2" s="91"/>
      <c r="C2" s="91"/>
      <c r="D2" s="92"/>
    </row>
    <row r="3" spans="1:10">
      <c r="A3" s="131" t="s">
        <v>126</v>
      </c>
      <c r="B3" s="131"/>
      <c r="C3" s="91"/>
      <c r="D3" s="92"/>
    </row>
    <row r="4" spans="1:10">
      <c r="A4" s="132" t="s">
        <v>56</v>
      </c>
      <c r="B4" s="132"/>
      <c r="C4" s="132"/>
      <c r="D4" s="132"/>
    </row>
    <row r="6" spans="1:10">
      <c r="B6" s="79" t="s">
        <v>128</v>
      </c>
      <c r="C6" s="79"/>
      <c r="D6" s="79" t="s">
        <v>128</v>
      </c>
    </row>
    <row r="7" spans="1:10">
      <c r="B7" s="79" t="s">
        <v>62</v>
      </c>
      <c r="C7" s="79"/>
      <c r="D7" s="79" t="s">
        <v>62</v>
      </c>
    </row>
    <row r="8" spans="1:10">
      <c r="B8" s="79" t="s">
        <v>127</v>
      </c>
      <c r="C8" s="79"/>
      <c r="D8" s="79" t="s">
        <v>127</v>
      </c>
    </row>
    <row r="9" spans="1:10">
      <c r="B9" s="79" t="s">
        <v>1</v>
      </c>
      <c r="C9" s="79"/>
      <c r="D9" s="79" t="s">
        <v>34</v>
      </c>
    </row>
    <row r="10" spans="1:10">
      <c r="B10" s="79" t="s">
        <v>63</v>
      </c>
      <c r="C10" s="79"/>
      <c r="D10" s="79" t="s">
        <v>63</v>
      </c>
    </row>
    <row r="12" spans="1:10">
      <c r="A12" s="12" t="s">
        <v>35</v>
      </c>
      <c r="B12" s="93">
        <v>69302</v>
      </c>
      <c r="C12" s="93"/>
      <c r="D12" s="93">
        <v>64008</v>
      </c>
      <c r="F12" s="122"/>
      <c r="J12" s="122"/>
    </row>
    <row r="13" spans="1:10">
      <c r="A13" s="12" t="s">
        <v>36</v>
      </c>
      <c r="B13" s="94">
        <v>-34790</v>
      </c>
      <c r="C13" s="94"/>
      <c r="D13" s="94">
        <v>-37291</v>
      </c>
      <c r="F13" s="122"/>
      <c r="J13" s="122"/>
    </row>
    <row r="14" spans="1:10">
      <c r="A14" s="12"/>
      <c r="B14" s="95"/>
      <c r="C14" s="95"/>
      <c r="D14" s="95"/>
      <c r="F14" s="122"/>
      <c r="J14" s="122"/>
    </row>
    <row r="15" spans="1:10" ht="36">
      <c r="A15" s="13" t="s">
        <v>37</v>
      </c>
      <c r="B15" s="96">
        <f>SUM(B12:B14)</f>
        <v>34512</v>
      </c>
      <c r="C15" s="96"/>
      <c r="D15" s="96">
        <f>SUM(D12:D14)</f>
        <v>26717</v>
      </c>
      <c r="F15" s="122"/>
      <c r="J15" s="122"/>
    </row>
    <row r="16" spans="1:10">
      <c r="A16" s="12"/>
      <c r="B16" s="95"/>
      <c r="C16" s="95"/>
      <c r="D16" s="95"/>
      <c r="F16" s="122"/>
      <c r="J16" s="122"/>
    </row>
    <row r="17" spans="1:10" ht="24">
      <c r="A17" s="14" t="s">
        <v>38</v>
      </c>
      <c r="B17" s="93">
        <v>-30454</v>
      </c>
      <c r="C17" s="93"/>
      <c r="D17" s="93">
        <v>-21081</v>
      </c>
      <c r="F17" s="122"/>
      <c r="J17" s="122"/>
    </row>
    <row r="18" spans="1:10">
      <c r="A18" s="12"/>
      <c r="B18" s="95"/>
      <c r="C18" s="95"/>
      <c r="D18" s="95"/>
      <c r="F18" s="122"/>
      <c r="J18" s="122"/>
    </row>
    <row r="19" spans="1:10">
      <c r="A19" s="12" t="s">
        <v>39</v>
      </c>
      <c r="B19" s="97">
        <f>SUM(B15:B17)</f>
        <v>4058</v>
      </c>
      <c r="C19" s="97"/>
      <c r="D19" s="97">
        <f>SUM(D15:D17)</f>
        <v>5636</v>
      </c>
      <c r="F19" s="122"/>
      <c r="J19" s="122"/>
    </row>
    <row r="20" spans="1:10">
      <c r="A20" s="12"/>
      <c r="B20" s="95"/>
      <c r="C20" s="95"/>
      <c r="D20" s="95"/>
      <c r="F20" s="122"/>
      <c r="J20" s="122"/>
    </row>
    <row r="21" spans="1:10" ht="24">
      <c r="A21" s="14" t="s">
        <v>40</v>
      </c>
      <c r="B21" s="93">
        <v>408</v>
      </c>
      <c r="C21" s="93"/>
      <c r="D21" s="93">
        <v>223</v>
      </c>
      <c r="F21" s="122"/>
      <c r="J21" s="122"/>
    </row>
    <row r="22" spans="1:10" ht="24">
      <c r="A22" s="14" t="s">
        <v>41</v>
      </c>
      <c r="B22" s="93">
        <v>57</v>
      </c>
      <c r="C22" s="93"/>
      <c r="D22" s="93">
        <v>-38</v>
      </c>
      <c r="F22" s="122"/>
      <c r="J22" s="122"/>
    </row>
    <row r="23" spans="1:10">
      <c r="A23" s="14" t="s">
        <v>42</v>
      </c>
      <c r="B23" s="93">
        <v>3563</v>
      </c>
      <c r="C23" s="93"/>
      <c r="D23" s="93">
        <v>3228</v>
      </c>
      <c r="F23" s="122"/>
      <c r="J23" s="122"/>
    </row>
    <row r="24" spans="1:10">
      <c r="A24" s="14" t="s">
        <v>43</v>
      </c>
      <c r="B24" s="93">
        <v>15802</v>
      </c>
      <c r="C24" s="93"/>
      <c r="D24" s="93">
        <v>16814</v>
      </c>
      <c r="F24" s="122"/>
      <c r="J24" s="122"/>
    </row>
    <row r="25" spans="1:10">
      <c r="A25" s="14" t="s">
        <v>44</v>
      </c>
      <c r="B25" s="93">
        <v>-1393</v>
      </c>
      <c r="C25" s="93"/>
      <c r="D25" s="93">
        <v>-1461</v>
      </c>
      <c r="F25" s="122"/>
      <c r="J25" s="122"/>
    </row>
    <row r="26" spans="1:10">
      <c r="A26" s="12" t="s">
        <v>45</v>
      </c>
      <c r="B26" s="93">
        <v>41</v>
      </c>
      <c r="C26" s="93"/>
      <c r="D26" s="93">
        <v>50</v>
      </c>
      <c r="F26" s="122"/>
      <c r="J26" s="122"/>
    </row>
    <row r="27" spans="1:10">
      <c r="A27" s="13" t="s">
        <v>46</v>
      </c>
      <c r="B27" s="93">
        <v>1</v>
      </c>
      <c r="C27" s="93"/>
      <c r="D27" s="93">
        <v>-1382</v>
      </c>
      <c r="F27" s="122"/>
      <c r="J27" s="122"/>
    </row>
    <row r="28" spans="1:10">
      <c r="A28" s="12"/>
      <c r="B28" s="95"/>
      <c r="C28" s="95"/>
      <c r="D28" s="95"/>
      <c r="F28" s="122"/>
      <c r="J28" s="122"/>
    </row>
    <row r="29" spans="1:10">
      <c r="A29" s="12" t="s">
        <v>47</v>
      </c>
      <c r="B29" s="96">
        <f>SUM(B21:B28)</f>
        <v>18479</v>
      </c>
      <c r="C29" s="96"/>
      <c r="D29" s="96">
        <f>SUM(D21:D28)</f>
        <v>17434</v>
      </c>
      <c r="F29" s="122"/>
      <c r="J29" s="122"/>
    </row>
    <row r="30" spans="1:10">
      <c r="A30" s="12"/>
      <c r="B30" s="95"/>
      <c r="C30" s="95"/>
      <c r="D30" s="95"/>
      <c r="F30" s="122"/>
      <c r="J30" s="122"/>
    </row>
    <row r="31" spans="1:10">
      <c r="A31" s="12" t="s">
        <v>48</v>
      </c>
      <c r="B31" s="94">
        <f>(B19+B29)</f>
        <v>22537</v>
      </c>
      <c r="C31" s="98"/>
      <c r="D31" s="94">
        <v>23070</v>
      </c>
      <c r="F31" s="122"/>
      <c r="J31" s="122"/>
    </row>
    <row r="32" spans="1:10">
      <c r="A32" s="12"/>
      <c r="B32" s="98"/>
      <c r="C32" s="98"/>
      <c r="F32" s="122"/>
      <c r="J32" s="122"/>
    </row>
    <row r="33" spans="1:10">
      <c r="A33" s="12" t="s">
        <v>49</v>
      </c>
      <c r="B33" s="94">
        <v>-19471</v>
      </c>
      <c r="C33" s="94"/>
      <c r="D33" s="94">
        <v>-21194</v>
      </c>
      <c r="F33" s="122"/>
      <c r="J33" s="122"/>
    </row>
    <row r="34" spans="1:10">
      <c r="A34" s="12"/>
      <c r="B34" s="95"/>
      <c r="C34" s="95"/>
      <c r="D34" s="95"/>
      <c r="F34" s="122"/>
      <c r="J34" s="122"/>
    </row>
    <row r="35" spans="1:10">
      <c r="A35" s="13"/>
      <c r="B35" s="95"/>
      <c r="C35" s="95"/>
      <c r="D35" s="95"/>
      <c r="F35" s="122"/>
      <c r="J35" s="122"/>
    </row>
    <row r="36" spans="1:10">
      <c r="A36" s="12" t="s">
        <v>50</v>
      </c>
      <c r="B36" s="96">
        <f>SUM(B31:B33)</f>
        <v>3066</v>
      </c>
      <c r="C36" s="96"/>
      <c r="D36" s="96">
        <f>SUM(D31:D33)</f>
        <v>1876</v>
      </c>
      <c r="F36" s="122"/>
      <c r="J36" s="122"/>
    </row>
    <row r="37" spans="1:10">
      <c r="A37" s="12"/>
      <c r="B37" s="95"/>
      <c r="C37" s="95"/>
      <c r="D37" s="95"/>
      <c r="F37" s="122"/>
      <c r="J37" s="122"/>
    </row>
    <row r="38" spans="1:10">
      <c r="A38" s="12" t="s">
        <v>51</v>
      </c>
      <c r="B38" s="94">
        <v>-1353</v>
      </c>
      <c r="C38" s="94"/>
      <c r="D38" s="94">
        <v>-1337</v>
      </c>
      <c r="F38" s="122"/>
      <c r="J38" s="122"/>
    </row>
    <row r="39" spans="1:10">
      <c r="A39" s="12"/>
      <c r="B39" s="100"/>
      <c r="C39" s="100"/>
      <c r="D39" s="100"/>
      <c r="F39" s="122"/>
      <c r="J39" s="122"/>
    </row>
    <row r="40" spans="1:10">
      <c r="A40" s="12" t="s">
        <v>52</v>
      </c>
      <c r="B40" s="96">
        <f>SUM(B36:B38)</f>
        <v>1713</v>
      </c>
      <c r="C40" s="96"/>
      <c r="D40" s="96">
        <f>SUM(D36:D38)</f>
        <v>539</v>
      </c>
      <c r="F40" s="122"/>
      <c r="J40" s="122"/>
    </row>
    <row r="41" spans="1:10">
      <c r="A41" s="12"/>
      <c r="B41" s="100"/>
      <c r="C41" s="100"/>
      <c r="D41" s="100"/>
      <c r="F41" s="122"/>
      <c r="J41" s="122"/>
    </row>
    <row r="42" spans="1:10">
      <c r="A42" s="15" t="s">
        <v>53</v>
      </c>
      <c r="B42" s="101"/>
      <c r="C42" s="102"/>
      <c r="D42" s="102"/>
      <c r="F42" s="122"/>
      <c r="J42" s="122"/>
    </row>
    <row r="43" spans="1:10">
      <c r="A43" s="15" t="s">
        <v>54</v>
      </c>
      <c r="B43" s="96">
        <v>1715</v>
      </c>
      <c r="C43" s="96"/>
      <c r="D43" s="96">
        <f>210-1</f>
        <v>209</v>
      </c>
      <c r="F43" s="122"/>
      <c r="J43" s="122"/>
    </row>
    <row r="44" spans="1:10">
      <c r="A44" s="15" t="s">
        <v>55</v>
      </c>
      <c r="B44" s="94">
        <v>-3</v>
      </c>
      <c r="C44" s="103"/>
      <c r="D44" s="103">
        <v>329</v>
      </c>
      <c r="F44" s="122"/>
      <c r="J44" s="122"/>
    </row>
    <row r="45" spans="1:10">
      <c r="A45" s="15"/>
      <c r="B45" s="104"/>
      <c r="C45" s="104"/>
      <c r="D45" s="74"/>
    </row>
    <row r="46" spans="1:10">
      <c r="A46" s="1"/>
      <c r="B46" s="73"/>
      <c r="C46" s="73"/>
      <c r="D46" s="74"/>
    </row>
    <row r="47" spans="1:10">
      <c r="A47" s="1" t="s">
        <v>57</v>
      </c>
      <c r="B47" s="73"/>
      <c r="C47" s="73"/>
      <c r="D47" s="74"/>
    </row>
    <row r="48" spans="1:10">
      <c r="A48" s="15"/>
      <c r="B48" s="73"/>
      <c r="C48" s="73"/>
      <c r="D48" s="74"/>
    </row>
    <row r="49" spans="1:4">
      <c r="A49" s="15"/>
      <c r="B49" s="73"/>
      <c r="C49" s="73"/>
      <c r="D49" s="74"/>
    </row>
    <row r="50" spans="1:4">
      <c r="A50" s="15" t="s">
        <v>58</v>
      </c>
      <c r="B50" s="73" t="s">
        <v>61</v>
      </c>
      <c r="C50" s="73"/>
      <c r="D50" s="74" t="s">
        <v>60</v>
      </c>
    </row>
    <row r="51" spans="1:4">
      <c r="A51" s="1" t="s">
        <v>32</v>
      </c>
      <c r="B51" s="90" t="s">
        <v>129</v>
      </c>
      <c r="C51" s="90"/>
      <c r="D51" s="90" t="s">
        <v>130</v>
      </c>
    </row>
    <row r="52" spans="1:4">
      <c r="A52" s="1" t="s">
        <v>31</v>
      </c>
      <c r="B52" s="90" t="s">
        <v>33</v>
      </c>
      <c r="C52" s="90"/>
      <c r="D52" s="90" t="s">
        <v>131</v>
      </c>
    </row>
    <row r="53" spans="1:4">
      <c r="A53" s="16"/>
      <c r="B53" s="105"/>
      <c r="C53" s="105"/>
      <c r="D53" s="74"/>
    </row>
    <row r="54" spans="1:4">
      <c r="A54" s="1"/>
      <c r="B54" s="106"/>
      <c r="C54" s="106"/>
      <c r="D54" s="74"/>
    </row>
    <row r="55" spans="1:4">
      <c r="A55" s="16"/>
      <c r="B55" s="105"/>
      <c r="C55" s="105"/>
      <c r="D55" s="74"/>
    </row>
    <row r="56" spans="1:4">
      <c r="A56" s="16"/>
      <c r="B56" s="90"/>
      <c r="C56" s="90"/>
      <c r="D56" s="74"/>
    </row>
    <row r="57" spans="1:4">
      <c r="A57" s="16"/>
      <c r="B57" s="107"/>
      <c r="C57" s="107"/>
      <c r="D57" s="74"/>
    </row>
    <row r="58" spans="1:4">
      <c r="A58" s="15"/>
      <c r="B58" s="102"/>
      <c r="C58" s="102"/>
      <c r="D58" s="74"/>
    </row>
    <row r="59" spans="1:4">
      <c r="A59" s="15"/>
      <c r="B59" s="102"/>
      <c r="C59" s="102"/>
      <c r="D59" s="74"/>
    </row>
  </sheetData>
  <mergeCells count="3">
    <mergeCell ref="A3:B3"/>
    <mergeCell ref="A4:D4"/>
    <mergeCell ref="A1:C1"/>
  </mergeCells>
  <pageMargins left="0.7" right="0.7" top="0.75" bottom="0.75" header="0.3" footer="0.3"/>
  <pageSetup paperSize="9" scale="7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7"/>
  <sheetViews>
    <sheetView zoomScaleNormal="100" workbookViewId="0">
      <selection activeCell="A4" sqref="A4"/>
    </sheetView>
  </sheetViews>
  <sheetFormatPr defaultRowHeight="15"/>
  <cols>
    <col min="1" max="1" width="39.7109375" customWidth="1"/>
    <col min="2" max="2" width="3.42578125" style="32" customWidth="1"/>
    <col min="3" max="3" width="10.42578125" customWidth="1"/>
    <col min="4" max="4" width="15.140625" customWidth="1"/>
    <col min="5" max="5" width="9.28515625" style="32" customWidth="1"/>
    <col min="6" max="6" width="12.42578125" customWidth="1"/>
    <col min="7" max="7" width="8.5703125" style="32" customWidth="1"/>
    <col min="8" max="8" width="13.42578125" style="32" customWidth="1"/>
    <col min="9" max="9" width="10.85546875" customWidth="1"/>
    <col min="10" max="10" width="13.140625" customWidth="1"/>
  </cols>
  <sheetData>
    <row r="1" spans="1:11">
      <c r="A1" s="133" t="s">
        <v>143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1">
      <c r="A2" s="133" t="s">
        <v>140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>
      <c r="A3" s="133" t="s">
        <v>56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1" ht="66" customHeight="1">
      <c r="A4" s="20"/>
      <c r="B4" s="20"/>
      <c r="C4" s="21" t="s">
        <v>64</v>
      </c>
      <c r="D4" s="21" t="s">
        <v>65</v>
      </c>
      <c r="E4" s="21" t="s">
        <v>144</v>
      </c>
      <c r="F4" s="21" t="s">
        <v>66</v>
      </c>
      <c r="G4" s="21" t="s">
        <v>141</v>
      </c>
      <c r="H4" s="21" t="s">
        <v>27</v>
      </c>
      <c r="I4" s="21" t="s">
        <v>142</v>
      </c>
      <c r="J4" s="21" t="s">
        <v>67</v>
      </c>
    </row>
    <row r="5" spans="1:11">
      <c r="A5" s="22"/>
      <c r="B5" s="22"/>
      <c r="C5" s="23">
        <v>1</v>
      </c>
      <c r="D5" s="23">
        <v>2</v>
      </c>
      <c r="E5" s="23"/>
      <c r="F5" s="23">
        <v>4</v>
      </c>
      <c r="G5" s="23"/>
      <c r="H5" s="23"/>
      <c r="I5" s="23">
        <v>5</v>
      </c>
      <c r="J5" s="24">
        <v>8</v>
      </c>
    </row>
    <row r="6" spans="1:11" s="32" customFormat="1">
      <c r="A6" s="85" t="s">
        <v>120</v>
      </c>
      <c r="B6" s="85"/>
      <c r="C6" s="25">
        <v>69798</v>
      </c>
      <c r="D6" s="25">
        <v>32</v>
      </c>
      <c r="E6" s="25">
        <v>-26</v>
      </c>
      <c r="F6" s="26">
        <v>3723</v>
      </c>
      <c r="G6" s="26">
        <v>12385</v>
      </c>
      <c r="H6" s="26">
        <f>SUM(C6:G6)</f>
        <v>85912</v>
      </c>
      <c r="I6" s="25">
        <v>1206</v>
      </c>
      <c r="J6" s="25">
        <f>H6+I6</f>
        <v>87118</v>
      </c>
      <c r="K6" s="71"/>
    </row>
    <row r="7" spans="1:11" s="32" customFormat="1">
      <c r="A7" s="86" t="s">
        <v>70</v>
      </c>
      <c r="B7" s="86"/>
      <c r="C7" s="27">
        <v>0</v>
      </c>
      <c r="D7" s="27">
        <v>0</v>
      </c>
      <c r="E7" s="27"/>
      <c r="F7" s="27"/>
      <c r="G7" s="27">
        <v>209</v>
      </c>
      <c r="H7" s="26">
        <f t="shared" ref="H7:H13" si="0">SUM(C7:G7)</f>
        <v>209</v>
      </c>
      <c r="I7" s="27"/>
      <c r="J7" s="25">
        <f t="shared" ref="J7:J12" si="1">H7+I7</f>
        <v>209</v>
      </c>
      <c r="K7" s="71"/>
    </row>
    <row r="8" spans="1:11" s="32" customFormat="1" ht="29.25" customHeight="1">
      <c r="A8" s="86" t="s">
        <v>71</v>
      </c>
      <c r="B8" s="86"/>
      <c r="C8" s="27">
        <v>0</v>
      </c>
      <c r="D8" s="27">
        <v>-174</v>
      </c>
      <c r="F8" s="28" t="s">
        <v>69</v>
      </c>
      <c r="G8" s="28"/>
      <c r="H8" s="26">
        <f t="shared" si="0"/>
        <v>-174</v>
      </c>
      <c r="I8" s="27">
        <v>0</v>
      </c>
      <c r="J8" s="25">
        <f t="shared" si="1"/>
        <v>-174</v>
      </c>
      <c r="K8" s="71"/>
    </row>
    <row r="9" spans="1:11" s="32" customFormat="1" ht="26.25">
      <c r="A9" s="86" t="s">
        <v>121</v>
      </c>
      <c r="B9" s="86"/>
      <c r="C9" s="27"/>
      <c r="D9" s="27"/>
      <c r="E9" s="27">
        <v>-228</v>
      </c>
      <c r="F9" s="28"/>
      <c r="G9" s="28"/>
      <c r="H9" s="26">
        <f t="shared" si="0"/>
        <v>-228</v>
      </c>
      <c r="I9" s="27"/>
      <c r="J9" s="25">
        <f t="shared" si="1"/>
        <v>-228</v>
      </c>
      <c r="K9" s="71"/>
    </row>
    <row r="10" spans="1:11" s="32" customFormat="1">
      <c r="A10" s="86" t="s">
        <v>72</v>
      </c>
      <c r="B10" s="86"/>
      <c r="C10" s="27">
        <v>0</v>
      </c>
      <c r="D10" s="27">
        <v>0</v>
      </c>
      <c r="E10" s="27"/>
      <c r="F10" s="28">
        <v>-3723</v>
      </c>
      <c r="G10" s="28">
        <v>3723</v>
      </c>
      <c r="H10" s="26">
        <f t="shared" si="0"/>
        <v>0</v>
      </c>
      <c r="I10" s="28"/>
      <c r="J10" s="25">
        <f t="shared" si="1"/>
        <v>0</v>
      </c>
      <c r="K10" s="71"/>
    </row>
    <row r="11" spans="1:11" s="32" customFormat="1">
      <c r="A11" s="86" t="s">
        <v>136</v>
      </c>
      <c r="B11" s="86"/>
      <c r="C11" s="28">
        <v>42</v>
      </c>
      <c r="D11" s="27">
        <v>0</v>
      </c>
      <c r="E11" s="27"/>
      <c r="F11" s="27">
        <v>0</v>
      </c>
      <c r="G11" s="27"/>
      <c r="H11" s="26">
        <f t="shared" si="0"/>
        <v>42</v>
      </c>
      <c r="I11" s="27">
        <v>0</v>
      </c>
      <c r="J11" s="25">
        <f t="shared" si="1"/>
        <v>42</v>
      </c>
      <c r="K11" s="71"/>
    </row>
    <row r="12" spans="1:11" s="32" customFormat="1">
      <c r="A12" s="86" t="s">
        <v>74</v>
      </c>
      <c r="B12" s="86"/>
      <c r="C12" s="27">
        <v>0</v>
      </c>
      <c r="D12" s="27">
        <v>0</v>
      </c>
      <c r="E12" s="27"/>
      <c r="F12" s="27">
        <v>0</v>
      </c>
      <c r="G12" s="27"/>
      <c r="H12" s="26">
        <f t="shared" si="0"/>
        <v>0</v>
      </c>
      <c r="I12" s="27">
        <v>329</v>
      </c>
      <c r="J12" s="25">
        <f t="shared" si="1"/>
        <v>329</v>
      </c>
      <c r="K12" s="71"/>
    </row>
    <row r="13" spans="1:11" s="32" customFormat="1" ht="15.75" thickBot="1">
      <c r="A13" s="85" t="s">
        <v>135</v>
      </c>
      <c r="B13" s="85"/>
      <c r="C13" s="29">
        <f>SUM(C6:C12)</f>
        <v>69840</v>
      </c>
      <c r="D13" s="29">
        <f t="shared" ref="D13:G13" si="2">SUM(D6:D12)</f>
        <v>-142</v>
      </c>
      <c r="E13" s="29">
        <f t="shared" si="2"/>
        <v>-254</v>
      </c>
      <c r="F13" s="29">
        <f t="shared" si="2"/>
        <v>0</v>
      </c>
      <c r="G13" s="29">
        <f t="shared" si="2"/>
        <v>16317</v>
      </c>
      <c r="H13" s="29">
        <f t="shared" si="0"/>
        <v>85761</v>
      </c>
      <c r="I13" s="29">
        <v>1535</v>
      </c>
      <c r="J13" s="29">
        <f>H13+I13</f>
        <v>87296</v>
      </c>
      <c r="K13" s="71"/>
    </row>
    <row r="14" spans="1:11" ht="15.75" thickTop="1">
      <c r="A14" s="85" t="s">
        <v>68</v>
      </c>
      <c r="B14" s="85"/>
      <c r="C14" s="25">
        <v>69826</v>
      </c>
      <c r="D14" s="25">
        <v>-258</v>
      </c>
      <c r="E14" s="25">
        <v>-325</v>
      </c>
      <c r="F14" s="26" t="s">
        <v>69</v>
      </c>
      <c r="G14" s="26">
        <v>16077</v>
      </c>
      <c r="H14" s="26">
        <f t="shared" ref="H14:H20" si="3">SUM(C14:G14)</f>
        <v>85320</v>
      </c>
      <c r="I14" s="25">
        <v>1550</v>
      </c>
      <c r="J14" s="25">
        <f t="shared" ref="J14:J20" si="4">H14+I14</f>
        <v>86870</v>
      </c>
      <c r="K14" s="71"/>
    </row>
    <row r="15" spans="1:11">
      <c r="A15" s="86" t="s">
        <v>70</v>
      </c>
      <c r="B15" s="86"/>
      <c r="C15" s="27">
        <v>0</v>
      </c>
      <c r="D15" s="27">
        <v>0</v>
      </c>
      <c r="E15" s="27"/>
      <c r="F15" s="27"/>
      <c r="G15" s="27">
        <v>1715</v>
      </c>
      <c r="H15" s="26">
        <f t="shared" si="3"/>
        <v>1715</v>
      </c>
      <c r="I15" s="27"/>
      <c r="J15" s="25">
        <f t="shared" si="4"/>
        <v>1715</v>
      </c>
      <c r="K15" s="71"/>
    </row>
    <row r="16" spans="1:11" ht="26.25" customHeight="1">
      <c r="A16" s="86" t="s">
        <v>71</v>
      </c>
      <c r="B16" s="86"/>
      <c r="C16" s="27">
        <v>0</v>
      </c>
      <c r="D16" s="27">
        <v>257</v>
      </c>
      <c r="E16" s="27"/>
      <c r="F16" s="27"/>
      <c r="G16" s="27"/>
      <c r="H16" s="26">
        <f t="shared" si="3"/>
        <v>257</v>
      </c>
      <c r="I16" s="27">
        <v>0</v>
      </c>
      <c r="J16" s="25">
        <f t="shared" si="4"/>
        <v>257</v>
      </c>
      <c r="K16" s="71"/>
    </row>
    <row r="17" spans="1:11" s="32" customFormat="1" ht="26.25">
      <c r="A17" s="86" t="s">
        <v>121</v>
      </c>
      <c r="B17" s="86"/>
      <c r="C17" s="27"/>
      <c r="D17" s="27"/>
      <c r="E17" s="27">
        <v>463</v>
      </c>
      <c r="F17" s="27"/>
      <c r="G17" s="27"/>
      <c r="H17" s="26">
        <f t="shared" si="3"/>
        <v>463</v>
      </c>
      <c r="I17" s="27"/>
      <c r="J17" s="25">
        <f t="shared" si="4"/>
        <v>463</v>
      </c>
      <c r="K17" s="71"/>
    </row>
    <row r="18" spans="1:11">
      <c r="A18" s="86" t="s">
        <v>123</v>
      </c>
      <c r="B18" s="86"/>
      <c r="C18" s="27">
        <v>0</v>
      </c>
      <c r="D18" s="27">
        <v>0</v>
      </c>
      <c r="E18" s="27"/>
      <c r="F18" s="28"/>
      <c r="G18" s="28"/>
      <c r="H18" s="26">
        <f t="shared" si="3"/>
        <v>0</v>
      </c>
      <c r="I18" s="28">
        <v>-351</v>
      </c>
      <c r="J18" s="25">
        <f t="shared" si="4"/>
        <v>-351</v>
      </c>
      <c r="K18" s="71"/>
    </row>
    <row r="19" spans="1:11">
      <c r="A19" s="86" t="s">
        <v>73</v>
      </c>
      <c r="B19" s="86"/>
      <c r="C19" s="28">
        <v>-9</v>
      </c>
      <c r="D19" s="27">
        <v>0</v>
      </c>
      <c r="E19" s="27"/>
      <c r="F19" s="27">
        <v>0</v>
      </c>
      <c r="G19" s="27">
        <v>181</v>
      </c>
      <c r="H19" s="26">
        <f t="shared" si="3"/>
        <v>172</v>
      </c>
      <c r="I19" s="27">
        <v>-780</v>
      </c>
      <c r="J19" s="25">
        <f t="shared" si="4"/>
        <v>-608</v>
      </c>
      <c r="K19" s="71"/>
    </row>
    <row r="20" spans="1:11">
      <c r="A20" s="86" t="s">
        <v>74</v>
      </c>
      <c r="B20" s="86"/>
      <c r="C20" s="27">
        <v>0</v>
      </c>
      <c r="D20" s="27">
        <v>0</v>
      </c>
      <c r="E20" s="27"/>
      <c r="F20" s="27">
        <v>0</v>
      </c>
      <c r="G20" s="27"/>
      <c r="H20" s="26">
        <f t="shared" si="3"/>
        <v>0</v>
      </c>
      <c r="I20" s="27">
        <v>-3</v>
      </c>
      <c r="J20" s="25">
        <f t="shared" si="4"/>
        <v>-3</v>
      </c>
      <c r="K20" s="71"/>
    </row>
    <row r="21" spans="1:11" ht="15.75" thickBot="1">
      <c r="A21" s="85" t="s">
        <v>135</v>
      </c>
      <c r="B21" s="85"/>
      <c r="C21" s="29">
        <f>SUM(C14:C20)</f>
        <v>69817</v>
      </c>
      <c r="D21" s="29">
        <f t="shared" ref="D21:J21" si="5">SUM(D14:D20)</f>
        <v>-1</v>
      </c>
      <c r="E21" s="29">
        <f t="shared" si="5"/>
        <v>138</v>
      </c>
      <c r="F21" s="29">
        <f t="shared" si="5"/>
        <v>0</v>
      </c>
      <c r="G21" s="29">
        <f t="shared" si="5"/>
        <v>17973</v>
      </c>
      <c r="H21" s="29">
        <f t="shared" si="5"/>
        <v>87927</v>
      </c>
      <c r="I21" s="29">
        <f t="shared" si="5"/>
        <v>416</v>
      </c>
      <c r="J21" s="29">
        <f t="shared" si="5"/>
        <v>88343</v>
      </c>
      <c r="K21" s="71"/>
    </row>
    <row r="22" spans="1:11" ht="11.25" customHeight="1" thickTop="1">
      <c r="A22" s="87"/>
      <c r="B22" s="87"/>
      <c r="C22" s="72"/>
      <c r="D22" s="72"/>
      <c r="E22" s="72"/>
      <c r="F22" s="72"/>
      <c r="G22" s="72"/>
      <c r="H22" s="72"/>
      <c r="I22" s="72"/>
      <c r="J22" s="72"/>
      <c r="K22" s="71"/>
    </row>
    <row r="23" spans="1:11" ht="12.75" customHeight="1">
      <c r="A23" s="88" t="s">
        <v>57</v>
      </c>
      <c r="B23" s="88"/>
      <c r="C23" s="73"/>
      <c r="D23" s="73"/>
      <c r="E23" s="73"/>
      <c r="F23" s="74"/>
      <c r="G23" s="74"/>
      <c r="H23" s="74"/>
      <c r="I23" s="72"/>
      <c r="J23" s="75"/>
      <c r="K23" s="71"/>
    </row>
    <row r="24" spans="1:11">
      <c r="A24" s="130"/>
      <c r="B24" s="89"/>
      <c r="C24" s="128"/>
      <c r="D24" s="128"/>
      <c r="E24" s="55"/>
      <c r="F24" s="129"/>
      <c r="G24" s="129"/>
      <c r="H24" s="54"/>
      <c r="I24" s="30"/>
      <c r="J24" s="30"/>
    </row>
    <row r="25" spans="1:11">
      <c r="A25" s="31" t="s">
        <v>32</v>
      </c>
      <c r="B25" s="53"/>
      <c r="C25" s="90" t="s">
        <v>129</v>
      </c>
      <c r="D25" s="31"/>
      <c r="E25" s="53"/>
      <c r="F25" s="90" t="s">
        <v>130</v>
      </c>
      <c r="G25" s="53"/>
      <c r="H25" s="53"/>
      <c r="I25" s="30"/>
      <c r="J25" s="30"/>
    </row>
    <row r="26" spans="1:11">
      <c r="A26" s="31" t="s">
        <v>31</v>
      </c>
      <c r="B26" s="53"/>
      <c r="C26" s="90" t="s">
        <v>33</v>
      </c>
      <c r="D26" s="31"/>
      <c r="E26" s="53"/>
      <c r="F26" s="90" t="s">
        <v>131</v>
      </c>
      <c r="G26" s="53"/>
      <c r="H26" s="53"/>
      <c r="I26" s="30"/>
      <c r="J26" s="30"/>
    </row>
    <row r="27" spans="1:11">
      <c r="A27" s="19"/>
      <c r="C27" s="30"/>
      <c r="D27" s="30"/>
      <c r="E27" s="30"/>
      <c r="F27" s="30"/>
      <c r="G27" s="30"/>
      <c r="H27" s="30"/>
      <c r="I27" s="30"/>
      <c r="J27" s="30"/>
    </row>
    <row r="28" spans="1:11">
      <c r="A28" s="19"/>
      <c r="C28" s="30"/>
      <c r="D28" s="30"/>
      <c r="E28" s="30"/>
      <c r="F28" s="30"/>
      <c r="G28" s="30"/>
      <c r="H28" s="30"/>
      <c r="I28" s="30"/>
      <c r="J28" s="30"/>
    </row>
    <row r="29" spans="1:11">
      <c r="A29" s="19"/>
      <c r="C29" s="30"/>
      <c r="D29" s="30"/>
      <c r="E29" s="30"/>
      <c r="F29" s="30"/>
      <c r="G29" s="30"/>
      <c r="H29" s="30"/>
      <c r="I29" s="30"/>
      <c r="J29" s="30"/>
    </row>
    <row r="30" spans="1:11">
      <c r="A30" s="19"/>
      <c r="C30" s="30"/>
      <c r="D30" s="30"/>
      <c r="E30" s="30"/>
      <c r="F30" s="30"/>
      <c r="G30" s="30"/>
      <c r="H30" s="30"/>
      <c r="I30" s="30"/>
      <c r="J30" s="30"/>
    </row>
    <row r="31" spans="1:11">
      <c r="A31" s="19"/>
      <c r="C31" s="30"/>
      <c r="D31" s="30"/>
      <c r="E31" s="30"/>
      <c r="F31" s="30"/>
      <c r="G31" s="30"/>
      <c r="H31" s="30"/>
      <c r="I31" s="30"/>
      <c r="J31" s="30"/>
    </row>
    <row r="32" spans="1:11">
      <c r="C32" s="30"/>
      <c r="D32" s="30"/>
      <c r="E32" s="30"/>
      <c r="F32" s="30"/>
      <c r="G32" s="30"/>
      <c r="H32" s="30"/>
      <c r="I32" s="30"/>
      <c r="J32" s="30"/>
    </row>
    <row r="33" spans="3:10">
      <c r="C33" s="30"/>
      <c r="D33" s="30"/>
      <c r="E33" s="30"/>
      <c r="F33" s="30"/>
      <c r="G33" s="30"/>
      <c r="H33" s="30"/>
      <c r="I33" s="30"/>
      <c r="J33" s="30"/>
    </row>
    <row r="34" spans="3:10">
      <c r="C34" s="30"/>
      <c r="D34" s="30"/>
      <c r="E34" s="30"/>
      <c r="F34" s="30"/>
      <c r="G34" s="30"/>
      <c r="H34" s="30"/>
      <c r="I34" s="30"/>
      <c r="J34" s="30"/>
    </row>
    <row r="35" spans="3:10">
      <c r="C35" s="30"/>
      <c r="D35" s="30"/>
      <c r="E35" s="30"/>
      <c r="F35" s="30"/>
      <c r="G35" s="30"/>
      <c r="H35" s="30"/>
      <c r="I35" s="30"/>
      <c r="J35" s="30"/>
    </row>
    <row r="36" spans="3:10">
      <c r="C36" s="30"/>
      <c r="D36" s="30"/>
      <c r="E36" s="30"/>
      <c r="F36" s="30"/>
      <c r="G36" s="30"/>
      <c r="H36" s="30"/>
      <c r="I36" s="30"/>
      <c r="J36" s="30"/>
    </row>
    <row r="37" spans="3:10">
      <c r="C37" s="30"/>
      <c r="D37" s="30"/>
      <c r="E37" s="30"/>
      <c r="F37" s="30"/>
      <c r="G37" s="30"/>
      <c r="H37" s="30"/>
      <c r="I37" s="30"/>
      <c r="J37" s="30"/>
    </row>
  </sheetData>
  <mergeCells count="3">
    <mergeCell ref="A3:J3"/>
    <mergeCell ref="A1:J1"/>
    <mergeCell ref="A2:J2"/>
  </mergeCells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8"/>
  <sheetViews>
    <sheetView tabSelected="1" topLeftCell="A43" zoomScaleNormal="100" workbookViewId="0">
      <selection activeCell="A69" sqref="A69:E69"/>
    </sheetView>
  </sheetViews>
  <sheetFormatPr defaultRowHeight="15"/>
  <cols>
    <col min="1" max="1" width="55.7109375" customWidth="1"/>
    <col min="2" max="2" width="4.140625" customWidth="1"/>
    <col min="3" max="3" width="18.5703125" customWidth="1"/>
    <col min="4" max="4" width="4" customWidth="1"/>
    <col min="5" max="5" width="20.140625" style="71" customWidth="1"/>
  </cols>
  <sheetData>
    <row r="1" spans="1:11">
      <c r="A1" s="138" t="s">
        <v>75</v>
      </c>
      <c r="B1" s="138"/>
      <c r="C1" s="138"/>
      <c r="D1" s="138"/>
      <c r="E1" s="138"/>
    </row>
    <row r="2" spans="1:11">
      <c r="A2" s="138" t="s">
        <v>137</v>
      </c>
      <c r="B2" s="138"/>
      <c r="C2" s="138"/>
      <c r="D2" s="138"/>
      <c r="E2" s="138"/>
    </row>
    <row r="3" spans="1:11">
      <c r="A3" s="138" t="s">
        <v>138</v>
      </c>
      <c r="B3" s="138"/>
      <c r="C3" s="138"/>
      <c r="D3" s="138"/>
      <c r="E3" s="138"/>
    </row>
    <row r="4" spans="1:11">
      <c r="A4" s="49" t="s">
        <v>56</v>
      </c>
      <c r="B4" s="47"/>
      <c r="C4" s="47"/>
      <c r="D4" s="47"/>
      <c r="E4" s="118"/>
    </row>
    <row r="5" spans="1:11">
      <c r="A5" s="32"/>
      <c r="B5" s="32"/>
      <c r="C5" s="79" t="s">
        <v>128</v>
      </c>
      <c r="D5" s="32"/>
      <c r="E5" s="79" t="s">
        <v>128</v>
      </c>
    </row>
    <row r="6" spans="1:11">
      <c r="A6" s="32"/>
      <c r="B6" s="32"/>
      <c r="C6" s="79" t="s">
        <v>62</v>
      </c>
      <c r="D6" s="32"/>
      <c r="E6" s="79" t="s">
        <v>62</v>
      </c>
    </row>
    <row r="7" spans="1:11">
      <c r="A7" s="32"/>
      <c r="B7" s="32"/>
      <c r="C7" s="79" t="s">
        <v>127</v>
      </c>
      <c r="D7" s="32"/>
      <c r="E7" s="79" t="s">
        <v>127</v>
      </c>
    </row>
    <row r="8" spans="1:11">
      <c r="A8" s="32"/>
      <c r="B8" s="32"/>
      <c r="C8" s="79" t="s">
        <v>1</v>
      </c>
      <c r="D8" s="32"/>
      <c r="E8" s="79" t="s">
        <v>34</v>
      </c>
    </row>
    <row r="9" spans="1:11">
      <c r="A9" s="32"/>
      <c r="B9" s="32"/>
      <c r="C9" s="79" t="s">
        <v>63</v>
      </c>
      <c r="D9" s="32"/>
      <c r="E9" s="79" t="s">
        <v>63</v>
      </c>
    </row>
    <row r="10" spans="1:11" ht="30">
      <c r="A10" s="48" t="s">
        <v>76</v>
      </c>
      <c r="B10" s="32"/>
      <c r="C10" s="50"/>
      <c r="D10" s="32"/>
      <c r="E10" s="79"/>
      <c r="K10" s="2"/>
    </row>
    <row r="11" spans="1:11" ht="24.75">
      <c r="A11" s="33" t="s">
        <v>77</v>
      </c>
      <c r="B11" s="34"/>
      <c r="C11" s="56">
        <v>1213</v>
      </c>
      <c r="D11" s="57"/>
      <c r="E11" s="83">
        <v>970</v>
      </c>
    </row>
    <row r="12" spans="1:11" ht="24.75">
      <c r="A12" s="33" t="s">
        <v>78</v>
      </c>
      <c r="B12" s="34"/>
      <c r="C12" s="56">
        <v>2163</v>
      </c>
      <c r="D12" s="57"/>
      <c r="E12" s="83">
        <v>1932</v>
      </c>
    </row>
    <row r="13" spans="1:11" ht="24.75">
      <c r="A13" s="33" t="s">
        <v>79</v>
      </c>
      <c r="B13" s="34"/>
      <c r="C13" s="56">
        <v>895</v>
      </c>
      <c r="D13" s="57"/>
      <c r="E13" s="83">
        <v>1198</v>
      </c>
    </row>
    <row r="14" spans="1:11">
      <c r="A14" s="33" t="s">
        <v>80</v>
      </c>
      <c r="B14" s="34"/>
      <c r="C14" s="56">
        <v>336</v>
      </c>
      <c r="D14" s="57"/>
      <c r="E14" s="83">
        <v>219</v>
      </c>
    </row>
    <row r="15" spans="1:11" ht="24.75">
      <c r="A15" s="33" t="s">
        <v>81</v>
      </c>
      <c r="B15" s="34"/>
      <c r="C15" s="56">
        <v>70966</v>
      </c>
      <c r="D15" s="57"/>
      <c r="E15" s="83">
        <v>51558</v>
      </c>
    </row>
    <row r="16" spans="1:11">
      <c r="A16" s="33" t="s">
        <v>82</v>
      </c>
      <c r="B16" s="34"/>
      <c r="C16" s="56">
        <v>3785</v>
      </c>
      <c r="D16" s="57"/>
      <c r="E16" s="83">
        <v>610</v>
      </c>
    </row>
    <row r="17" spans="1:5" ht="24.75">
      <c r="A17" s="33" t="s">
        <v>83</v>
      </c>
      <c r="B17" s="34"/>
      <c r="C17" s="56">
        <v>-1970</v>
      </c>
      <c r="D17" s="57"/>
      <c r="E17" s="83">
        <v>-4843</v>
      </c>
    </row>
    <row r="18" spans="1:5">
      <c r="A18" s="33" t="s">
        <v>84</v>
      </c>
      <c r="B18" s="34"/>
      <c r="C18" s="56">
        <v>-29726</v>
      </c>
      <c r="D18" s="57"/>
      <c r="E18" s="83">
        <v>-24615</v>
      </c>
    </row>
    <row r="19" spans="1:5" ht="24.75">
      <c r="A19" s="33" t="s">
        <v>85</v>
      </c>
      <c r="B19" s="34"/>
      <c r="C19" s="56">
        <v>-2170</v>
      </c>
      <c r="D19" s="57"/>
      <c r="E19" s="83">
        <v>-5629</v>
      </c>
    </row>
    <row r="20" spans="1:5">
      <c r="A20" s="33" t="s">
        <v>86</v>
      </c>
      <c r="B20" s="34"/>
      <c r="C20" s="56">
        <v>-2581</v>
      </c>
      <c r="D20" s="57"/>
      <c r="E20" s="83">
        <v>-1237</v>
      </c>
    </row>
    <row r="21" spans="1:5">
      <c r="A21" s="33" t="s">
        <v>87</v>
      </c>
      <c r="B21" s="34"/>
      <c r="C21" s="56">
        <v>16134</v>
      </c>
      <c r="D21" s="57"/>
      <c r="E21" s="83">
        <v>16578</v>
      </c>
    </row>
    <row r="22" spans="1:5">
      <c r="A22" s="33" t="s">
        <v>88</v>
      </c>
      <c r="B22" s="34"/>
      <c r="C22" s="56">
        <v>-1328</v>
      </c>
      <c r="D22" s="57"/>
      <c r="E22" s="83">
        <v>-1340</v>
      </c>
    </row>
    <row r="23" spans="1:5" s="32" customFormat="1">
      <c r="A23" s="125" t="s">
        <v>124</v>
      </c>
      <c r="B23" s="126"/>
      <c r="C23" s="123"/>
      <c r="D23" s="127"/>
      <c r="E23" s="123">
        <v>0</v>
      </c>
    </row>
    <row r="24" spans="1:5">
      <c r="A24" s="33" t="s">
        <v>89</v>
      </c>
      <c r="B24" s="34"/>
      <c r="C24" s="124">
        <v>710</v>
      </c>
      <c r="D24" s="57"/>
      <c r="E24" s="83">
        <v>49</v>
      </c>
    </row>
    <row r="25" spans="1:5" ht="15.75" thickBot="1">
      <c r="A25" s="33" t="s">
        <v>90</v>
      </c>
      <c r="B25" s="34"/>
      <c r="C25" s="58">
        <v>-18634</v>
      </c>
      <c r="D25" s="57"/>
      <c r="E25" s="84">
        <v>-20442</v>
      </c>
    </row>
    <row r="26" spans="1:5">
      <c r="A26" s="36"/>
      <c r="B26" s="34"/>
      <c r="C26" s="59"/>
      <c r="D26" s="57"/>
      <c r="E26" s="62"/>
    </row>
    <row r="27" spans="1:5" ht="24.75">
      <c r="A27" s="46" t="s">
        <v>91</v>
      </c>
      <c r="B27" s="34"/>
      <c r="C27" s="60">
        <f>SUM(C11:C25)</f>
        <v>39793</v>
      </c>
      <c r="D27" s="60"/>
      <c r="E27" s="119">
        <f t="shared" ref="E27" si="0">SUM(E11:E25)</f>
        <v>15008</v>
      </c>
    </row>
    <row r="28" spans="1:5">
      <c r="A28" s="33"/>
      <c r="B28" s="34"/>
      <c r="C28" s="59"/>
      <c r="D28" s="57"/>
      <c r="E28" s="62"/>
    </row>
    <row r="29" spans="1:5">
      <c r="A29" s="33" t="s">
        <v>92</v>
      </c>
      <c r="B29" s="34"/>
      <c r="C29" s="59"/>
      <c r="D29" s="57"/>
      <c r="E29" s="62"/>
    </row>
    <row r="30" spans="1:5">
      <c r="A30" s="33" t="s">
        <v>93</v>
      </c>
      <c r="B30" s="34"/>
      <c r="C30" s="59"/>
      <c r="D30" s="57"/>
      <c r="E30" s="62"/>
    </row>
    <row r="31" spans="1:5" ht="24.75">
      <c r="A31" s="36" t="s">
        <v>4</v>
      </c>
      <c r="B31" s="34"/>
      <c r="C31" s="61">
        <v>72</v>
      </c>
      <c r="D31" s="57"/>
      <c r="E31" s="83">
        <v>-3464</v>
      </c>
    </row>
    <row r="32" spans="1:5">
      <c r="A32" s="37" t="s">
        <v>94</v>
      </c>
      <c r="B32" s="34"/>
      <c r="C32" s="61">
        <v>-127</v>
      </c>
      <c r="D32" s="57"/>
      <c r="E32" s="83">
        <v>-1473</v>
      </c>
    </row>
    <row r="33" spans="1:5">
      <c r="A33" s="37" t="s">
        <v>8</v>
      </c>
      <c r="B33" s="34"/>
      <c r="C33" s="61">
        <v>-93170</v>
      </c>
      <c r="D33" s="57"/>
      <c r="E33" s="83">
        <v>-7359</v>
      </c>
    </row>
    <row r="34" spans="1:5">
      <c r="A34" s="37" t="s">
        <v>95</v>
      </c>
      <c r="B34" s="34"/>
      <c r="C34" s="61">
        <v>-5870</v>
      </c>
      <c r="D34" s="57"/>
      <c r="E34" s="83">
        <v>-8388</v>
      </c>
    </row>
    <row r="35" spans="1:5">
      <c r="A35" s="33"/>
      <c r="B35" s="38"/>
      <c r="C35" s="61"/>
      <c r="D35" s="57"/>
      <c r="E35" s="83"/>
    </row>
    <row r="36" spans="1:5">
      <c r="A36" s="33" t="s">
        <v>96</v>
      </c>
      <c r="B36" s="34"/>
      <c r="C36" s="62"/>
      <c r="D36" s="57"/>
      <c r="E36" s="62"/>
    </row>
    <row r="37" spans="1:5">
      <c r="A37" s="36" t="s">
        <v>16</v>
      </c>
      <c r="B37" s="34"/>
      <c r="C37" s="61">
        <v>35116</v>
      </c>
      <c r="D37" s="57"/>
      <c r="E37" s="83">
        <v>8224</v>
      </c>
    </row>
    <row r="38" spans="1:5">
      <c r="A38" s="36" t="s">
        <v>97</v>
      </c>
      <c r="B38" s="34"/>
      <c r="C38" s="61">
        <v>30669</v>
      </c>
      <c r="D38" s="57"/>
      <c r="E38" s="83">
        <v>43234</v>
      </c>
    </row>
    <row r="39" spans="1:5" ht="15.75" thickBot="1">
      <c r="A39" s="36" t="s">
        <v>98</v>
      </c>
      <c r="B39" s="34"/>
      <c r="C39" s="63">
        <v>4097</v>
      </c>
      <c r="D39" s="57"/>
      <c r="E39" s="84">
        <v>3594</v>
      </c>
    </row>
    <row r="40" spans="1:5" ht="15.75" thickBot="1">
      <c r="A40" s="33"/>
      <c r="B40" s="34"/>
      <c r="C40" s="64">
        <f>SUM(C31:C39)</f>
        <v>-29213</v>
      </c>
      <c r="D40" s="64"/>
      <c r="E40" s="65">
        <f t="shared" ref="E40" si="1">SUM(E31:E39)</f>
        <v>34368</v>
      </c>
    </row>
    <row r="41" spans="1:5" ht="24.75">
      <c r="A41" s="36" t="s">
        <v>99</v>
      </c>
      <c r="B41" s="34"/>
      <c r="C41" s="60">
        <f>C27+C40</f>
        <v>10580</v>
      </c>
      <c r="D41" s="60"/>
      <c r="E41" s="119">
        <f>E27+E40</f>
        <v>49376</v>
      </c>
    </row>
    <row r="42" spans="1:5">
      <c r="A42" s="33"/>
      <c r="B42" s="34"/>
      <c r="C42" s="59"/>
      <c r="D42" s="57"/>
      <c r="E42" s="62"/>
    </row>
    <row r="43" spans="1:5" ht="15.75" thickBot="1">
      <c r="A43" s="39" t="s">
        <v>100</v>
      </c>
      <c r="B43" s="34"/>
      <c r="C43" s="63">
        <v>-103</v>
      </c>
      <c r="D43" s="57"/>
      <c r="E43" s="84">
        <v>-327</v>
      </c>
    </row>
    <row r="44" spans="1:5">
      <c r="A44" s="39"/>
      <c r="B44" s="34"/>
      <c r="C44" s="59"/>
      <c r="D44" s="57"/>
      <c r="E44" s="62"/>
    </row>
    <row r="45" spans="1:5" ht="15.75" thickBot="1">
      <c r="A45" s="39" t="s">
        <v>101</v>
      </c>
      <c r="B45" s="34"/>
      <c r="C45" s="64">
        <f>C41+C43</f>
        <v>10477</v>
      </c>
      <c r="D45" s="64"/>
      <c r="E45" s="65">
        <f t="shared" ref="E45" si="2">E41+E43</f>
        <v>49049</v>
      </c>
    </row>
    <row r="46" spans="1:5">
      <c r="A46" s="40"/>
      <c r="B46" s="134"/>
      <c r="C46" s="66"/>
      <c r="D46" s="57"/>
      <c r="E46" s="120"/>
    </row>
    <row r="47" spans="1:5" ht="24.75">
      <c r="A47" s="40" t="s">
        <v>102</v>
      </c>
      <c r="B47" s="134"/>
      <c r="C47" s="66"/>
      <c r="D47" s="57"/>
      <c r="E47" s="120"/>
    </row>
    <row r="48" spans="1:5">
      <c r="A48" s="41" t="s">
        <v>103</v>
      </c>
      <c r="B48" s="42"/>
      <c r="C48" s="56">
        <v>-1667</v>
      </c>
      <c r="D48" s="57"/>
      <c r="E48" s="83">
        <v>-2444</v>
      </c>
    </row>
    <row r="49" spans="1:5">
      <c r="A49" s="41" t="s">
        <v>104</v>
      </c>
      <c r="B49" s="42"/>
      <c r="C49" s="56">
        <v>0</v>
      </c>
      <c r="D49" s="57"/>
      <c r="E49" s="83">
        <v>332</v>
      </c>
    </row>
    <row r="50" spans="1:5" ht="24.75">
      <c r="A50" s="41" t="s">
        <v>105</v>
      </c>
      <c r="B50" s="42"/>
      <c r="C50" s="56">
        <v>20955</v>
      </c>
      <c r="D50" s="57"/>
      <c r="E50" s="83">
        <v>20440</v>
      </c>
    </row>
    <row r="51" spans="1:5" ht="15.75" thickBot="1">
      <c r="A51" s="41" t="s">
        <v>106</v>
      </c>
      <c r="B51" s="42"/>
      <c r="C51" s="58">
        <v>-17226</v>
      </c>
      <c r="D51" s="57"/>
      <c r="E51" s="84">
        <v>-19311</v>
      </c>
    </row>
    <row r="52" spans="1:5">
      <c r="A52" s="41" t="s">
        <v>107</v>
      </c>
      <c r="B52" s="42"/>
      <c r="C52" s="56">
        <v>4462</v>
      </c>
      <c r="D52" s="57"/>
      <c r="E52" s="83">
        <v>9089</v>
      </c>
    </row>
    <row r="53" spans="1:5" s="32" customFormat="1">
      <c r="A53" s="41"/>
      <c r="B53" s="42"/>
      <c r="C53" s="56"/>
      <c r="D53" s="57"/>
      <c r="E53" s="83"/>
    </row>
    <row r="54" spans="1:5" s="32" customFormat="1">
      <c r="A54" s="41"/>
      <c r="B54" s="42"/>
      <c r="C54" s="56"/>
      <c r="D54" s="57"/>
      <c r="E54" s="83"/>
    </row>
    <row r="55" spans="1:5" s="32" customFormat="1">
      <c r="A55" s="41"/>
      <c r="B55" s="42"/>
      <c r="C55" s="56"/>
      <c r="D55" s="57"/>
      <c r="E55" s="83"/>
    </row>
    <row r="56" spans="1:5" s="32" customFormat="1">
      <c r="A56" s="41"/>
      <c r="B56" s="42"/>
      <c r="C56" s="56"/>
      <c r="D56" s="57"/>
      <c r="E56" s="83"/>
    </row>
    <row r="57" spans="1:5" s="32" customFormat="1">
      <c r="A57" s="41"/>
      <c r="B57" s="42"/>
      <c r="C57" s="56"/>
      <c r="D57" s="57"/>
      <c r="E57" s="83"/>
    </row>
    <row r="58" spans="1:5" s="32" customFormat="1">
      <c r="A58" s="41"/>
      <c r="B58" s="42"/>
      <c r="C58" s="56"/>
      <c r="D58" s="57"/>
      <c r="E58" s="83"/>
    </row>
    <row r="59" spans="1:5" s="32" customFormat="1">
      <c r="A59" s="41"/>
      <c r="B59" s="42"/>
      <c r="C59" s="56"/>
      <c r="D59" s="57"/>
      <c r="E59" s="83"/>
    </row>
    <row r="60" spans="1:5" s="32" customFormat="1">
      <c r="A60" s="41"/>
      <c r="B60" s="42"/>
      <c r="C60" s="56"/>
      <c r="D60" s="57"/>
      <c r="E60" s="83"/>
    </row>
    <row r="61" spans="1:5" s="32" customFormat="1">
      <c r="A61" s="41"/>
      <c r="B61" s="42"/>
      <c r="C61" s="56"/>
      <c r="D61" s="57"/>
      <c r="E61" s="83"/>
    </row>
    <row r="62" spans="1:5" s="32" customFormat="1">
      <c r="A62" s="41"/>
      <c r="B62" s="42"/>
      <c r="C62" s="56"/>
      <c r="D62" s="57"/>
      <c r="E62" s="83"/>
    </row>
    <row r="63" spans="1:5" s="32" customFormat="1">
      <c r="A63" s="41"/>
      <c r="B63" s="42"/>
      <c r="C63" s="56"/>
      <c r="D63" s="57"/>
      <c r="E63" s="83"/>
    </row>
    <row r="64" spans="1:5" s="32" customFormat="1">
      <c r="A64" s="41"/>
      <c r="B64" s="42"/>
      <c r="C64" s="56"/>
      <c r="D64" s="57"/>
      <c r="E64" s="83"/>
    </row>
    <row r="65" spans="1:5" s="32" customFormat="1">
      <c r="A65" s="41"/>
      <c r="B65" s="42"/>
      <c r="C65" s="56"/>
      <c r="D65" s="57"/>
      <c r="E65" s="83"/>
    </row>
    <row r="66" spans="1:5" s="32" customFormat="1">
      <c r="A66" s="41"/>
      <c r="B66" s="42"/>
      <c r="C66" s="56"/>
      <c r="D66" s="57"/>
      <c r="E66" s="83"/>
    </row>
    <row r="67" spans="1:5" s="32" customFormat="1">
      <c r="A67" s="41"/>
      <c r="B67" s="42"/>
      <c r="C67" s="56"/>
      <c r="D67" s="57"/>
      <c r="E67" s="83"/>
    </row>
    <row r="68" spans="1:5" s="32" customFormat="1">
      <c r="A68" s="41"/>
      <c r="B68" s="42"/>
      <c r="C68" s="56"/>
      <c r="D68" s="57"/>
      <c r="E68" s="83"/>
    </row>
    <row r="69" spans="1:5">
      <c r="A69" s="138" t="s">
        <v>75</v>
      </c>
      <c r="B69" s="138"/>
      <c r="C69" s="138"/>
      <c r="D69" s="138"/>
      <c r="E69" s="138"/>
    </row>
    <row r="70" spans="1:5">
      <c r="A70" s="138" t="s">
        <v>137</v>
      </c>
      <c r="B70" s="138"/>
      <c r="C70" s="138"/>
      <c r="D70" s="138"/>
      <c r="E70" s="138"/>
    </row>
    <row r="71" spans="1:5">
      <c r="A71" s="138" t="s">
        <v>138</v>
      </c>
      <c r="B71" s="138"/>
      <c r="C71" s="138"/>
      <c r="D71" s="138"/>
      <c r="E71" s="138"/>
    </row>
    <row r="72" spans="1:5">
      <c r="A72" s="49" t="s">
        <v>56</v>
      </c>
      <c r="B72" s="47"/>
      <c r="C72" s="47"/>
      <c r="D72" s="47"/>
      <c r="E72" s="118"/>
    </row>
    <row r="73" spans="1:5">
      <c r="A73" s="51"/>
      <c r="B73" s="51"/>
      <c r="C73" s="79" t="s">
        <v>128</v>
      </c>
      <c r="D73" s="32"/>
      <c r="E73" s="79" t="s">
        <v>128</v>
      </c>
    </row>
    <row r="74" spans="1:5">
      <c r="A74" s="41"/>
      <c r="B74" s="42"/>
      <c r="C74" s="79" t="s">
        <v>62</v>
      </c>
      <c r="D74" s="32"/>
      <c r="E74" s="79" t="s">
        <v>62</v>
      </c>
    </row>
    <row r="75" spans="1:5">
      <c r="A75" s="41"/>
      <c r="B75" s="42"/>
      <c r="C75" s="79" t="s">
        <v>127</v>
      </c>
      <c r="D75" s="32"/>
      <c r="E75" s="79" t="s">
        <v>127</v>
      </c>
    </row>
    <row r="76" spans="1:5">
      <c r="A76" s="41"/>
      <c r="B76" s="42"/>
      <c r="C76" s="79" t="s">
        <v>1</v>
      </c>
      <c r="D76" s="32"/>
      <c r="E76" s="79" t="s">
        <v>34</v>
      </c>
    </row>
    <row r="77" spans="1:5">
      <c r="A77" s="41"/>
      <c r="B77" s="42"/>
      <c r="C77" s="79" t="s">
        <v>63</v>
      </c>
      <c r="D77" s="32"/>
      <c r="E77" s="79" t="s">
        <v>63</v>
      </c>
    </row>
    <row r="78" spans="1:5">
      <c r="A78" s="41" t="s">
        <v>108</v>
      </c>
      <c r="B78" s="32"/>
      <c r="C78" s="56"/>
      <c r="D78" s="57"/>
      <c r="E78" s="83"/>
    </row>
    <row r="79" spans="1:5">
      <c r="A79" s="35"/>
      <c r="B79" s="135"/>
      <c r="C79" s="136">
        <v>0</v>
      </c>
      <c r="D79" s="57"/>
      <c r="E79" s="139">
        <v>-4200</v>
      </c>
    </row>
    <row r="80" spans="1:5" ht="15.75" thickBot="1">
      <c r="A80" s="35" t="s">
        <v>109</v>
      </c>
      <c r="B80" s="135"/>
      <c r="C80" s="137"/>
      <c r="D80" s="57"/>
      <c r="E80" s="140"/>
    </row>
    <row r="81" spans="1:10" ht="25.5" thickBot="1">
      <c r="A81" s="43" t="s">
        <v>110</v>
      </c>
      <c r="B81" s="48"/>
      <c r="C81" s="64">
        <f>SUM(C48:C52,C78:C80)</f>
        <v>6524</v>
      </c>
      <c r="D81" s="64"/>
      <c r="E81" s="65">
        <f t="shared" ref="E81" si="3">SUM(E48:E52,E78:E80)</f>
        <v>3906</v>
      </c>
    </row>
    <row r="82" spans="1:10" s="32" customFormat="1">
      <c r="A82" s="43"/>
      <c r="B82" s="48"/>
      <c r="C82" s="76"/>
      <c r="D82" s="57"/>
      <c r="E82" s="77"/>
    </row>
    <row r="83" spans="1:10">
      <c r="A83" s="48"/>
      <c r="B83" s="48"/>
      <c r="C83" s="67"/>
      <c r="D83" s="57"/>
      <c r="E83" s="68"/>
    </row>
    <row r="84" spans="1:10" s="32" customFormat="1">
      <c r="A84" s="48"/>
      <c r="B84" s="48"/>
      <c r="C84" s="67"/>
      <c r="D84" s="57"/>
      <c r="E84" s="68"/>
    </row>
    <row r="85" spans="1:10" ht="24.75">
      <c r="A85" s="44" t="s">
        <v>111</v>
      </c>
      <c r="B85" s="48"/>
      <c r="C85" s="67"/>
      <c r="D85" s="57"/>
      <c r="E85" s="68"/>
    </row>
    <row r="86" spans="1:10" ht="24.75">
      <c r="A86" s="35" t="s">
        <v>112</v>
      </c>
      <c r="B86" s="48"/>
      <c r="C86" s="56" t="s">
        <v>69</v>
      </c>
      <c r="D86" s="57"/>
      <c r="E86" s="123" t="s">
        <v>69</v>
      </c>
    </row>
    <row r="87" spans="1:10">
      <c r="A87" s="35" t="s">
        <v>113</v>
      </c>
      <c r="B87" s="48"/>
      <c r="C87" s="56">
        <v>1</v>
      </c>
      <c r="D87" s="57"/>
      <c r="E87" s="83">
        <v>42</v>
      </c>
    </row>
    <row r="88" spans="1:10" ht="15.75" thickBot="1">
      <c r="A88" s="35" t="s">
        <v>114</v>
      </c>
      <c r="B88" s="48"/>
      <c r="C88" s="58">
        <v>936</v>
      </c>
      <c r="D88" s="57"/>
      <c r="E88" s="84">
        <v>2447</v>
      </c>
    </row>
    <row r="89" spans="1:10">
      <c r="A89" s="35" t="s">
        <v>115</v>
      </c>
      <c r="B89" s="48"/>
      <c r="C89" s="56">
        <v>-38814</v>
      </c>
      <c r="D89" s="57"/>
      <c r="E89" s="83">
        <v>-18886</v>
      </c>
    </row>
    <row r="90" spans="1:10">
      <c r="A90" s="35" t="s">
        <v>122</v>
      </c>
      <c r="B90" s="48"/>
      <c r="C90" s="56"/>
      <c r="D90" s="57"/>
      <c r="E90" s="123" t="s">
        <v>69</v>
      </c>
    </row>
    <row r="91" spans="1:10" s="32" customFormat="1">
      <c r="A91" s="35" t="s">
        <v>123</v>
      </c>
      <c r="B91" s="80"/>
      <c r="C91" s="81">
        <v>-351</v>
      </c>
      <c r="D91" s="57"/>
      <c r="E91" s="83"/>
    </row>
    <row r="92" spans="1:10" ht="25.5" thickBot="1">
      <c r="A92" s="43" t="s">
        <v>116</v>
      </c>
      <c r="B92" s="48"/>
      <c r="C92" s="64">
        <f>SUM(C86:C91)</f>
        <v>-38228</v>
      </c>
      <c r="D92" s="64"/>
      <c r="E92" s="65">
        <f>SUM(E86:E90)</f>
        <v>-16397</v>
      </c>
    </row>
    <row r="93" spans="1:10">
      <c r="A93" s="48"/>
      <c r="B93" s="48"/>
      <c r="C93" s="67"/>
      <c r="D93" s="57"/>
      <c r="E93" s="68"/>
      <c r="J93" s="78"/>
    </row>
    <row r="94" spans="1:10" ht="24.75">
      <c r="A94" s="45" t="s">
        <v>117</v>
      </c>
      <c r="B94" s="48"/>
      <c r="C94" s="56">
        <v>15022</v>
      </c>
      <c r="D94" s="57"/>
      <c r="E94" s="83">
        <v>1726</v>
      </c>
    </row>
    <row r="95" spans="1:10">
      <c r="A95" s="48"/>
      <c r="B95" s="48"/>
      <c r="C95" s="67"/>
      <c r="D95" s="57"/>
      <c r="E95" s="68"/>
    </row>
    <row r="96" spans="1:10" ht="25.5" thickBot="1">
      <c r="A96" s="35" t="s">
        <v>139</v>
      </c>
      <c r="B96" s="48"/>
      <c r="C96" s="58">
        <f>C45+C81+C92+C94</f>
        <v>-6205</v>
      </c>
      <c r="D96" s="82"/>
      <c r="E96" s="84">
        <f>E45+E81+E92+E94</f>
        <v>38284</v>
      </c>
    </row>
    <row r="97" spans="1:7">
      <c r="A97" s="48"/>
      <c r="B97" s="48"/>
      <c r="C97" s="67"/>
      <c r="D97" s="57"/>
      <c r="E97" s="68"/>
    </row>
    <row r="98" spans="1:7">
      <c r="A98" s="35" t="s">
        <v>118</v>
      </c>
      <c r="B98" s="42"/>
      <c r="C98" s="56">
        <v>158156</v>
      </c>
      <c r="D98" s="57"/>
      <c r="E98" s="83">
        <v>149129</v>
      </c>
      <c r="G98" s="78"/>
    </row>
    <row r="99" spans="1:7" ht="15.75" thickBot="1">
      <c r="A99" s="48"/>
      <c r="B99" s="48"/>
      <c r="C99" s="69"/>
      <c r="D99" s="57"/>
      <c r="E99" s="70"/>
    </row>
    <row r="100" spans="1:7" ht="15.75" thickBot="1">
      <c r="A100" s="35" t="s">
        <v>119</v>
      </c>
      <c r="B100" s="42"/>
      <c r="C100" s="58">
        <v>151951</v>
      </c>
      <c r="D100" s="57"/>
      <c r="E100" s="84">
        <v>187413</v>
      </c>
    </row>
    <row r="102" spans="1:7">
      <c r="C102" s="78"/>
      <c r="E102" s="121"/>
    </row>
    <row r="103" spans="1:7">
      <c r="A103" s="53" t="s">
        <v>57</v>
      </c>
      <c r="B103" s="55"/>
      <c r="C103" s="55"/>
      <c r="D103" s="55"/>
      <c r="E103" s="55"/>
    </row>
    <row r="104" spans="1:7">
      <c r="A104" s="54"/>
      <c r="B104" s="55"/>
      <c r="C104" s="55"/>
      <c r="D104" s="54"/>
    </row>
    <row r="105" spans="1:7">
      <c r="A105" s="54"/>
      <c r="B105" s="55"/>
      <c r="C105" s="55"/>
      <c r="D105" s="54"/>
    </row>
    <row r="106" spans="1:7">
      <c r="A106" s="54" t="s">
        <v>58</v>
      </c>
      <c r="B106" s="55"/>
      <c r="C106" s="52" t="s">
        <v>59</v>
      </c>
      <c r="D106" s="32"/>
      <c r="E106" s="74" t="s">
        <v>60</v>
      </c>
    </row>
    <row r="107" spans="1:7">
      <c r="A107" s="53" t="s">
        <v>32</v>
      </c>
      <c r="B107" s="32"/>
      <c r="C107" s="90" t="s">
        <v>129</v>
      </c>
      <c r="D107" s="90"/>
      <c r="E107" s="90" t="s">
        <v>130</v>
      </c>
    </row>
    <row r="108" spans="1:7">
      <c r="A108" s="53" t="s">
        <v>31</v>
      </c>
      <c r="B108" s="32"/>
      <c r="C108" s="90" t="s">
        <v>33</v>
      </c>
      <c r="D108" s="90"/>
      <c r="E108" s="90" t="s">
        <v>131</v>
      </c>
    </row>
  </sheetData>
  <mergeCells count="10">
    <mergeCell ref="B46:B47"/>
    <mergeCell ref="B79:B80"/>
    <mergeCell ref="C79:C80"/>
    <mergeCell ref="A1:E1"/>
    <mergeCell ref="A2:E2"/>
    <mergeCell ref="A3:E3"/>
    <mergeCell ref="A69:E69"/>
    <mergeCell ref="A70:E70"/>
    <mergeCell ref="A71:E71"/>
    <mergeCell ref="E79:E80"/>
  </mergeCells>
  <pageMargins left="0.7" right="0.7" top="0.75" bottom="0.75" header="0.3" footer="0.3"/>
  <pageSetup paperSize="9" scale="83" orientation="portrait" r:id="rId1"/>
  <rowBreaks count="2" manualBreakCount="2">
    <brk id="52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f1</vt:lpstr>
      <vt:lpstr>f2</vt:lpstr>
      <vt:lpstr>Движение капитала</vt:lpstr>
      <vt:lpstr>Движен денеж сред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2014-11-14T08:57:09Z</dcterms:modified>
</cp:coreProperties>
</file>