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15F0868-2B4B-4925-8BDA-00CD3B062816}" xr6:coauthVersionLast="47" xr6:coauthVersionMax="47" xr10:uidLastSave="{00000000-0000-0000-0000-000000000000}"/>
  <bookViews>
    <workbookView xWindow="-120" yWindow="-120" windowWidth="29040" windowHeight="15720" xr2:uid="{99F8D8A8-670E-4F67-B2E3-3EE95288EB66}"/>
  </bookViews>
  <sheets>
    <sheet name="ОФП" sheetId="1" r:id="rId1"/>
    <sheet name="ОСД" sheetId="2" r:id="rId2"/>
    <sheet name="ОИК" sheetId="3" r:id="rId3"/>
    <sheet name="ОДДС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C33" i="1"/>
  <c r="D32" i="1"/>
  <c r="D34" i="1" s="1"/>
  <c r="C32" i="1"/>
  <c r="C34" i="1" s="1"/>
  <c r="D29" i="1"/>
  <c r="C29" i="1"/>
  <c r="D28" i="1"/>
  <c r="D27" i="1" s="1"/>
  <c r="C28" i="1"/>
  <c r="C27" i="1" s="1"/>
  <c r="D26" i="1"/>
  <c r="C26" i="1"/>
  <c r="D25" i="1"/>
  <c r="C25" i="1"/>
  <c r="D24" i="1"/>
  <c r="C24" i="1"/>
  <c r="D23" i="1"/>
  <c r="C23" i="1"/>
  <c r="D22" i="1"/>
  <c r="C22" i="1"/>
  <c r="D21" i="1"/>
  <c r="C21" i="1"/>
  <c r="D17" i="1"/>
  <c r="C17" i="1"/>
  <c r="D16" i="1"/>
  <c r="C16" i="1"/>
  <c r="D15" i="1"/>
  <c r="C15" i="1"/>
  <c r="D14" i="1"/>
  <c r="C14" i="1"/>
  <c r="D12" i="1"/>
  <c r="C12" i="1"/>
  <c r="D11" i="1"/>
  <c r="C11" i="1"/>
  <c r="D10" i="1"/>
  <c r="C10" i="1"/>
  <c r="D9" i="1"/>
  <c r="C9" i="1"/>
  <c r="D8" i="1"/>
  <c r="D7" i="1" s="1"/>
  <c r="C8" i="1"/>
  <c r="C7" i="1" s="1"/>
  <c r="C13" i="1" l="1"/>
  <c r="C20" i="1"/>
  <c r="C30" i="1" s="1"/>
  <c r="C35" i="1" s="1"/>
  <c r="D13" i="1"/>
  <c r="D18" i="1" s="1"/>
  <c r="D20" i="1"/>
  <c r="D30" i="1" s="1"/>
  <c r="D35" i="1" s="1"/>
  <c r="C18" i="1"/>
</calcChain>
</file>

<file path=xl/sharedStrings.xml><?xml version="1.0" encoding="utf-8"?>
<sst xmlns="http://schemas.openxmlformats.org/spreadsheetml/2006/main" count="135" uniqueCount="102">
  <si>
    <t xml:space="preserve">ТОО "Capital Leasing Group" (Капитал Лизинг Груп) </t>
  </si>
  <si>
    <t>ФИНАНСОВАЯ ОТЧЕТНОСТЬ</t>
  </si>
  <si>
    <t>ОТЧЕТ О ФИНАНСОВОМ ПОЛОЖЕНИИ</t>
  </si>
  <si>
    <t>в тыс. тенге</t>
  </si>
  <si>
    <t>Прим.</t>
  </si>
  <si>
    <t>АКТИВЫ</t>
  </si>
  <si>
    <t>Краткосрочные активы</t>
  </si>
  <si>
    <t>Денежные средства и эквиваленты денежных средств</t>
  </si>
  <si>
    <t xml:space="preserve">Краткосрочная дебиторская задолженность					</t>
  </si>
  <si>
    <t>Запасы</t>
  </si>
  <si>
    <t>Текущие налоговые активы</t>
  </si>
  <si>
    <t>Прочие краткосрочные активы</t>
  </si>
  <si>
    <t>Долгосрочные активы</t>
  </si>
  <si>
    <t>Долгосрочная дебиторская задолженность</t>
  </si>
  <si>
    <t>Основные средства</t>
  </si>
  <si>
    <t>Нематериальные активы</t>
  </si>
  <si>
    <t>Прочие долгосрочные активы</t>
  </si>
  <si>
    <t>ИТОГО АКТИВЫ</t>
  </si>
  <si>
    <t>ОБЯЗАТЕЛЬСТВА</t>
  </si>
  <si>
    <t>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</si>
  <si>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</si>
  <si>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</si>
  <si>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</si>
  <si>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</si>
  <si>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</si>
  <si>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</si>
  <si>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Долгосрочные обязательства</t>
  </si>
  <si>
    <t>Долгосрочные финансовые обязательства</t>
  </si>
  <si>
    <t>Прочие долгосрочные обязательства</t>
  </si>
  <si>
    <t xml:space="preserve">Итого обязательства </t>
  </si>
  <si>
    <t>КАПИТАЛ</t>
  </si>
  <si>
    <t>Уставный капитал</t>
  </si>
  <si>
    <t>Нераспределенная прибыль (непокрытый убыток)</t>
  </si>
  <si>
    <t>Итого Капитал</t>
  </si>
  <si>
    <t>ИТОГО ОБЯЗАТЕЛЬСТВА И КАПИТАЛ</t>
  </si>
  <si>
    <t>Директор</t>
  </si>
  <si>
    <t>(подпись)</t>
  </si>
  <si>
    <t>ОТЧЕТ О СОВОКУПНОМ ДОХОДЕ</t>
  </si>
  <si>
    <t>Процентные доходы</t>
  </si>
  <si>
    <t>Процентные расходы</t>
  </si>
  <si>
    <t>Чистый процентный доход</t>
  </si>
  <si>
    <t>Расходы по ожидаемым кредитным убыткам</t>
  </si>
  <si>
    <t>Чистый процентный доход после расходов по ожидаемым кредитным убыткам</t>
  </si>
  <si>
    <t>Доходы от сопроводительных услуг</t>
  </si>
  <si>
    <t>Доход от превышения стоимости оборудования, переданного в финансовый лизинг над его себестоимостью</t>
  </si>
  <si>
    <t>Административные расходы</t>
  </si>
  <si>
    <t>Расходы по реализации</t>
  </si>
  <si>
    <t>Прочие доходы/(расходы), нетто</t>
  </si>
  <si>
    <t>Прибыль (убыток) до налогообложения</t>
  </si>
  <si>
    <t>Расходы по налогу на прибыль</t>
  </si>
  <si>
    <t>Прибыль за отчетный период</t>
  </si>
  <si>
    <t xml:space="preserve">Прочий совокупный доход </t>
  </si>
  <si>
    <t>Итого совокупный доход за отчетный период, за вычетом налога на прибыль</t>
  </si>
  <si>
    <t>ОТЧЕТ ОБ ИЗМЕНЕНИЯХ В КАПИТАЛЕ</t>
  </si>
  <si>
    <t>Нераспределенная прибыль</t>
  </si>
  <si>
    <t>Итого</t>
  </si>
  <si>
    <t>Прочий совокупный доход</t>
  </si>
  <si>
    <t>Прибыль/убыток за период</t>
  </si>
  <si>
    <t>ОТЧЕТ О ДВИЖЕНИИ ДЕНЕЖНЫХ СРЕДСТВ</t>
  </si>
  <si>
    <t>Движение денежных средств от операционной деятельности</t>
  </si>
  <si>
    <t>Поступление денежных средств</t>
  </si>
  <si>
    <t>реализация товаров</t>
  </si>
  <si>
    <t>предоставление услуг</t>
  </si>
  <si>
    <t>авансы полученные</t>
  </si>
  <si>
    <t>вознаграждение полученное</t>
  </si>
  <si>
    <t>прочие поступления</t>
  </si>
  <si>
    <t>Выбытие денежных средств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</si>
  <si>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</si>
  <si>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</si>
  <si>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</si>
  <si>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</si>
  <si>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 xml:space="preserve"> платежи в бюджет</t>
  </si>
  <si>
    <t>прочие выплаты</t>
  </si>
  <si>
    <t xml:space="preserve">Чистая сумма денежных средств от операционной деятельности </t>
  </si>
  <si>
    <t>Движение денежных средств от инвестиционной деятельности</t>
  </si>
  <si>
    <t>приобретение основных средств</t>
  </si>
  <si>
    <t>приобретение нематериальных активов</t>
  </si>
  <si>
    <t>Чистая сумма денежных средств от инвестиционной деятельности</t>
  </si>
  <si>
    <t>Движение денежных средств от финансовой деятельности</t>
  </si>
  <si>
    <t>получение займов</t>
  </si>
  <si>
    <t>получение вознаграждения по финансируемой аренде</t>
  </si>
  <si>
    <t>вклады участников</t>
  </si>
  <si>
    <t>выпуск облигаций</t>
  </si>
  <si>
    <t>погашение займов</t>
  </si>
  <si>
    <t>прочие выбытия</t>
  </si>
  <si>
    <t xml:space="preserve">Чистая сумма денежных средств от финансовой деятельности </t>
  </si>
  <si>
    <t xml:space="preserve">Итого увеличение/уменьшение денежных средств 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</si>
  <si>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</si>
  <si>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</si>
  <si>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на 1 января 2024 г.</t>
  </si>
  <si>
    <t>Возврат стоимости оборудования</t>
  </si>
  <si>
    <t>Прочие поступления</t>
  </si>
  <si>
    <t>Спанкулов М. Б.</t>
  </si>
  <si>
    <t>по состоянию на 31 марта 2025 г. и 31 декабря 2024 г.</t>
  </si>
  <si>
    <t>31 марта
2025 года</t>
  </si>
  <si>
    <t>31 декабря 2024 года</t>
  </si>
  <si>
    <t>за 3 мес. 2025  г. и 2024 г.</t>
  </si>
  <si>
    <t>3 мес. 2025 г.</t>
  </si>
  <si>
    <t>3 мес. 2024 г.</t>
  </si>
  <si>
    <t>на 31 марта 2024 г.</t>
  </si>
  <si>
    <t>на 1 января 2025 г.</t>
  </si>
  <si>
    <t xml:space="preserve">на 31 марта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</si>
</sst>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"/>
    <numFmt numFmtId="165" formatCode="_-* #,##0_-;\-* #,##0_-;_-* &quot;-&quot;??_-;_-@_-"/>
    <numFmt numFmtId="166" formatCode="_(* #,##0_);_(* \(#,##0\);_(* &quot;-&quot;??_);_(@_)"/>
    <numFmt numFmtId="167" formatCode="000"/>
    <numFmt numFmtId="168" formatCode="_(* #,##0_);_(* \(#,##0\);_(* &quot;-&quot;_);_(@_)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  <charset val="204"/>
    </font>
    <font>
      <b/>
      <sz val="9"/>
      <name val="Arial"/>
      <family val="2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164" fontId="5" fillId="0" borderId="0" xfId="2" applyNumberFormat="1" applyFont="1" applyAlignment="1">
      <alignment horizontal="center" vertical="center"/>
    </xf>
    <xf numFmtId="165" fontId="5" fillId="0" borderId="0" xfId="1" applyNumberFormat="1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166" fontId="7" fillId="0" borderId="0" xfId="1" applyNumberFormat="1" applyFont="1" applyBorder="1" applyAlignment="1">
      <alignment horizontal="center" vertical="center"/>
    </xf>
    <xf numFmtId="165" fontId="7" fillId="0" borderId="0" xfId="1" applyNumberFormat="1" applyFont="1" applyBorder="1" applyAlignment="1">
      <alignment horizontal="right" vertical="center"/>
    </xf>
    <xf numFmtId="166" fontId="5" fillId="0" borderId="0" xfId="1" applyNumberFormat="1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166" fontId="5" fillId="0" borderId="2" xfId="1" applyNumberFormat="1" applyFont="1" applyBorder="1" applyAlignment="1">
      <alignment horizontal="center" vertical="center"/>
    </xf>
    <xf numFmtId="165" fontId="5" fillId="0" borderId="2" xfId="1" applyNumberFormat="1" applyFont="1" applyBorder="1" applyAlignment="1">
      <alignment horizontal="right" vertical="center"/>
    </xf>
    <xf numFmtId="0" fontId="7" fillId="0" borderId="0" xfId="2" applyFont="1" applyAlignment="1">
      <alignment vertical="center" wrapText="1"/>
    </xf>
    <xf numFmtId="0" fontId="6" fillId="0" borderId="3" xfId="2" applyFont="1" applyBorder="1" applyAlignment="1">
      <alignment vertical="center"/>
    </xf>
    <xf numFmtId="166" fontId="7" fillId="0" borderId="3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right" vertical="center"/>
    </xf>
    <xf numFmtId="0" fontId="3" fillId="0" borderId="0" xfId="2" applyAlignment="1">
      <alignment horizontal="left"/>
    </xf>
    <xf numFmtId="166" fontId="3" fillId="0" borderId="0" xfId="1" applyNumberFormat="1" applyFont="1" applyAlignment="1">
      <alignment horizontal="left"/>
    </xf>
    <xf numFmtId="166" fontId="0" fillId="0" borderId="0" xfId="1" applyNumberFormat="1" applyFont="1"/>
    <xf numFmtId="166" fontId="9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166" fontId="0" fillId="0" borderId="0" xfId="1" applyNumberFormat="1" applyFont="1" applyAlignment="1">
      <alignment horizontal="left"/>
    </xf>
    <xf numFmtId="0" fontId="7" fillId="0" borderId="0" xfId="0" applyFont="1" applyAlignment="1">
      <alignment horizontal="right" vertical="center"/>
    </xf>
    <xf numFmtId="166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6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5" fillId="0" borderId="3" xfId="0" applyFont="1" applyBorder="1" applyAlignment="1">
      <alignment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66" fontId="7" fillId="0" borderId="3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66" fontId="5" fillId="0" borderId="0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167" fontId="7" fillId="0" borderId="0" xfId="2" applyNumberFormat="1" applyFont="1" applyAlignment="1">
      <alignment vertical="center"/>
    </xf>
    <xf numFmtId="165" fontId="5" fillId="0" borderId="0" xfId="1" applyNumberFormat="1" applyFont="1" applyBorder="1" applyAlignment="1">
      <alignment horizontal="center" vertical="center"/>
    </xf>
    <xf numFmtId="166" fontId="7" fillId="0" borderId="0" xfId="1" applyNumberFormat="1" applyFont="1" applyAlignment="1">
      <alignment horizontal="right" vertical="center"/>
    </xf>
    <xf numFmtId="165" fontId="7" fillId="0" borderId="0" xfId="1" applyNumberFormat="1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167" fontId="10" fillId="0" borderId="0" xfId="2" applyNumberFormat="1" applyFont="1" applyAlignment="1">
      <alignment vertical="center"/>
    </xf>
    <xf numFmtId="165" fontId="10" fillId="0" borderId="0" xfId="1" applyNumberFormat="1" applyFont="1" applyBorder="1" applyAlignment="1">
      <alignment horizontal="right" vertical="center"/>
    </xf>
    <xf numFmtId="1" fontId="5" fillId="0" borderId="2" xfId="2" applyNumberFormat="1" applyFont="1" applyBorder="1" applyAlignment="1">
      <alignment vertical="center"/>
    </xf>
    <xf numFmtId="165" fontId="5" fillId="0" borderId="2" xfId="1" applyNumberFormat="1" applyFont="1" applyBorder="1" applyAlignment="1">
      <alignment horizontal="center" vertical="center"/>
    </xf>
    <xf numFmtId="1" fontId="5" fillId="0" borderId="0" xfId="2" applyNumberFormat="1" applyFont="1" applyAlignment="1">
      <alignment vertical="center"/>
    </xf>
    <xf numFmtId="166" fontId="5" fillId="0" borderId="0" xfId="1" applyNumberFormat="1" applyFont="1" applyAlignment="1">
      <alignment horizontal="right" vertical="center"/>
    </xf>
    <xf numFmtId="166" fontId="10" fillId="0" borderId="0" xfId="2" applyNumberFormat="1" applyFont="1" applyAlignment="1">
      <alignment horizontal="right" vertical="center"/>
    </xf>
    <xf numFmtId="1" fontId="7" fillId="0" borderId="0" xfId="2" applyNumberFormat="1" applyFont="1" applyAlignment="1">
      <alignment vertical="center"/>
    </xf>
    <xf numFmtId="166" fontId="10" fillId="0" borderId="0" xfId="1" applyNumberFormat="1" applyFont="1" applyAlignment="1">
      <alignment horizontal="right" vertical="center"/>
    </xf>
    <xf numFmtId="166" fontId="10" fillId="0" borderId="0" xfId="1" applyNumberFormat="1" applyFont="1" applyBorder="1" applyAlignment="1">
      <alignment horizontal="right" vertical="center"/>
    </xf>
    <xf numFmtId="166" fontId="5" fillId="0" borderId="2" xfId="1" applyNumberFormat="1" applyFont="1" applyBorder="1" applyAlignment="1">
      <alignment horizontal="right" vertical="center"/>
    </xf>
    <xf numFmtId="165" fontId="6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center" vertical="center"/>
    </xf>
    <xf numFmtId="168" fontId="5" fillId="0" borderId="0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horizontal="center"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6" fillId="0" borderId="3" xfId="1" applyNumberFormat="1" applyFont="1" applyFill="1" applyBorder="1" applyAlignment="1">
      <alignment vertical="center" wrapText="1"/>
    </xf>
    <xf numFmtId="165" fontId="6" fillId="0" borderId="3" xfId="1" applyNumberFormat="1" applyFont="1" applyFill="1" applyBorder="1" applyAlignment="1">
      <alignment horizontal="center" vertical="center"/>
    </xf>
    <xf numFmtId="168" fontId="6" fillId="0" borderId="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vertical="center"/>
    </xf>
    <xf numFmtId="165" fontId="10" fillId="0" borderId="0" xfId="1" applyNumberFormat="1" applyFont="1" applyFill="1" applyBorder="1" applyAlignment="1">
      <alignment vertical="center"/>
    </xf>
    <xf numFmtId="165" fontId="5" fillId="0" borderId="3" xfId="1" applyNumberFormat="1" applyFont="1" applyFill="1" applyBorder="1" applyAlignment="1">
      <alignment horizontal="center" vertical="center"/>
    </xf>
    <xf numFmtId="168" fontId="5" fillId="0" borderId="3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7" fillId="0" borderId="0" xfId="1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right" vertical="center"/>
    </xf>
    <xf numFmtId="165" fontId="0" fillId="0" borderId="0" xfId="0" applyNumberFormat="1"/>
    <xf numFmtId="166" fontId="7" fillId="0" borderId="0" xfId="1" applyNumberFormat="1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6" fontId="7" fillId="0" borderId="3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4" xfId="2" xr:uid="{65DE1976-1F71-4569-8D8C-F6D04B758C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58;&#1058;%203&#1052;25%20IFRS%20(last)%20w%20CFS.xlsb" TargetMode="External"/><Relationship Id="rId1" Type="http://schemas.openxmlformats.org/officeDocument/2006/relationships/externalLinkPath" Target="&#1058;&#1058;%203&#1052;25%20IFRS%20(last)%20w%20CF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B"/>
      <sheetName val="CY TT"/>
      <sheetName val="CY BS IS"/>
      <sheetName val="PY TT"/>
      <sheetName val="ББ, ОПУ"/>
      <sheetName val="ОИК"/>
      <sheetName val="ДДС"/>
      <sheetName val="ББ, ОПУ (2)"/>
      <sheetName val="CFS 23"/>
      <sheetName val="Форма для ДФО"/>
      <sheetName val="Sheet3"/>
      <sheetName val="Sheet11"/>
      <sheetName val="Формы по МСФО"/>
      <sheetName val="Раскрытия"/>
      <sheetName val="G&amp;A"/>
      <sheetName val="CFS indirect"/>
      <sheetName val="CFS 22"/>
      <sheetName val="Sheet4"/>
      <sheetName val="Sheet5"/>
      <sheetName val="Sheet6"/>
      <sheetName val="Sheet1"/>
      <sheetName val="Sheet7"/>
      <sheetName val="Sheet2"/>
    </sheetNames>
    <sheetDataSet>
      <sheetData sheetId="0"/>
      <sheetData sheetId="1"/>
      <sheetData sheetId="2"/>
      <sheetData sheetId="3"/>
      <sheetData sheetId="4">
        <row r="19">
          <cell r="W19">
            <v>785285</v>
          </cell>
          <cell r="X19">
            <v>1756364</v>
          </cell>
        </row>
        <row r="21">
          <cell r="W21">
            <v>3893858</v>
          </cell>
          <cell r="X21">
            <v>2542254</v>
          </cell>
        </row>
        <row r="22">
          <cell r="W22">
            <v>648800</v>
          </cell>
          <cell r="X22">
            <v>257662</v>
          </cell>
        </row>
        <row r="23">
          <cell r="W23">
            <v>12445</v>
          </cell>
          <cell r="X23">
            <v>7452</v>
          </cell>
        </row>
        <row r="25">
          <cell r="W25">
            <v>1163171</v>
          </cell>
          <cell r="X25">
            <v>2034961</v>
          </cell>
        </row>
        <row r="28">
          <cell r="W28">
            <v>8147889</v>
          </cell>
          <cell r="X28">
            <v>7323975</v>
          </cell>
        </row>
        <row r="32">
          <cell r="W32">
            <v>10021</v>
          </cell>
          <cell r="X32">
            <v>10127</v>
          </cell>
        </row>
        <row r="35">
          <cell r="W35">
            <v>10321</v>
          </cell>
          <cell r="X35">
            <v>10359</v>
          </cell>
        </row>
        <row r="37">
          <cell r="W37">
            <v>183872</v>
          </cell>
          <cell r="X37">
            <v>212548</v>
          </cell>
        </row>
        <row r="41">
          <cell r="W41">
            <v>2553134</v>
          </cell>
          <cell r="X41">
            <v>2326559</v>
          </cell>
        </row>
        <row r="42">
          <cell r="W42">
            <v>1013106</v>
          </cell>
          <cell r="X42">
            <v>905299</v>
          </cell>
        </row>
        <row r="43">
          <cell r="W43">
            <v>3920</v>
          </cell>
          <cell r="X43">
            <v>3386</v>
          </cell>
        </row>
        <row r="44">
          <cell r="W44">
            <v>229117</v>
          </cell>
          <cell r="X44">
            <v>1032</v>
          </cell>
        </row>
        <row r="45">
          <cell r="W45">
            <v>16737</v>
          </cell>
          <cell r="X45">
            <v>15035</v>
          </cell>
        </row>
        <row r="46">
          <cell r="W46">
            <v>689465</v>
          </cell>
          <cell r="X46">
            <v>453320</v>
          </cell>
        </row>
        <row r="48">
          <cell r="W48">
            <v>8063110</v>
          </cell>
          <cell r="X48">
            <v>8254181</v>
          </cell>
        </row>
        <row r="52">
          <cell r="W52">
            <v>89372</v>
          </cell>
          <cell r="X52">
            <v>92648</v>
          </cell>
        </row>
        <row r="54">
          <cell r="W54">
            <v>600000</v>
          </cell>
          <cell r="X54">
            <v>600000</v>
          </cell>
        </row>
        <row r="59">
          <cell r="W59">
            <v>1597701</v>
          </cell>
          <cell r="X59">
            <v>1504242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6ADBA-8A77-4331-97D2-D31E18E7064B}">
  <dimension ref="A1:D40"/>
  <sheetViews>
    <sheetView tabSelected="1" workbookViewId="0">
      <selection activeCell="C5" sqref="C5:D5"/>
    </sheetView>
  </sheetViews>
  <sheetFormatPr defaultRowHeight="15" x14ac:dyDescent="0.25"/>
  <cols>
    <col min="1" max="1" width="51.5703125" customWidth="1"/>
    <col min="2" max="2" width="6.28515625" customWidth="1"/>
    <col min="3" max="3" width="23.7109375" customWidth="1"/>
    <col min="4" max="4" width="16.42578125" customWidth="1"/>
  </cols>
  <sheetData>
    <row r="1" spans="1:4" x14ac:dyDescent="0.25">
      <c r="A1" s="1" t="s">
        <v>0</v>
      </c>
      <c r="D1" s="2" t="s">
        <v>1</v>
      </c>
    </row>
    <row r="2" spans="1:4" x14ac:dyDescent="0.25">
      <c r="A2" s="1" t="s">
        <v>2</v>
      </c>
    </row>
    <row r="3" spans="1:4" x14ac:dyDescent="0.25">
      <c r="A3" s="1" t="s">
        <v>93</v>
      </c>
    </row>
    <row r="5" spans="1:4" ht="24" x14ac:dyDescent="0.25">
      <c r="A5" s="3" t="s">
        <v>3</v>
      </c>
      <c r="B5" s="4" t="s">
        <v>4</v>
      </c>
      <c r="C5" s="4" t="s">
        <v>94</v>
      </c>
      <c r="D5" s="4" t="s">
        <v>95</v>
      </c>
    </row>
    <row r="6" spans="1:4" x14ac:dyDescent="0.25">
      <c r="A6" s="5" t="s">
        <v>5</v>
      </c>
      <c r="B6" s="6"/>
      <c r="C6" s="6"/>
      <c r="D6" s="6"/>
    </row>
    <row r="7" spans="1:4" x14ac:dyDescent="0.25">
      <c r="A7" s="7" t="s">
        <v>6</v>
      </c>
      <c r="B7" s="8"/>
      <c r="C7" s="9">
        <f>SUM(C8:C12)</f>
        <v>6503559</v>
      </c>
      <c r="D7" s="9">
        <f>SUM(D8:D12)</f>
        <v>6598693</v>
      </c>
    </row>
    <row r="8" spans="1:4" x14ac:dyDescent="0.25">
      <c r="A8" s="10" t="s">
        <v>7</v>
      </c>
      <c r="B8" s="11">
        <v>7</v>
      </c>
      <c r="C8" s="12">
        <f>'[1]ББ, ОПУ'!W19</f>
        <v>785285</v>
      </c>
      <c r="D8" s="12">
        <f>'[1]ББ, ОПУ'!X19</f>
        <v>1756364</v>
      </c>
    </row>
    <row r="9" spans="1:4" x14ac:dyDescent="0.25">
      <c r="A9" s="10" t="s">
        <v>8</v>
      </c>
      <c r="B9" s="11">
        <v>8</v>
      </c>
      <c r="C9" s="12">
        <f>'[1]ББ, ОПУ'!W21</f>
        <v>3893858</v>
      </c>
      <c r="D9" s="12">
        <f>'[1]ББ, ОПУ'!X21</f>
        <v>2542254</v>
      </c>
    </row>
    <row r="10" spans="1:4" x14ac:dyDescent="0.25">
      <c r="A10" s="10" t="s">
        <v>9</v>
      </c>
      <c r="B10" s="11">
        <v>9</v>
      </c>
      <c r="C10" s="12">
        <f>'[1]ББ, ОПУ'!W22</f>
        <v>648800</v>
      </c>
      <c r="D10" s="12">
        <f>'[1]ББ, ОПУ'!X22</f>
        <v>257662</v>
      </c>
    </row>
    <row r="11" spans="1:4" x14ac:dyDescent="0.25">
      <c r="A11" s="10" t="s">
        <v>10</v>
      </c>
      <c r="B11" s="11"/>
      <c r="C11" s="12">
        <f>'[1]ББ, ОПУ'!W23</f>
        <v>12445</v>
      </c>
      <c r="D11" s="12">
        <f>'[1]ББ, ОПУ'!X23</f>
        <v>7452</v>
      </c>
    </row>
    <row r="12" spans="1:4" x14ac:dyDescent="0.25">
      <c r="A12" s="10" t="s">
        <v>11</v>
      </c>
      <c r="B12" s="11">
        <v>10</v>
      </c>
      <c r="C12" s="12">
        <f>'[1]ББ, ОПУ'!W25</f>
        <v>1163171</v>
      </c>
      <c r="D12" s="12">
        <f>'[1]ББ, ОПУ'!X25</f>
        <v>2034961</v>
      </c>
    </row>
    <row r="13" spans="1:4" x14ac:dyDescent="0.25">
      <c r="A13" s="7" t="s">
        <v>12</v>
      </c>
      <c r="B13" s="13"/>
      <c r="C13" s="9">
        <f>SUM(C14:C17)</f>
        <v>8352103</v>
      </c>
      <c r="D13" s="9">
        <f>SUM(D14:D17)</f>
        <v>7557009</v>
      </c>
    </row>
    <row r="14" spans="1:4" x14ac:dyDescent="0.25">
      <c r="A14" s="10" t="s">
        <v>13</v>
      </c>
      <c r="B14" s="11">
        <v>8</v>
      </c>
      <c r="C14" s="12">
        <f>'[1]ББ, ОПУ'!W28</f>
        <v>8147889</v>
      </c>
      <c r="D14" s="12">
        <f>'[1]ББ, ОПУ'!X28</f>
        <v>7323975</v>
      </c>
    </row>
    <row r="15" spans="1:4" x14ac:dyDescent="0.25">
      <c r="A15" s="10" t="s">
        <v>14</v>
      </c>
      <c r="B15" s="11"/>
      <c r="C15" s="12">
        <f>'[1]ББ, ОПУ'!W32</f>
        <v>10021</v>
      </c>
      <c r="D15" s="12">
        <f>'[1]ББ, ОПУ'!X32</f>
        <v>10127</v>
      </c>
    </row>
    <row r="16" spans="1:4" x14ac:dyDescent="0.25">
      <c r="A16" s="10" t="s">
        <v>15</v>
      </c>
      <c r="B16" s="11"/>
      <c r="C16" s="12">
        <f>'[1]ББ, ОПУ'!W35</f>
        <v>10321</v>
      </c>
      <c r="D16" s="12">
        <f>'[1]ББ, ОПУ'!X35</f>
        <v>10359</v>
      </c>
    </row>
    <row r="17" spans="1:4" x14ac:dyDescent="0.25">
      <c r="A17" s="10" t="s">
        <v>16</v>
      </c>
      <c r="B17" s="11">
        <v>11</v>
      </c>
      <c r="C17" s="12">
        <f>'[1]ББ, ОПУ'!W37</f>
        <v>183872</v>
      </c>
      <c r="D17" s="12">
        <f>'[1]ББ, ОПУ'!X37</f>
        <v>212548</v>
      </c>
    </row>
    <row r="18" spans="1:4" ht="15.75" thickBot="1" x14ac:dyDescent="0.3">
      <c r="A18" s="14" t="s">
        <v>17</v>
      </c>
      <c r="B18" s="15"/>
      <c r="C18" s="16">
        <f>C7+C13</f>
        <v>14855662</v>
      </c>
      <c r="D18" s="16">
        <f>D7+D13</f>
        <v>14155702</v>
      </c>
    </row>
    <row r="19" spans="1:4" x14ac:dyDescent="0.25">
      <c r="A19" s="7" t="s">
        <v>18</v>
      </c>
      <c r="B19" s="13"/>
      <c r="C19" s="9"/>
      <c r="D19" s="9"/>
    </row>
    <row r="20" spans="1:4" x14ac:dyDescent="0.25">
      <c r="A20" s="7" t="s">
        <v>19</v>
      </c>
      <c r="B20" s="13"/>
      <c r="C20" s="9">
        <f>SUM(C21:C26)</f>
        <v>4505479</v>
      </c>
      <c r="D20" s="9">
        <f>SUM(D21:D26)</f>
        <v>3704631</v>
      </c>
    </row>
    <row r="21" spans="1:4" x14ac:dyDescent="0.25">
      <c r="A21" s="10" t="s">
        <v>20</v>
      </c>
      <c r="B21" s="11">
        <v>12</v>
      </c>
      <c r="C21" s="12">
        <f>'[1]ББ, ОПУ'!W41</f>
        <v>2553134</v>
      </c>
      <c r="D21" s="12">
        <f>'[1]ББ, ОПУ'!X41</f>
        <v>2326559</v>
      </c>
    </row>
    <row r="22" spans="1:4" x14ac:dyDescent="0.25">
      <c r="A22" s="10" t="s">
        <v>21</v>
      </c>
      <c r="B22" s="11">
        <v>13</v>
      </c>
      <c r="C22" s="12">
        <f>'[1]ББ, ОПУ'!W42</f>
        <v>1013106</v>
      </c>
      <c r="D22" s="12">
        <f>'[1]ББ, ОПУ'!X42</f>
        <v>905299</v>
      </c>
    </row>
    <row r="23" spans="1:4" ht="24" x14ac:dyDescent="0.25">
      <c r="A23" s="17" t="s">
        <v>22</v>
      </c>
      <c r="B23" s="11"/>
      <c r="C23" s="12">
        <f>'[1]ББ, ОПУ'!W43</f>
        <v>3920</v>
      </c>
      <c r="D23" s="12">
        <f>'[1]ББ, ОПУ'!X43</f>
        <v>3386</v>
      </c>
    </row>
    <row r="24" spans="1:4" x14ac:dyDescent="0.25">
      <c r="A24" s="10" t="s">
        <v>23</v>
      </c>
      <c r="B24" s="11">
        <v>14</v>
      </c>
      <c r="C24" s="12">
        <f>'[1]ББ, ОПУ'!W44</f>
        <v>229117</v>
      </c>
      <c r="D24" s="12">
        <f>'[1]ББ, ОПУ'!X44</f>
        <v>1032</v>
      </c>
    </row>
    <row r="25" spans="1:4" x14ac:dyDescent="0.25">
      <c r="A25" s="10" t="s">
        <v>24</v>
      </c>
      <c r="B25" s="11"/>
      <c r="C25" s="12">
        <f>'[1]ББ, ОПУ'!W45</f>
        <v>16737</v>
      </c>
      <c r="D25" s="12">
        <f>'[1]ББ, ОПУ'!X45</f>
        <v>15035</v>
      </c>
    </row>
    <row r="26" spans="1:4" x14ac:dyDescent="0.25">
      <c r="A26" s="10" t="s">
        <v>25</v>
      </c>
      <c r="B26" s="11">
        <v>15</v>
      </c>
      <c r="C26" s="12">
        <f>'[1]ББ, ОПУ'!W46</f>
        <v>689465</v>
      </c>
      <c r="D26" s="12">
        <f>'[1]ББ, ОПУ'!X46</f>
        <v>453320</v>
      </c>
    </row>
    <row r="27" spans="1:4" x14ac:dyDescent="0.25">
      <c r="A27" s="7" t="s">
        <v>26</v>
      </c>
      <c r="B27" s="13"/>
      <c r="C27" s="9">
        <f>SUM(C28:C29)</f>
        <v>8152482</v>
      </c>
      <c r="D27" s="9">
        <f>SUM(D28:D29)</f>
        <v>8346829</v>
      </c>
    </row>
    <row r="28" spans="1:4" x14ac:dyDescent="0.25">
      <c r="A28" s="10" t="s">
        <v>27</v>
      </c>
      <c r="B28" s="11">
        <v>17</v>
      </c>
      <c r="C28" s="12">
        <f>'[1]ББ, ОПУ'!W48</f>
        <v>8063110</v>
      </c>
      <c r="D28" s="12">
        <f>'[1]ББ, ОПУ'!X48</f>
        <v>8254181</v>
      </c>
    </row>
    <row r="29" spans="1:4" x14ac:dyDescent="0.25">
      <c r="A29" s="10" t="s">
        <v>28</v>
      </c>
      <c r="B29" s="11">
        <v>16</v>
      </c>
      <c r="C29" s="12">
        <f>'[1]ББ, ОПУ'!W52</f>
        <v>89372</v>
      </c>
      <c r="D29" s="12">
        <f>'[1]ББ, ОПУ'!X52</f>
        <v>92648</v>
      </c>
    </row>
    <row r="30" spans="1:4" x14ac:dyDescent="0.25">
      <c r="A30" s="18" t="s">
        <v>29</v>
      </c>
      <c r="B30" s="19"/>
      <c r="C30" s="20">
        <f>C20+C27</f>
        <v>12657961</v>
      </c>
      <c r="D30" s="20">
        <f>D20+D27</f>
        <v>12051460</v>
      </c>
    </row>
    <row r="31" spans="1:4" x14ac:dyDescent="0.25">
      <c r="A31" s="7" t="s">
        <v>30</v>
      </c>
      <c r="B31" s="13"/>
      <c r="C31" s="9"/>
      <c r="D31" s="9"/>
    </row>
    <row r="32" spans="1:4" x14ac:dyDescent="0.25">
      <c r="A32" s="10" t="s">
        <v>31</v>
      </c>
      <c r="B32" s="11">
        <v>18</v>
      </c>
      <c r="C32" s="12">
        <f>'[1]ББ, ОПУ'!W54</f>
        <v>600000</v>
      </c>
      <c r="D32" s="12">
        <f>'[1]ББ, ОПУ'!X54</f>
        <v>600000</v>
      </c>
    </row>
    <row r="33" spans="1:4" x14ac:dyDescent="0.25">
      <c r="A33" s="10" t="s">
        <v>32</v>
      </c>
      <c r="B33" s="11"/>
      <c r="C33" s="12">
        <f>'[1]ББ, ОПУ'!W59</f>
        <v>1597701</v>
      </c>
      <c r="D33" s="12">
        <f>'[1]ББ, ОПУ'!X59</f>
        <v>1504242</v>
      </c>
    </row>
    <row r="34" spans="1:4" x14ac:dyDescent="0.25">
      <c r="A34" s="18" t="s">
        <v>33</v>
      </c>
      <c r="B34" s="19"/>
      <c r="C34" s="20">
        <f>SUM(C32:C33)</f>
        <v>2197701</v>
      </c>
      <c r="D34" s="20">
        <f>SUM(D32:D33)</f>
        <v>2104242</v>
      </c>
    </row>
    <row r="35" spans="1:4" ht="15.75" thickBot="1" x14ac:dyDescent="0.3">
      <c r="A35" s="14" t="s">
        <v>34</v>
      </c>
      <c r="B35" s="15"/>
      <c r="C35" s="16">
        <f>C30+C34</f>
        <v>14855662</v>
      </c>
      <c r="D35" s="16">
        <f>D30+D34</f>
        <v>14155702</v>
      </c>
    </row>
    <row r="36" spans="1:4" x14ac:dyDescent="0.25">
      <c r="A36" s="21"/>
      <c r="B36" s="22"/>
      <c r="C36" s="21"/>
      <c r="D36" s="21"/>
    </row>
    <row r="37" spans="1:4" x14ac:dyDescent="0.25">
      <c r="A37" s="46" t="s">
        <v>35</v>
      </c>
      <c r="C37" s="47"/>
      <c r="D37" s="30" t="s">
        <v>92</v>
      </c>
    </row>
    <row r="38" spans="1:4" x14ac:dyDescent="0.25">
      <c r="C38" s="48" t="s">
        <v>36</v>
      </c>
    </row>
    <row r="39" spans="1:4" x14ac:dyDescent="0.25">
      <c r="A39" s="46"/>
      <c r="C39" s="81"/>
    </row>
    <row r="40" spans="1:4" x14ac:dyDescent="0.25">
      <c r="C40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22C77-F04A-4F9A-8410-4D21D6F24E79}">
  <dimension ref="A1:D26"/>
  <sheetViews>
    <sheetView workbookViewId="0">
      <selection sqref="A1:D21"/>
    </sheetView>
  </sheetViews>
  <sheetFormatPr defaultRowHeight="15" x14ac:dyDescent="0.25"/>
  <cols>
    <col min="1" max="1" width="36.5703125" customWidth="1"/>
    <col min="2" max="2" width="8.5703125" customWidth="1"/>
    <col min="3" max="4" width="14.7109375" customWidth="1"/>
  </cols>
  <sheetData>
    <row r="1" spans="1:4" x14ac:dyDescent="0.25">
      <c r="A1" s="1" t="s">
        <v>0</v>
      </c>
      <c r="B1" s="23"/>
      <c r="D1" s="2" t="s">
        <v>1</v>
      </c>
    </row>
    <row r="2" spans="1:4" ht="15.75" x14ac:dyDescent="0.25">
      <c r="A2" s="1" t="s">
        <v>37</v>
      </c>
      <c r="B2" s="24"/>
      <c r="C2" s="25"/>
      <c r="D2" s="25"/>
    </row>
    <row r="3" spans="1:4" x14ac:dyDescent="0.25">
      <c r="A3" s="1" t="s">
        <v>96</v>
      </c>
      <c r="B3" s="26"/>
      <c r="C3" s="27"/>
      <c r="D3" s="27"/>
    </row>
    <row r="4" spans="1:4" x14ac:dyDescent="0.25">
      <c r="A4" s="28"/>
      <c r="B4" s="29"/>
      <c r="C4" s="28"/>
      <c r="D4" s="30"/>
    </row>
    <row r="5" spans="1:4" x14ac:dyDescent="0.25">
      <c r="A5" s="3" t="s">
        <v>3</v>
      </c>
      <c r="B5" s="31" t="s">
        <v>4</v>
      </c>
      <c r="C5" s="32" t="s">
        <v>97</v>
      </c>
      <c r="D5" s="32" t="s">
        <v>98</v>
      </c>
    </row>
    <row r="6" spans="1:4" x14ac:dyDescent="0.25">
      <c r="A6" s="33" t="s">
        <v>38</v>
      </c>
      <c r="B6" s="91">
        <v>4</v>
      </c>
      <c r="C6" s="34">
        <v>812895</v>
      </c>
      <c r="D6" s="34">
        <v>540843</v>
      </c>
    </row>
    <row r="7" spans="1:4" x14ac:dyDescent="0.25">
      <c r="A7" s="35" t="s">
        <v>39</v>
      </c>
      <c r="B7" s="91">
        <v>5</v>
      </c>
      <c r="C7" s="34">
        <v>-612037</v>
      </c>
      <c r="D7" s="34">
        <v>-346123</v>
      </c>
    </row>
    <row r="8" spans="1:4" x14ac:dyDescent="0.25">
      <c r="A8" s="36" t="s">
        <v>40</v>
      </c>
      <c r="B8" s="92"/>
      <c r="C8" s="37">
        <v>200858</v>
      </c>
      <c r="D8" s="37">
        <v>194720</v>
      </c>
    </row>
    <row r="9" spans="1:4" x14ac:dyDescent="0.25">
      <c r="A9" s="33" t="s">
        <v>41</v>
      </c>
      <c r="B9" s="91">
        <v>8</v>
      </c>
      <c r="C9" s="34">
        <v>0</v>
      </c>
      <c r="D9" s="34">
        <v>0</v>
      </c>
    </row>
    <row r="10" spans="1:4" ht="36" x14ac:dyDescent="0.25">
      <c r="A10" s="38" t="s">
        <v>42</v>
      </c>
      <c r="B10" s="93"/>
      <c r="C10" s="39">
        <v>200858</v>
      </c>
      <c r="D10" s="39">
        <v>194720</v>
      </c>
    </row>
    <row r="11" spans="1:4" x14ac:dyDescent="0.25">
      <c r="A11" s="33" t="s">
        <v>43</v>
      </c>
      <c r="B11" s="91"/>
      <c r="C11" s="34">
        <v>46311</v>
      </c>
      <c r="D11" s="34">
        <v>43087</v>
      </c>
    </row>
    <row r="12" spans="1:4" ht="48" x14ac:dyDescent="0.25">
      <c r="A12" s="40" t="s">
        <v>44</v>
      </c>
      <c r="B12" s="91"/>
      <c r="C12" s="34">
        <v>43372</v>
      </c>
      <c r="D12" s="34">
        <v>2015</v>
      </c>
    </row>
    <row r="13" spans="1:4" x14ac:dyDescent="0.25">
      <c r="A13" s="40" t="s">
        <v>90</v>
      </c>
      <c r="B13" s="91"/>
      <c r="C13" s="34">
        <v>0</v>
      </c>
      <c r="D13" s="34">
        <v>0</v>
      </c>
    </row>
    <row r="14" spans="1:4" x14ac:dyDescent="0.25">
      <c r="A14" s="33" t="s">
        <v>45</v>
      </c>
      <c r="B14" s="91">
        <v>6</v>
      </c>
      <c r="C14" s="34">
        <v>-231228</v>
      </c>
      <c r="D14" s="34">
        <v>-60811</v>
      </c>
    </row>
    <row r="15" spans="1:4" x14ac:dyDescent="0.25">
      <c r="A15" s="35" t="s">
        <v>46</v>
      </c>
      <c r="B15" s="91"/>
      <c r="C15" s="34">
        <v>-64740</v>
      </c>
      <c r="D15" s="34">
        <v>-34892</v>
      </c>
    </row>
    <row r="16" spans="1:4" x14ac:dyDescent="0.25">
      <c r="A16" s="35" t="s">
        <v>47</v>
      </c>
      <c r="B16" s="91"/>
      <c r="C16" s="34">
        <v>98886</v>
      </c>
      <c r="D16" s="34">
        <v>71573</v>
      </c>
    </row>
    <row r="17" spans="1:4" x14ac:dyDescent="0.25">
      <c r="A17" s="36" t="s">
        <v>48</v>
      </c>
      <c r="B17" s="92"/>
      <c r="C17" s="37">
        <v>93459</v>
      </c>
      <c r="D17" s="37">
        <v>215692</v>
      </c>
    </row>
    <row r="18" spans="1:4" x14ac:dyDescent="0.25">
      <c r="A18" s="33" t="s">
        <v>49</v>
      </c>
      <c r="B18" s="34"/>
      <c r="C18" s="34">
        <v>0</v>
      </c>
      <c r="D18" s="34"/>
    </row>
    <row r="19" spans="1:4" ht="15.75" thickBot="1" x14ac:dyDescent="0.3">
      <c r="A19" s="42" t="s">
        <v>50</v>
      </c>
      <c r="B19" s="43"/>
      <c r="C19" s="43">
        <v>93459</v>
      </c>
      <c r="D19" s="43">
        <v>215692</v>
      </c>
    </row>
    <row r="20" spans="1:4" x14ac:dyDescent="0.25">
      <c r="A20" s="33" t="s">
        <v>51</v>
      </c>
      <c r="B20" s="34"/>
      <c r="C20" s="34">
        <v>0</v>
      </c>
      <c r="D20" s="34">
        <v>0</v>
      </c>
    </row>
    <row r="21" spans="1:4" ht="24.75" thickBot="1" x14ac:dyDescent="0.3">
      <c r="A21" s="42" t="s">
        <v>52</v>
      </c>
      <c r="B21" s="44"/>
      <c r="C21" s="44">
        <v>93459</v>
      </c>
      <c r="D21" s="44">
        <v>215692</v>
      </c>
    </row>
    <row r="22" spans="1:4" x14ac:dyDescent="0.25">
      <c r="A22" s="28"/>
      <c r="B22" s="29"/>
      <c r="C22" s="45"/>
      <c r="D22" s="45"/>
    </row>
    <row r="23" spans="1:4" x14ac:dyDescent="0.25">
      <c r="A23" s="46" t="s">
        <v>35</v>
      </c>
      <c r="C23" s="47"/>
      <c r="D23" s="30" t="s">
        <v>92</v>
      </c>
    </row>
    <row r="24" spans="1:4" x14ac:dyDescent="0.25">
      <c r="C24" s="48" t="s">
        <v>36</v>
      </c>
    </row>
    <row r="25" spans="1:4" x14ac:dyDescent="0.25">
      <c r="A25" s="46"/>
      <c r="C25" s="81"/>
    </row>
    <row r="26" spans="1:4" x14ac:dyDescent="0.25">
      <c r="C26" s="4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F76C4-B613-4406-969D-E8C4C4474E99}">
  <dimension ref="A1:E19"/>
  <sheetViews>
    <sheetView workbookViewId="0">
      <selection activeCell="A2" sqref="A2:E14"/>
    </sheetView>
  </sheetViews>
  <sheetFormatPr defaultRowHeight="15" x14ac:dyDescent="0.25"/>
  <cols>
    <col min="1" max="1" width="35.85546875" customWidth="1"/>
    <col min="2" max="2" width="11.42578125" customWidth="1"/>
    <col min="3" max="5" width="17.28515625" customWidth="1"/>
  </cols>
  <sheetData>
    <row r="1" spans="1:5" x14ac:dyDescent="0.25">
      <c r="B1" s="23"/>
    </row>
    <row r="2" spans="1:5" x14ac:dyDescent="0.25">
      <c r="A2" s="1" t="s">
        <v>0</v>
      </c>
      <c r="B2" s="23"/>
      <c r="E2" s="2" t="s">
        <v>1</v>
      </c>
    </row>
    <row r="3" spans="1:5" x14ac:dyDescent="0.25">
      <c r="A3" s="1" t="s">
        <v>53</v>
      </c>
      <c r="B3" s="23"/>
    </row>
    <row r="4" spans="1:5" x14ac:dyDescent="0.25">
      <c r="A4" s="1" t="s">
        <v>96</v>
      </c>
      <c r="B4" s="23"/>
    </row>
    <row r="5" spans="1:5" x14ac:dyDescent="0.25">
      <c r="A5" s="28"/>
      <c r="B5" s="29"/>
      <c r="C5" s="28"/>
      <c r="D5" s="28"/>
    </row>
    <row r="6" spans="1:5" ht="24" x14ac:dyDescent="0.25">
      <c r="A6" s="3" t="s">
        <v>3</v>
      </c>
      <c r="B6" s="4" t="s">
        <v>4</v>
      </c>
      <c r="C6" s="49" t="s">
        <v>31</v>
      </c>
      <c r="D6" s="49" t="s">
        <v>54</v>
      </c>
      <c r="E6" s="50" t="s">
        <v>55</v>
      </c>
    </row>
    <row r="7" spans="1:5" x14ac:dyDescent="0.25">
      <c r="A7" s="7" t="s">
        <v>89</v>
      </c>
      <c r="B7" s="51"/>
      <c r="C7" s="9">
        <v>600000</v>
      </c>
      <c r="D7" s="52">
        <v>1504242</v>
      </c>
      <c r="E7" s="52">
        <v>2104242</v>
      </c>
    </row>
    <row r="8" spans="1:5" x14ac:dyDescent="0.25">
      <c r="A8" s="10" t="s">
        <v>50</v>
      </c>
      <c r="B8" s="51"/>
      <c r="C8" s="53">
        <v>0</v>
      </c>
      <c r="D8" s="54">
        <v>93459</v>
      </c>
      <c r="E8" s="52">
        <v>93459</v>
      </c>
    </row>
    <row r="9" spans="1:5" x14ac:dyDescent="0.25">
      <c r="A9" s="55" t="s">
        <v>56</v>
      </c>
      <c r="B9" s="56"/>
      <c r="C9" s="57">
        <v>0</v>
      </c>
      <c r="D9" s="57">
        <v>0</v>
      </c>
      <c r="E9" s="52">
        <v>0</v>
      </c>
    </row>
    <row r="10" spans="1:5" ht="15.75" thickBot="1" x14ac:dyDescent="0.3">
      <c r="A10" s="14" t="s">
        <v>99</v>
      </c>
      <c r="B10" s="58"/>
      <c r="C10" s="59">
        <v>600000</v>
      </c>
      <c r="D10" s="59">
        <v>1597701</v>
      </c>
      <c r="E10" s="59">
        <v>2197701</v>
      </c>
    </row>
    <row r="11" spans="1:5" x14ac:dyDescent="0.25">
      <c r="A11" s="7" t="s">
        <v>100</v>
      </c>
      <c r="B11" s="60"/>
      <c r="C11" s="61">
        <v>600000</v>
      </c>
      <c r="D11" s="61">
        <v>1369780</v>
      </c>
      <c r="E11" s="62">
        <v>1969780</v>
      </c>
    </row>
    <row r="12" spans="1:5" x14ac:dyDescent="0.25">
      <c r="A12" s="10" t="s">
        <v>57</v>
      </c>
      <c r="B12" s="63"/>
      <c r="C12" s="64">
        <v>0</v>
      </c>
      <c r="D12" s="65">
        <v>215692</v>
      </c>
      <c r="E12" s="62">
        <v>215692</v>
      </c>
    </row>
    <row r="13" spans="1:5" x14ac:dyDescent="0.25">
      <c r="A13" s="55" t="s">
        <v>56</v>
      </c>
      <c r="B13" s="60"/>
      <c r="C13" s="57">
        <v>0</v>
      </c>
      <c r="D13" s="57">
        <v>0</v>
      </c>
      <c r="E13" s="62">
        <v>0</v>
      </c>
    </row>
    <row r="14" spans="1:5" ht="15.75" thickBot="1" x14ac:dyDescent="0.3">
      <c r="A14" s="14" t="s">
        <v>101</v>
      </c>
      <c r="B14" s="58"/>
      <c r="C14" s="66">
        <v>600000</v>
      </c>
      <c r="D14" s="66">
        <v>1585472</v>
      </c>
      <c r="E14" s="66">
        <v>2185472</v>
      </c>
    </row>
    <row r="16" spans="1:5" x14ac:dyDescent="0.25">
      <c r="A16" s="46" t="s">
        <v>35</v>
      </c>
      <c r="C16" s="47"/>
      <c r="D16" s="30" t="s">
        <v>92</v>
      </c>
    </row>
    <row r="17" spans="1:3" x14ac:dyDescent="0.25">
      <c r="C17" s="48" t="s">
        <v>36</v>
      </c>
    </row>
    <row r="18" spans="1:3" x14ac:dyDescent="0.25">
      <c r="A18" s="46"/>
      <c r="C18" s="81"/>
    </row>
    <row r="19" spans="1:3" x14ac:dyDescent="0.25">
      <c r="C19" s="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3378B-292D-4FDA-9A51-7F2CE31B7013}">
  <dimension ref="A1:D46"/>
  <sheetViews>
    <sheetView topLeftCell="A24" workbookViewId="0">
      <selection sqref="A1:D41"/>
    </sheetView>
  </sheetViews>
  <sheetFormatPr defaultRowHeight="15" x14ac:dyDescent="0.25"/>
  <cols>
    <col min="1" max="1" width="55.42578125" customWidth="1"/>
    <col min="2" max="2" width="7.85546875" customWidth="1"/>
    <col min="3" max="5" width="15.140625" customWidth="1"/>
  </cols>
  <sheetData>
    <row r="1" spans="1:4" x14ac:dyDescent="0.25">
      <c r="A1" s="1" t="s">
        <v>0</v>
      </c>
      <c r="D1" s="2" t="s">
        <v>1</v>
      </c>
    </row>
    <row r="2" spans="1:4" x14ac:dyDescent="0.25">
      <c r="A2" s="1" t="s">
        <v>58</v>
      </c>
    </row>
    <row r="3" spans="1:4" x14ac:dyDescent="0.25">
      <c r="A3" s="1" t="s">
        <v>96</v>
      </c>
    </row>
    <row r="5" spans="1:4" x14ac:dyDescent="0.25">
      <c r="A5" s="3" t="s">
        <v>3</v>
      </c>
      <c r="B5" s="4" t="s">
        <v>4</v>
      </c>
      <c r="C5" s="32" t="s">
        <v>97</v>
      </c>
      <c r="D5" s="32" t="s">
        <v>98</v>
      </c>
    </row>
    <row r="6" spans="1:4" x14ac:dyDescent="0.25">
      <c r="A6" s="7" t="s">
        <v>59</v>
      </c>
      <c r="B6" s="7"/>
      <c r="C6" s="7"/>
      <c r="D6" s="7"/>
    </row>
    <row r="7" spans="1:4" x14ac:dyDescent="0.25">
      <c r="A7" s="67" t="s">
        <v>60</v>
      </c>
      <c r="B7" s="68"/>
      <c r="C7" s="69">
        <v>1732582</v>
      </c>
      <c r="D7" s="69">
        <v>1724227</v>
      </c>
    </row>
    <row r="8" spans="1:4" x14ac:dyDescent="0.25">
      <c r="A8" s="70" t="s">
        <v>61</v>
      </c>
      <c r="B8" s="71"/>
      <c r="C8" s="72">
        <v>1606498</v>
      </c>
      <c r="D8" s="72">
        <v>1559953</v>
      </c>
    </row>
    <row r="9" spans="1:4" x14ac:dyDescent="0.25">
      <c r="A9" s="70" t="s">
        <v>62</v>
      </c>
      <c r="B9" s="71"/>
      <c r="C9" s="72">
        <v>0</v>
      </c>
      <c r="D9" s="72">
        <v>0</v>
      </c>
    </row>
    <row r="10" spans="1:4" x14ac:dyDescent="0.25">
      <c r="A10" s="70" t="s">
        <v>63</v>
      </c>
      <c r="B10" s="71"/>
      <c r="C10" s="72">
        <v>849</v>
      </c>
      <c r="D10" s="72">
        <v>8333</v>
      </c>
    </row>
    <row r="11" spans="1:4" x14ac:dyDescent="0.25">
      <c r="A11" s="70" t="s">
        <v>64</v>
      </c>
      <c r="B11" s="71"/>
      <c r="C11" s="72"/>
      <c r="D11" s="72"/>
    </row>
    <row r="12" spans="1:4" x14ac:dyDescent="0.25">
      <c r="A12" s="70" t="s">
        <v>65</v>
      </c>
      <c r="B12" s="71"/>
      <c r="C12" s="72">
        <v>125235</v>
      </c>
      <c r="D12" s="72">
        <v>155941</v>
      </c>
    </row>
    <row r="13" spans="1:4" x14ac:dyDescent="0.25">
      <c r="A13" s="67" t="s">
        <v>66</v>
      </c>
      <c r="B13" s="68"/>
      <c r="C13" s="69">
        <v>2769211</v>
      </c>
      <c r="D13" s="69">
        <v>2733279</v>
      </c>
    </row>
    <row r="14" spans="1:4" x14ac:dyDescent="0.25">
      <c r="A14" s="70" t="s">
        <v>67</v>
      </c>
      <c r="B14" s="71"/>
      <c r="C14" s="72">
        <v>2711427</v>
      </c>
      <c r="D14" s="72">
        <v>2606488</v>
      </c>
    </row>
    <row r="15" spans="1:4" x14ac:dyDescent="0.25">
      <c r="A15" s="70" t="s">
        <v>68</v>
      </c>
      <c r="B15" s="71"/>
      <c r="C15" s="72">
        <v>67</v>
      </c>
      <c r="D15" s="72">
        <v>0</v>
      </c>
    </row>
    <row r="16" spans="1:4" x14ac:dyDescent="0.25">
      <c r="A16" s="70" t="s">
        <v>69</v>
      </c>
      <c r="B16" s="71"/>
      <c r="C16" s="72">
        <v>28672</v>
      </c>
      <c r="D16" s="72">
        <v>21731</v>
      </c>
    </row>
    <row r="17" spans="1:4" x14ac:dyDescent="0.25">
      <c r="A17" s="70" t="s">
        <v>70</v>
      </c>
      <c r="B17" s="71"/>
      <c r="C17" s="72">
        <v>0</v>
      </c>
      <c r="D17" s="72">
        <v>0</v>
      </c>
    </row>
    <row r="18" spans="1:4" x14ac:dyDescent="0.25">
      <c r="A18" s="70" t="s">
        <v>71</v>
      </c>
      <c r="B18" s="71"/>
      <c r="C18" s="72">
        <v>20546</v>
      </c>
      <c r="D18" s="72">
        <v>17372</v>
      </c>
    </row>
    <row r="19" spans="1:4" x14ac:dyDescent="0.25">
      <c r="A19" s="70" t="s">
        <v>72</v>
      </c>
      <c r="B19" s="71"/>
      <c r="C19" s="72">
        <v>8499</v>
      </c>
      <c r="D19" s="72">
        <v>87688</v>
      </c>
    </row>
    <row r="20" spans="1:4" ht="24" x14ac:dyDescent="0.25">
      <c r="A20" s="73" t="s">
        <v>73</v>
      </c>
      <c r="B20" s="74"/>
      <c r="C20" s="75">
        <v>-1036629</v>
      </c>
      <c r="D20" s="75">
        <v>-1009052</v>
      </c>
    </row>
    <row r="21" spans="1:4" x14ac:dyDescent="0.25">
      <c r="A21" s="76" t="s">
        <v>74</v>
      </c>
      <c r="B21" s="76"/>
      <c r="C21" s="76"/>
      <c r="D21" s="76"/>
    </row>
    <row r="22" spans="1:4" x14ac:dyDescent="0.25">
      <c r="A22" s="67" t="s">
        <v>60</v>
      </c>
      <c r="B22" s="76"/>
      <c r="C22" s="76">
        <v>0</v>
      </c>
      <c r="D22" s="76">
        <v>0</v>
      </c>
    </row>
    <row r="23" spans="1:4" x14ac:dyDescent="0.25">
      <c r="A23" s="77" t="s">
        <v>91</v>
      </c>
      <c r="B23" s="76"/>
      <c r="C23" s="77">
        <v>0</v>
      </c>
      <c r="D23" s="77">
        <v>0</v>
      </c>
    </row>
    <row r="24" spans="1:4" x14ac:dyDescent="0.25">
      <c r="A24" s="67" t="s">
        <v>66</v>
      </c>
      <c r="B24" s="68"/>
      <c r="C24" s="69">
        <v>953</v>
      </c>
      <c r="D24" s="69">
        <v>4725</v>
      </c>
    </row>
    <row r="25" spans="1:4" x14ac:dyDescent="0.25">
      <c r="A25" s="70" t="s">
        <v>75</v>
      </c>
      <c r="B25" s="71"/>
      <c r="C25" s="72">
        <v>849</v>
      </c>
      <c r="D25" s="72">
        <v>850</v>
      </c>
    </row>
    <row r="26" spans="1:4" x14ac:dyDescent="0.25">
      <c r="A26" s="70" t="s">
        <v>76</v>
      </c>
      <c r="B26" s="71"/>
      <c r="C26" s="72">
        <v>104</v>
      </c>
      <c r="D26" s="72">
        <v>3875</v>
      </c>
    </row>
    <row r="27" spans="1:4" x14ac:dyDescent="0.25">
      <c r="A27" s="70" t="s">
        <v>72</v>
      </c>
      <c r="B27" s="71"/>
      <c r="C27" s="72">
        <v>0</v>
      </c>
      <c r="D27" s="72">
        <v>0</v>
      </c>
    </row>
    <row r="28" spans="1:4" ht="24" x14ac:dyDescent="0.25">
      <c r="A28" s="73" t="s">
        <v>77</v>
      </c>
      <c r="B28" s="78"/>
      <c r="C28" s="79">
        <v>-953</v>
      </c>
      <c r="D28" s="79">
        <v>-4725</v>
      </c>
    </row>
    <row r="29" spans="1:4" x14ac:dyDescent="0.25">
      <c r="A29" s="27" t="s">
        <v>78</v>
      </c>
      <c r="B29" s="27"/>
      <c r="C29" s="27"/>
      <c r="D29" s="27"/>
    </row>
    <row r="30" spans="1:4" x14ac:dyDescent="0.25">
      <c r="A30" s="27" t="s">
        <v>60</v>
      </c>
      <c r="B30" s="80"/>
      <c r="C30" s="41">
        <v>496655</v>
      </c>
      <c r="D30" s="41">
        <v>0</v>
      </c>
    </row>
    <row r="31" spans="1:4" x14ac:dyDescent="0.25">
      <c r="A31" s="33" t="s">
        <v>79</v>
      </c>
      <c r="B31" s="81"/>
      <c r="C31" s="82">
        <v>496655</v>
      </c>
      <c r="D31" s="82">
        <v>0</v>
      </c>
    </row>
    <row r="32" spans="1:4" x14ac:dyDescent="0.25">
      <c r="A32" s="33" t="s">
        <v>80</v>
      </c>
      <c r="B32" s="81"/>
      <c r="C32" s="82">
        <v>0</v>
      </c>
      <c r="D32" s="82">
        <v>0</v>
      </c>
    </row>
    <row r="33" spans="1:4" x14ac:dyDescent="0.25">
      <c r="A33" s="33" t="s">
        <v>81</v>
      </c>
      <c r="B33" s="81"/>
      <c r="C33" s="82">
        <v>0</v>
      </c>
      <c r="D33" s="82">
        <v>0</v>
      </c>
    </row>
    <row r="34" spans="1:4" x14ac:dyDescent="0.25">
      <c r="A34" s="33" t="s">
        <v>82</v>
      </c>
      <c r="B34" s="81"/>
      <c r="C34" s="82">
        <v>0</v>
      </c>
      <c r="D34" s="82">
        <v>0</v>
      </c>
    </row>
    <row r="35" spans="1:4" x14ac:dyDescent="0.25">
      <c r="A35" s="27" t="s">
        <v>66</v>
      </c>
      <c r="B35" s="80"/>
      <c r="C35" s="41">
        <v>430152</v>
      </c>
      <c r="D35" s="41">
        <v>2043684</v>
      </c>
    </row>
    <row r="36" spans="1:4" x14ac:dyDescent="0.25">
      <c r="A36" s="33" t="s">
        <v>83</v>
      </c>
      <c r="B36" s="81"/>
      <c r="C36" s="82">
        <v>422799</v>
      </c>
      <c r="D36" s="82">
        <v>41297</v>
      </c>
    </row>
    <row r="37" spans="1:4" x14ac:dyDescent="0.25">
      <c r="A37" s="33" t="s">
        <v>84</v>
      </c>
      <c r="B37" s="81"/>
      <c r="C37" s="82">
        <v>7353</v>
      </c>
      <c r="D37" s="82">
        <v>2002387</v>
      </c>
    </row>
    <row r="38" spans="1:4" ht="24" x14ac:dyDescent="0.25">
      <c r="A38" s="83" t="s">
        <v>85</v>
      </c>
      <c r="B38" s="84"/>
      <c r="C38" s="85">
        <v>66503</v>
      </c>
      <c r="D38" s="85">
        <v>-2043684</v>
      </c>
    </row>
    <row r="39" spans="1:4" x14ac:dyDescent="0.25">
      <c r="A39" s="86" t="s">
        <v>86</v>
      </c>
      <c r="B39" s="80"/>
      <c r="C39" s="41">
        <v>-971079</v>
      </c>
      <c r="D39" s="41">
        <v>-3057461</v>
      </c>
    </row>
    <row r="40" spans="1:4" ht="24" x14ac:dyDescent="0.25">
      <c r="A40" s="40" t="s">
        <v>87</v>
      </c>
      <c r="B40" s="11">
        <v>7</v>
      </c>
      <c r="C40" s="82">
        <v>1756364</v>
      </c>
      <c r="D40" s="82">
        <v>3829966</v>
      </c>
    </row>
    <row r="41" spans="1:4" ht="24.75" thickBot="1" x14ac:dyDescent="0.3">
      <c r="A41" s="87" t="s">
        <v>88</v>
      </c>
      <c r="B41" s="88">
        <v>7</v>
      </c>
      <c r="C41" s="89">
        <v>785285</v>
      </c>
      <c r="D41" s="89">
        <v>772505</v>
      </c>
    </row>
    <row r="42" spans="1:4" x14ac:dyDescent="0.25">
      <c r="C42" s="90"/>
      <c r="D42" s="90"/>
    </row>
    <row r="43" spans="1:4" x14ac:dyDescent="0.25">
      <c r="A43" s="46" t="s">
        <v>35</v>
      </c>
      <c r="C43" s="47"/>
      <c r="D43" s="30" t="s">
        <v>92</v>
      </c>
    </row>
    <row r="44" spans="1:4" x14ac:dyDescent="0.25">
      <c r="C44" s="48" t="s">
        <v>36</v>
      </c>
    </row>
    <row r="45" spans="1:4" x14ac:dyDescent="0.25">
      <c r="A45" s="46"/>
      <c r="C45" s="81"/>
    </row>
    <row r="46" spans="1:4" x14ac:dyDescent="0.25">
      <c r="C46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ОФП</vt:lpstr>
      <vt:lpstr>ОСД</vt:lpstr>
      <vt:lpstr>ОИК</vt:lpstr>
      <vt:lpstr>ОДДС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Askhat Kabdulov</cp:lastModifiedBy>
  <dcterms:created xsi:type="dcterms:W3CDTF">2023-05-15T11:42:30Z</dcterms:created>
  <dcterms:modified xsi:type="dcterms:W3CDTF">2025-05-13T12:45:02Z</dcterms:modified>
</cp:coreProperties>
</file>