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1\Kase\3 кв 2021\неполная ФО\"/>
    </mc:Choice>
  </mc:AlternateContent>
  <xr:revisionPtr revIDLastSave="0" documentId="13_ncr:1_{504AA310-EFF2-4377-9BDE-B688C30BFC65}" xr6:coauthVersionLast="47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ББ" sheetId="1" r:id="rId1"/>
    <sheet name="ОПиУ" sheetId="2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ББ!$A$1:$C$63</definedName>
    <definedName name="_xlnm.Print_Area" localSheetId="1">ОПиУ!$A$1:$D$53</definedName>
  </definedNames>
  <calcPr calcId="191029" refMode="R1C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  <c r="A49" i="2" l="1"/>
  <c r="C64" i="1" l="1"/>
  <c r="A47" i="2" l="1"/>
  <c r="B7" i="2" l="1"/>
  <c r="C7" i="2" l="1"/>
  <c r="C45" i="2" l="1"/>
  <c r="B45" i="2" l="1"/>
</calcChain>
</file>

<file path=xl/sharedStrings.xml><?xml version="1.0" encoding="utf-8"?>
<sst xmlns="http://schemas.openxmlformats.org/spreadsheetml/2006/main" count="83" uniqueCount="76">
  <si>
    <t>АКЦИОНЕРНОЕ ОБЩЕСТВО «ФРИДОМ ФИНАНС»</t>
  </si>
  <si>
    <t>(в тысячах казахстанских тенге)</t>
  </si>
  <si>
    <t>Прочие активы</t>
  </si>
  <si>
    <t>Кредиторская задолженность</t>
  </si>
  <si>
    <t>Прочие обязательства</t>
  </si>
  <si>
    <t>ИТОГО ОБЯЗАТЕЛЬСТВА</t>
  </si>
  <si>
    <t>ИТОГО КАПИТАЛ</t>
  </si>
  <si>
    <t>АКТИВЫ</t>
  </si>
  <si>
    <t>Денежные средства и эквиваленты денежных средств</t>
  </si>
  <si>
    <t>Вклады размещенные (за вычетом резервов на обесценение)</t>
  </si>
  <si>
    <t xml:space="preserve">Операции «обратное РЕПО» </t>
  </si>
  <si>
    <t>Ценные бумаги, оцениваемые по справедливой стоимости,</t>
  </si>
  <si>
    <t xml:space="preserve">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</si>
  <si>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</si>
  <si>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</si>
  <si>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</si>
  <si>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Дебиторская задолженность                                                                                                </t>
  </si>
  <si>
    <t>Начисленные комиссионные вознаграждения к получению</t>
  </si>
  <si>
    <t>Текущее налоговое требование</t>
  </si>
  <si>
    <t>Авансы выданные и предоплата</t>
  </si>
  <si>
    <t>ИТОГО АКТИВОВ</t>
  </si>
  <si>
    <t>ОБЯЗАТЕЛЬСТВА</t>
  </si>
  <si>
    <t>Обязательства по соглашениям «РЕПО»</t>
  </si>
  <si>
    <t>Резервы</t>
  </si>
  <si>
    <t>Начисленные комиссионные расходы к оплате</t>
  </si>
  <si>
    <t>Текущее налоговое обязательство</t>
  </si>
  <si>
    <t>КАПИТАЛ</t>
  </si>
  <si>
    <t>Уставный капитал</t>
  </si>
  <si>
    <t>Резервный капитал</t>
  </si>
  <si>
    <t>ИТОГО КАПИТАЛ И ОБЯЗАТЕЛЬСТВА</t>
  </si>
  <si>
    <t>Комиссионные вознаграждения</t>
  </si>
  <si>
    <t>Доходы от реализации активов</t>
  </si>
  <si>
    <t>Расходы, связанные с выплатой вознаграждения</t>
  </si>
  <si>
    <t>Комиссионные расходы</t>
  </si>
  <si>
    <t>Операционные расходы</t>
  </si>
  <si>
    <t>Нераспределенная прибыль</t>
  </si>
  <si>
    <t>Выпущенные долговые ценные бумаги</t>
  </si>
  <si>
    <t>Доходы, связанные с получением вознаграждения</t>
  </si>
  <si>
    <t>Доходы от купли-продажи финансовых активов (нетто)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</si>
  <si>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</si>
  <si>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</si>
  <si>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</si>
  <si>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Прочие доходы/(расходы)</t>
  </si>
  <si>
    <t>ИТОГО ДОХОДОВ</t>
  </si>
  <si>
    <t>ИТОГО РАСХОДОВ</t>
  </si>
  <si>
    <t>ЧИСТАЯ ПРИБЫЛЬ ДО УПЛАТЫ КОРПОРАТИВНОГО ПОДОХОДНОГО НАЛОГА</t>
  </si>
  <si>
    <t>Расход по налогу на прибыль</t>
  </si>
  <si>
    <t>ИТОГО ЧИСТАЯ ПРИБЫЛЬ ЗА ПЕРИОД</t>
  </si>
  <si>
    <t>Доходы от восстановления резервов по ценным бумагам, вкладам, дебиторской задолженности и условным обязательствам (нетто)</t>
  </si>
  <si>
    <t>Место для печати</t>
  </si>
  <si>
    <t>Запасы</t>
  </si>
  <si>
    <t>Активы по аренде</t>
  </si>
  <si>
    <t>Обязательства по аренде</t>
  </si>
  <si>
    <t>Инвестиции в капитал других юридических лиц и субординированный долг</t>
  </si>
  <si>
    <t>Производные финансовые инструменты</t>
  </si>
  <si>
    <t>Субординированный долг</t>
  </si>
  <si>
    <t>Отложенное налоговое обязательство</t>
  </si>
  <si>
    <t>2020 года</t>
  </si>
  <si>
    <t>31 декабря</t>
  </si>
  <si>
    <t>Производные финансовые инструменты (требования по сделке опционы)</t>
  </si>
  <si>
    <t>`</t>
  </si>
  <si>
    <t>Доходы от операций с производными финансовыми инструментами (нетто)</t>
  </si>
  <si>
    <t>2021 года</t>
  </si>
  <si>
    <t>Телефон: +7 (727) 311-10-64 вн.432</t>
  </si>
  <si>
    <t>Кредиты, выданные клиентам</t>
  </si>
  <si>
    <t>Текущие счета и депозиты клиентов</t>
  </si>
  <si>
    <t>Средства банков и прочих финансовых институтов</t>
  </si>
  <si>
    <t>Гудвил</t>
  </si>
  <si>
    <t xml:space="preserve">КОНСОЛИДИРОВАННЫЙ ОТЧЕТ О ФИНАНСОВОМ ПОЛОЖЕНИИ </t>
  </si>
  <si>
    <t>НА 30 сентября 2021 ГОДА</t>
  </si>
  <si>
    <t>КОНСОЛИДИРОВАННЫЙ ОТЧЕТ О ПРИБЫЛЯХ И УБЫТКАХ ЗА 9 МЕСЯЦЕВ, ЗАКОНЧИВШИХСЯ 30 Сентября 2021 ГОДА</t>
  </si>
  <si>
    <t>за 9 месяца, закончившихся</t>
  </si>
  <si>
    <t>30 сентября</t>
  </si>
  <si>
    <t>Главный бухгалтер ___________________________ / Хон Т.Э. Дата подписания 07.10.2021 г.</t>
  </si>
  <si>
    <t>Расходы от операций с производными финансовыми инструментами</t>
  </si>
  <si>
    <t>Председатель Правления _______________________ /Лукьянов С. Н.   Дата  подписания 07.10.2021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</si>
</sst>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-* #,##0_р_._-;\-* #,##0_р_._-;_-* &quot;-&quot;??_р_._-;_-@_-"/>
    <numFmt numFmtId="174" formatCode="_(* #,##0_);_(* \(#,##0\);_(* &quot;-&quot;??_);_(@_)"/>
    <numFmt numFmtId="175" formatCode="[$-409]d\-mmm\-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Arial"/>
      <family val="2"/>
      <charset val="204"/>
    </font>
    <font>
      <sz val="10"/>
      <name val="Arial Cy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5" fontId="49" fillId="0" borderId="0"/>
    <xf numFmtId="0" fontId="3" fillId="0" borderId="0"/>
    <xf numFmtId="0" fontId="1" fillId="0" borderId="0"/>
    <xf numFmtId="0" fontId="3" fillId="0" borderId="0"/>
  </cellStyleXfs>
  <cellXfs count="106">
    <xf numFmtId="0" fontId="0" fillId="0" borderId="0" xfId="0"/>
    <xf numFmtId="0" fontId="36" fillId="24" borderId="0" xfId="0" applyFont="1" applyFill="1" applyAlignment="1">
      <alignment horizontal="left" vertical="center"/>
    </xf>
    <xf numFmtId="0" fontId="0" fillId="24" borderId="0" xfId="0" applyFill="1"/>
    <xf numFmtId="0" fontId="36" fillId="24" borderId="0" xfId="0" applyFont="1" applyFill="1" applyAlignment="1">
      <alignment horizontal="justify" vertical="center"/>
    </xf>
    <xf numFmtId="0" fontId="37" fillId="24" borderId="0" xfId="0" applyFont="1" applyFill="1" applyAlignment="1">
      <alignment vertical="center"/>
    </xf>
    <xf numFmtId="0" fontId="38" fillId="24" borderId="0" xfId="0" applyFont="1" applyFill="1" applyAlignment="1">
      <alignment vertical="center"/>
    </xf>
    <xf numFmtId="0" fontId="0" fillId="24" borderId="0" xfId="0" applyFill="1" applyAlignment="1">
      <alignment horizontal="center"/>
    </xf>
    <xf numFmtId="0" fontId="35" fillId="24" borderId="0" xfId="0" applyFont="1" applyFill="1" applyAlignment="1">
      <alignment vertical="center" wrapText="1"/>
    </xf>
    <xf numFmtId="0" fontId="34" fillId="24" borderId="0" xfId="0" applyFont="1" applyFill="1" applyAlignment="1">
      <alignment vertical="center" wrapText="1"/>
    </xf>
    <xf numFmtId="0" fontId="33" fillId="24" borderId="0" xfId="0" applyFont="1" applyFill="1" applyAlignment="1">
      <alignment vertical="center" wrapText="1"/>
    </xf>
    <xf numFmtId="0" fontId="34" fillId="24" borderId="0" xfId="0" applyFont="1" applyFill="1" applyAlignment="1">
      <alignment horizontal="center" vertical="center" wrapText="1"/>
    </xf>
    <xf numFmtId="0" fontId="39" fillId="24" borderId="0" xfId="0" applyFont="1" applyFill="1" applyAlignment="1">
      <alignment vertical="center" wrapText="1"/>
    </xf>
    <xf numFmtId="0" fontId="40" fillId="24" borderId="0" xfId="1" applyFont="1" applyFill="1"/>
    <xf numFmtId="0" fontId="40" fillId="24" borderId="0" xfId="1" applyFont="1" applyFill="1" applyAlignment="1">
      <alignment horizontal="center"/>
    </xf>
    <xf numFmtId="0" fontId="41" fillId="24" borderId="0" xfId="0" applyFont="1" applyFill="1"/>
    <xf numFmtId="0" fontId="41" fillId="24" borderId="0" xfId="1" applyFont="1" applyFill="1" applyAlignment="1">
      <alignment horizontal="left"/>
    </xf>
    <xf numFmtId="0" fontId="41" fillId="24" borderId="0" xfId="1" applyFont="1" applyFill="1" applyAlignment="1">
      <alignment horizontal="center"/>
    </xf>
    <xf numFmtId="0" fontId="40" fillId="24" borderId="0" xfId="1" applyFont="1" applyFill="1" applyAlignment="1">
      <alignment vertical="center"/>
    </xf>
    <xf numFmtId="0" fontId="40" fillId="24" borderId="0" xfId="1" applyFont="1" applyFill="1" applyAlignment="1">
      <alignment horizontal="center" vertical="center"/>
    </xf>
    <xf numFmtId="0" fontId="40" fillId="24" borderId="0" xfId="1" applyFont="1" applyFill="1" applyAlignment="1">
      <alignment horizontal="center" vertical="top" wrapText="1"/>
    </xf>
    <xf numFmtId="1" fontId="41" fillId="24" borderId="0" xfId="1" applyNumberFormat="1" applyFont="1" applyFill="1" applyAlignment="1">
      <alignment vertical="center"/>
    </xf>
    <xf numFmtId="1" fontId="41" fillId="24" borderId="0" xfId="1" applyNumberFormat="1" applyFont="1" applyFill="1" applyAlignment="1">
      <alignment horizontal="center" vertical="center"/>
    </xf>
    <xf numFmtId="0" fontId="41" fillId="24" borderId="0" xfId="1" applyFont="1" applyFill="1" applyAlignment="1">
      <alignment vertical="center"/>
    </xf>
    <xf numFmtId="3" fontId="40" fillId="24" borderId="0" xfId="1" applyNumberFormat="1" applyFont="1" applyFill="1" applyAlignment="1">
      <alignment horizontal="right" vertical="center"/>
    </xf>
    <xf numFmtId="3" fontId="41" fillId="24" borderId="0" xfId="1" applyNumberFormat="1" applyFont="1" applyFill="1" applyAlignment="1">
      <alignment horizontal="right" vertical="center"/>
    </xf>
    <xf numFmtId="3" fontId="41" fillId="24" borderId="0" xfId="0" applyNumberFormat="1" applyFont="1" applyFill="1"/>
    <xf numFmtId="0" fontId="41" fillId="24" borderId="0" xfId="1" applyFont="1" applyFill="1" applyAlignment="1">
      <alignment vertical="center" wrapText="1"/>
    </xf>
    <xf numFmtId="4" fontId="41" fillId="24" borderId="0" xfId="0" applyNumberFormat="1" applyFont="1" applyFill="1"/>
    <xf numFmtId="0" fontId="40" fillId="24" borderId="0" xfId="1" applyFont="1" applyFill="1" applyAlignment="1">
      <alignment vertical="center" wrapText="1"/>
    </xf>
    <xf numFmtId="0" fontId="41" fillId="24" borderId="0" xfId="1" applyFont="1" applyFill="1" applyAlignment="1">
      <alignment horizontal="right"/>
    </xf>
    <xf numFmtId="173" fontId="41" fillId="24" borderId="0" xfId="82" applyNumberFormat="1" applyFont="1" applyFill="1" applyAlignment="1">
      <alignment horizontal="right"/>
    </xf>
    <xf numFmtId="3" fontId="41" fillId="24" borderId="0" xfId="1" applyNumberFormat="1" applyFont="1" applyFill="1" applyAlignment="1">
      <alignment horizontal="right"/>
    </xf>
    <xf numFmtId="3" fontId="41" fillId="24" borderId="0" xfId="1" applyNumberFormat="1" applyFont="1" applyFill="1" applyAlignment="1">
      <alignment horizontal="center"/>
    </xf>
    <xf numFmtId="0" fontId="41" fillId="24" borderId="0" xfId="1" applyFont="1" applyFill="1"/>
    <xf numFmtId="0" fontId="41" fillId="24" borderId="0" xfId="1" applyFont="1" applyFill="1" applyAlignment="1">
      <alignment horizontal="right" vertical="center"/>
    </xf>
    <xf numFmtId="0" fontId="41" fillId="24" borderId="0" xfId="0" applyFont="1" applyFill="1" applyAlignment="1">
      <alignment horizontal="right"/>
    </xf>
    <xf numFmtId="0" fontId="37" fillId="24" borderId="0" xfId="0" applyFont="1" applyFill="1" applyAlignment="1">
      <alignment horizontal="justify" vertical="center"/>
    </xf>
    <xf numFmtId="0" fontId="0" fillId="24" borderId="0" xfId="0" applyFill="1" applyAlignment="1">
      <alignment vertical="top" wrapText="1"/>
    </xf>
    <xf numFmtId="0" fontId="33" fillId="24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173" fontId="35" fillId="24" borderId="0" xfId="108" applyNumberFormat="1" applyFont="1" applyFill="1" applyAlignment="1">
      <alignment horizontal="center" vertical="center" wrapText="1"/>
    </xf>
    <xf numFmtId="173" fontId="34" fillId="24" borderId="11" xfId="108" applyNumberFormat="1" applyFont="1" applyFill="1" applyBorder="1" applyAlignment="1">
      <alignment horizontal="center" vertical="center" wrapText="1"/>
    </xf>
    <xf numFmtId="173" fontId="33" fillId="24" borderId="11" xfId="108" applyNumberFormat="1" applyFont="1" applyFill="1" applyBorder="1" applyAlignment="1">
      <alignment horizontal="center" vertical="center" wrapText="1"/>
    </xf>
    <xf numFmtId="3" fontId="33" fillId="24" borderId="1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6" fillId="0" borderId="0" xfId="0" applyFont="1" applyAlignment="1">
      <alignment horizontal="center"/>
    </xf>
    <xf numFmtId="3" fontId="47" fillId="24" borderId="10" xfId="0" applyNumberFormat="1" applyFont="1" applyFill="1" applyBorder="1" applyAlignment="1">
      <alignment horizontal="center" vertical="center" wrapText="1"/>
    </xf>
    <xf numFmtId="173" fontId="0" fillId="24" borderId="0" xfId="0" applyNumberFormat="1" applyFill="1"/>
    <xf numFmtId="173" fontId="0" fillId="24" borderId="0" xfId="0" applyNumberFormat="1" applyFill="1" applyAlignment="1">
      <alignment horizontal="center"/>
    </xf>
    <xf numFmtId="167" fontId="0" fillId="24" borderId="0" xfId="108" applyFont="1" applyFill="1" applyAlignment="1">
      <alignment horizontal="center"/>
    </xf>
    <xf numFmtId="3" fontId="0" fillId="24" borderId="0" xfId="0" applyNumberFormat="1" applyFill="1"/>
    <xf numFmtId="0" fontId="35" fillId="0" borderId="0" xfId="0" applyFont="1" applyFill="1" applyAlignment="1">
      <alignment vertical="center" wrapText="1"/>
    </xf>
    <xf numFmtId="0" fontId="35" fillId="24" borderId="0" xfId="0" applyFont="1" applyFill="1" applyAlignment="1">
      <alignment vertical="center" wrapText="1"/>
    </xf>
    <xf numFmtId="3" fontId="48" fillId="24" borderId="0" xfId="0" applyNumberFormat="1" applyFont="1" applyFill="1" applyAlignment="1">
      <alignment horizontal="right"/>
    </xf>
    <xf numFmtId="0" fontId="35" fillId="24" borderId="0" xfId="0" applyFont="1" applyFill="1" applyAlignment="1">
      <alignment vertical="center" wrapText="1"/>
    </xf>
    <xf numFmtId="173" fontId="0" fillId="24" borderId="0" xfId="108" applyNumberFormat="1" applyFont="1" applyFill="1" applyAlignment="1">
      <alignment horizontal="center"/>
    </xf>
    <xf numFmtId="173" fontId="35" fillId="0" borderId="0" xfId="108" applyNumberFormat="1" applyFont="1" applyFill="1" applyAlignment="1">
      <alignment horizontal="center" vertical="center" wrapText="1"/>
    </xf>
    <xf numFmtId="173" fontId="35" fillId="24" borderId="11" xfId="108" applyNumberFormat="1" applyFont="1" applyFill="1" applyBorder="1" applyAlignment="1">
      <alignment horizontal="center" vertical="center" wrapText="1"/>
    </xf>
    <xf numFmtId="173" fontId="39" fillId="24" borderId="0" xfId="108" applyNumberFormat="1" applyFont="1" applyFill="1" applyAlignment="1">
      <alignment horizontal="center" vertical="center" wrapText="1"/>
    </xf>
    <xf numFmtId="173" fontId="39" fillId="24" borderId="11" xfId="108" applyNumberFormat="1" applyFont="1" applyFill="1" applyBorder="1" applyAlignment="1">
      <alignment horizontal="center" vertical="center" wrapText="1"/>
    </xf>
    <xf numFmtId="173" fontId="34" fillId="24" borderId="0" xfId="108" applyNumberFormat="1" applyFont="1" applyFill="1" applyAlignment="1">
      <alignment horizontal="center" vertical="center" wrapText="1"/>
    </xf>
    <xf numFmtId="173" fontId="35" fillId="24" borderId="0" xfId="108" applyNumberFormat="1" applyFont="1" applyFill="1" applyAlignment="1">
      <alignment horizontal="right" vertical="center" wrapText="1"/>
    </xf>
    <xf numFmtId="173" fontId="33" fillId="24" borderId="0" xfId="108" applyNumberFormat="1" applyFont="1" applyFill="1" applyAlignment="1">
      <alignment horizontal="right" vertical="center" wrapText="1"/>
    </xf>
    <xf numFmtId="173" fontId="35" fillId="24" borderId="11" xfId="108" applyNumberFormat="1" applyFont="1" applyFill="1" applyBorder="1" applyAlignment="1">
      <alignment horizontal="right" vertical="center" wrapText="1"/>
    </xf>
    <xf numFmtId="173" fontId="34" fillId="24" borderId="11" xfId="108" applyNumberFormat="1" applyFont="1" applyFill="1" applyBorder="1" applyAlignment="1">
      <alignment horizontal="right" vertical="center" wrapText="1"/>
    </xf>
    <xf numFmtId="173" fontId="34" fillId="24" borderId="0" xfId="108" applyNumberFormat="1" applyFont="1" applyFill="1" applyAlignment="1">
      <alignment horizontal="right" vertical="center" wrapText="1"/>
    </xf>
    <xf numFmtId="173" fontId="34" fillId="24" borderId="10" xfId="108" applyNumberFormat="1" applyFont="1" applyFill="1" applyBorder="1" applyAlignment="1">
      <alignment horizontal="right" vertical="center" wrapText="1"/>
    </xf>
    <xf numFmtId="174" fontId="33" fillId="24" borderId="0" xfId="108" applyNumberFormat="1" applyFont="1" applyFill="1" applyAlignment="1">
      <alignment horizontal="right" vertical="center" wrapText="1"/>
    </xf>
    <xf numFmtId="174" fontId="34" fillId="24" borderId="0" xfId="108" applyNumberFormat="1" applyFont="1" applyFill="1" applyAlignment="1">
      <alignment horizontal="right" vertical="center" wrapText="1"/>
    </xf>
    <xf numFmtId="174" fontId="34" fillId="24" borderId="12" xfId="108" applyNumberFormat="1" applyFont="1" applyFill="1" applyBorder="1" applyAlignment="1">
      <alignment horizontal="right" vertical="center" wrapText="1"/>
    </xf>
    <xf numFmtId="0" fontId="33" fillId="24" borderId="0" xfId="0" applyFont="1" applyFill="1" applyAlignment="1">
      <alignment vertical="center" wrapText="1"/>
    </xf>
    <xf numFmtId="0" fontId="42" fillId="0" borderId="0" xfId="1" applyFont="1" applyFill="1" applyAlignment="1">
      <alignment horizontal="center"/>
    </xf>
    <xf numFmtId="0" fontId="43" fillId="0" borderId="0" xfId="1" applyFont="1" applyFill="1" applyAlignment="1">
      <alignment horizontal="center"/>
    </xf>
    <xf numFmtId="0" fontId="42" fillId="0" borderId="0" xfId="1" applyFont="1" applyFill="1" applyAlignment="1">
      <alignment horizontal="center" vertical="center"/>
    </xf>
    <xf numFmtId="0" fontId="43" fillId="0" borderId="0" xfId="1" applyFont="1" applyFill="1" applyAlignment="1">
      <alignment horizontal="left"/>
    </xf>
    <xf numFmtId="0" fontId="3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173" fontId="34" fillId="0" borderId="0" xfId="108" applyNumberFormat="1" applyFont="1" applyFill="1" applyAlignment="1">
      <alignment horizontal="center" vertical="center" wrapText="1"/>
    </xf>
    <xf numFmtId="173" fontId="35" fillId="0" borderId="0" xfId="108" applyNumberFormat="1" applyFont="1" applyFill="1" applyAlignment="1">
      <alignment horizontal="right" vertical="center" wrapText="1"/>
    </xf>
    <xf numFmtId="173" fontId="33" fillId="0" borderId="0" xfId="108" applyNumberFormat="1" applyFont="1" applyFill="1" applyAlignment="1">
      <alignment horizontal="right" vertical="center" wrapText="1"/>
    </xf>
    <xf numFmtId="174" fontId="33" fillId="0" borderId="0" xfId="108" applyNumberFormat="1" applyFont="1" applyFill="1" applyAlignment="1">
      <alignment horizontal="right" vertical="center" wrapText="1"/>
    </xf>
    <xf numFmtId="173" fontId="33" fillId="0" borderId="11" xfId="108" applyNumberFormat="1" applyFont="1" applyFill="1" applyBorder="1" applyAlignment="1">
      <alignment horizontal="right" vertical="center" wrapText="1"/>
    </xf>
    <xf numFmtId="173" fontId="35" fillId="0" borderId="11" xfId="108" applyNumberFormat="1" applyFont="1" applyFill="1" applyBorder="1" applyAlignment="1">
      <alignment horizontal="right" vertical="center" wrapText="1"/>
    </xf>
    <xf numFmtId="173" fontId="34" fillId="0" borderId="11" xfId="108" applyNumberFormat="1" applyFont="1" applyFill="1" applyBorder="1" applyAlignment="1">
      <alignment horizontal="right" vertical="center" wrapText="1"/>
    </xf>
    <xf numFmtId="173" fontId="34" fillId="0" borderId="0" xfId="108" applyNumberFormat="1" applyFont="1" applyFill="1" applyAlignment="1">
      <alignment horizontal="right" vertical="center" wrapText="1"/>
    </xf>
    <xf numFmtId="174" fontId="39" fillId="0" borderId="11" xfId="108" applyNumberFormat="1" applyFont="1" applyFill="1" applyBorder="1" applyAlignment="1">
      <alignment horizontal="right" vertical="center" wrapText="1"/>
    </xf>
    <xf numFmtId="174" fontId="39" fillId="0" borderId="0" xfId="108" applyNumberFormat="1" applyFont="1" applyFill="1" applyAlignment="1">
      <alignment horizontal="right" vertical="center" wrapText="1"/>
    </xf>
    <xf numFmtId="173" fontId="34" fillId="0" borderId="10" xfId="108" applyNumberFormat="1" applyFont="1" applyFill="1" applyBorder="1" applyAlignment="1">
      <alignment horizontal="right" vertical="center" wrapText="1"/>
    </xf>
    <xf numFmtId="173" fontId="34" fillId="0" borderId="12" xfId="108" applyNumberFormat="1" applyFont="1" applyFill="1" applyBorder="1" applyAlignment="1">
      <alignment horizontal="right" vertical="center" wrapText="1"/>
    </xf>
    <xf numFmtId="3" fontId="48" fillId="0" borderId="0" xfId="0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0" fontId="44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3" fontId="43" fillId="0" borderId="0" xfId="0" applyNumberFormat="1" applyFont="1" applyFill="1" applyAlignment="1">
      <alignment horizontal="right"/>
    </xf>
    <xf numFmtId="4" fontId="43" fillId="0" borderId="0" xfId="0" applyNumberFormat="1" applyFont="1" applyFill="1" applyAlignment="1">
      <alignment horizontal="right"/>
    </xf>
    <xf numFmtId="0" fontId="43" fillId="0" borderId="0" xfId="0" applyFont="1" applyFill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3" fillId="24" borderId="0" xfId="0" applyFont="1" applyFill="1" applyAlignment="1">
      <alignment vertical="center" wrapText="1"/>
    </xf>
    <xf numFmtId="0" fontId="35" fillId="0" borderId="0" xfId="0" applyFont="1" applyFill="1" applyAlignment="1">
      <alignment vertical="center" wrapText="1"/>
    </xf>
    <xf numFmtId="0" fontId="39" fillId="24" borderId="0" xfId="0" applyFont="1" applyFill="1" applyAlignment="1">
      <alignment vertical="center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D64"/>
  <sheetViews>
    <sheetView showGridLines="0" view="pageBreakPreview" zoomScaleNormal="100" zoomScaleSheetLayoutView="100" workbookViewId="0">
      <selection activeCell="B10" sqref="B10:C56"/>
    </sheetView>
  </sheetViews>
  <sheetFormatPr defaultColWidth="8.85546875" defaultRowHeight="15"/>
  <cols>
    <col min="1" max="1" width="50.85546875" style="2" customWidth="1"/>
    <col min="2" max="2" width="19.28515625" style="6" customWidth="1"/>
    <col min="3" max="3" width="18.7109375" style="6" customWidth="1"/>
    <col min="4" max="4" width="18.85546875" style="2" customWidth="1"/>
    <col min="5" max="16384" width="8.85546875" style="2"/>
  </cols>
  <sheetData>
    <row r="1" spans="1:4" ht="15.75">
      <c r="A1" s="1" t="s">
        <v>0</v>
      </c>
    </row>
    <row r="2" spans="1:4" ht="15.75">
      <c r="A2" s="3"/>
    </row>
    <row r="3" spans="1:4">
      <c r="A3" s="4" t="s">
        <v>68</v>
      </c>
    </row>
    <row r="4" spans="1:4">
      <c r="A4" s="4" t="s">
        <v>69</v>
      </c>
    </row>
    <row r="5" spans="1:4">
      <c r="A5" s="5" t="s">
        <v>1</v>
      </c>
    </row>
    <row r="7" spans="1:4">
      <c r="A7" s="103"/>
      <c r="B7" s="10" t="s">
        <v>72</v>
      </c>
      <c r="C7" s="10" t="s">
        <v>58</v>
      </c>
    </row>
    <row r="8" spans="1:4">
      <c r="A8" s="103"/>
      <c r="B8" s="10" t="s">
        <v>62</v>
      </c>
      <c r="C8" s="10" t="s">
        <v>57</v>
      </c>
    </row>
    <row r="9" spans="1:4">
      <c r="A9" s="8" t="s">
        <v>7</v>
      </c>
      <c r="B9" s="42"/>
      <c r="C9" s="38"/>
    </row>
    <row r="10" spans="1:4" ht="14.45" customHeight="1">
      <c r="A10" s="54" t="s">
        <v>8</v>
      </c>
      <c r="B10" s="59">
        <v>22498512</v>
      </c>
      <c r="C10" s="42">
        <v>40211983</v>
      </c>
      <c r="D10" s="50"/>
    </row>
    <row r="11" spans="1:4">
      <c r="A11" s="54" t="s">
        <v>9</v>
      </c>
      <c r="B11" s="59">
        <v>1262140</v>
      </c>
      <c r="C11" s="42">
        <v>857812</v>
      </c>
      <c r="D11" s="50"/>
    </row>
    <row r="12" spans="1:4">
      <c r="A12" s="54" t="s">
        <v>10</v>
      </c>
      <c r="B12" s="59">
        <v>1366181</v>
      </c>
      <c r="C12" s="42">
        <v>9316677</v>
      </c>
      <c r="D12" s="50"/>
    </row>
    <row r="13" spans="1:4">
      <c r="A13" s="54" t="s">
        <v>11</v>
      </c>
      <c r="B13" s="59"/>
      <c r="C13" s="42"/>
      <c r="D13" s="50"/>
    </row>
    <row r="14" spans="1:4">
      <c r="A14" s="54" t="s">
        <v>12</v>
      </c>
      <c r="B14" s="59">
        <v>311671687</v>
      </c>
      <c r="C14" s="42">
        <v>78983143</v>
      </c>
      <c r="D14" s="50"/>
    </row>
    <row r="15" spans="1:4" ht="14.45" customHeight="1">
      <c r="A15" s="104" t="s">
        <v>13</v>
      </c>
      <c r="B15" s="59"/>
      <c r="C15" s="58"/>
      <c r="D15" s="50"/>
    </row>
    <row r="16" spans="1:4">
      <c r="A16" s="104"/>
      <c r="B16" s="59">
        <v>574</v>
      </c>
      <c r="C16" s="42">
        <v>575</v>
      </c>
      <c r="D16" s="50"/>
    </row>
    <row r="17" spans="1:4" ht="30" customHeight="1">
      <c r="A17" s="54" t="s">
        <v>53</v>
      </c>
      <c r="B17" s="59">
        <v>0</v>
      </c>
      <c r="C17" s="42">
        <v>0</v>
      </c>
      <c r="D17" s="50"/>
    </row>
    <row r="18" spans="1:4" ht="19.5" customHeight="1">
      <c r="A18" s="54" t="s">
        <v>14</v>
      </c>
      <c r="B18" s="42">
        <v>5578520</v>
      </c>
      <c r="C18" s="42">
        <v>5283166</v>
      </c>
      <c r="D18" s="50"/>
    </row>
    <row r="19" spans="1:4" ht="24">
      <c r="A19" s="54" t="s">
        <v>15</v>
      </c>
      <c r="B19" s="59">
        <v>1151800</v>
      </c>
      <c r="C19" s="42">
        <v>1174450</v>
      </c>
      <c r="D19" s="50"/>
    </row>
    <row r="20" spans="1:4" ht="24">
      <c r="A20" s="54" t="s">
        <v>59</v>
      </c>
      <c r="B20" s="59">
        <v>0</v>
      </c>
      <c r="C20" s="42">
        <v>0</v>
      </c>
      <c r="D20" s="50"/>
    </row>
    <row r="21" spans="1:4">
      <c r="A21" s="54" t="s">
        <v>16</v>
      </c>
      <c r="B21" s="59">
        <v>4095</v>
      </c>
      <c r="C21" s="42">
        <v>8071</v>
      </c>
      <c r="D21" s="50"/>
    </row>
    <row r="22" spans="1:4">
      <c r="A22" s="54" t="s">
        <v>17</v>
      </c>
      <c r="B22" s="59">
        <v>725174</v>
      </c>
      <c r="C22" s="42">
        <v>647944</v>
      </c>
      <c r="D22" s="50"/>
    </row>
    <row r="23" spans="1:4">
      <c r="A23" s="54" t="s">
        <v>50</v>
      </c>
      <c r="B23" s="59">
        <v>311</v>
      </c>
      <c r="C23" s="59">
        <v>234</v>
      </c>
      <c r="D23" s="50"/>
    </row>
    <row r="24" spans="1:4">
      <c r="A24" s="54" t="s">
        <v>18</v>
      </c>
      <c r="B24" s="59">
        <v>844941</v>
      </c>
      <c r="C24" s="42">
        <v>127115</v>
      </c>
      <c r="D24" s="50"/>
    </row>
    <row r="25" spans="1:4">
      <c r="A25" s="54" t="s">
        <v>19</v>
      </c>
      <c r="B25" s="59">
        <v>1657744</v>
      </c>
      <c r="C25" s="42">
        <v>887085</v>
      </c>
      <c r="D25" s="50"/>
    </row>
    <row r="26" spans="1:4">
      <c r="A26" s="54" t="s">
        <v>51</v>
      </c>
      <c r="B26" s="59">
        <v>437380</v>
      </c>
      <c r="C26" s="42">
        <v>778019</v>
      </c>
      <c r="D26" s="50"/>
    </row>
    <row r="27" spans="1:4">
      <c r="A27" s="54" t="s">
        <v>64</v>
      </c>
      <c r="B27" s="59">
        <v>10479929</v>
      </c>
      <c r="C27" s="42">
        <v>411444</v>
      </c>
      <c r="D27" s="50"/>
    </row>
    <row r="28" spans="1:4">
      <c r="A28" s="54" t="s">
        <v>67</v>
      </c>
      <c r="B28" s="59">
        <v>42070</v>
      </c>
      <c r="C28" s="42">
        <v>42070</v>
      </c>
      <c r="D28" s="50"/>
    </row>
    <row r="29" spans="1:4">
      <c r="A29" s="54" t="s">
        <v>2</v>
      </c>
      <c r="B29" s="59">
        <v>836672</v>
      </c>
      <c r="C29" s="42">
        <v>67388</v>
      </c>
      <c r="D29" s="50"/>
    </row>
    <row r="30" spans="1:4">
      <c r="A30" s="7"/>
      <c r="B30" s="42"/>
      <c r="C30" s="42"/>
    </row>
    <row r="31" spans="1:4" ht="15.75" thickBot="1">
      <c r="A31" s="8" t="s">
        <v>20</v>
      </c>
      <c r="B31" s="43">
        <v>358557731</v>
      </c>
      <c r="C31" s="43">
        <v>138797176</v>
      </c>
      <c r="D31" s="53"/>
    </row>
    <row r="32" spans="1:4">
      <c r="A32" s="8"/>
      <c r="B32" s="42"/>
      <c r="C32" s="42"/>
    </row>
    <row r="33" spans="1:4" ht="15.75" thickBot="1">
      <c r="A33" s="8" t="s">
        <v>21</v>
      </c>
      <c r="B33" s="60"/>
      <c r="C33" s="43"/>
    </row>
    <row r="34" spans="1:4">
      <c r="A34" s="7" t="s">
        <v>22</v>
      </c>
      <c r="B34" s="42">
        <v>208015602</v>
      </c>
      <c r="C34" s="42">
        <v>33367602</v>
      </c>
    </row>
    <row r="35" spans="1:4">
      <c r="A35" s="57" t="s">
        <v>65</v>
      </c>
      <c r="B35" s="42">
        <v>75411417</v>
      </c>
      <c r="C35" s="42">
        <v>50593841</v>
      </c>
    </row>
    <row r="36" spans="1:4">
      <c r="A36" s="57" t="s">
        <v>66</v>
      </c>
      <c r="B36" s="42">
        <v>3500333</v>
      </c>
      <c r="C36" s="42">
        <v>2380381</v>
      </c>
    </row>
    <row r="37" spans="1:4">
      <c r="A37" s="7" t="s">
        <v>36</v>
      </c>
      <c r="B37" s="42">
        <v>0</v>
      </c>
      <c r="C37" s="42">
        <v>4385787</v>
      </c>
    </row>
    <row r="38" spans="1:4">
      <c r="A38" s="7" t="s">
        <v>55</v>
      </c>
      <c r="B38" s="42">
        <v>2975697</v>
      </c>
      <c r="C38" s="42">
        <v>2933873</v>
      </c>
    </row>
    <row r="39" spans="1:4">
      <c r="A39" s="55" t="s">
        <v>54</v>
      </c>
      <c r="B39" s="42">
        <v>5683</v>
      </c>
      <c r="C39" s="42">
        <v>0</v>
      </c>
    </row>
    <row r="40" spans="1:4">
      <c r="A40" s="7" t="s">
        <v>23</v>
      </c>
      <c r="B40" s="42">
        <v>98920</v>
      </c>
      <c r="C40" s="42">
        <v>221105</v>
      </c>
    </row>
    <row r="41" spans="1:4">
      <c r="A41" s="7" t="s">
        <v>3</v>
      </c>
      <c r="B41" s="42">
        <v>412509</v>
      </c>
      <c r="C41" s="42">
        <v>54655</v>
      </c>
    </row>
    <row r="42" spans="1:4">
      <c r="A42" s="7" t="s">
        <v>24</v>
      </c>
      <c r="B42" s="42">
        <v>155768</v>
      </c>
      <c r="C42" s="42">
        <v>63495</v>
      </c>
    </row>
    <row r="43" spans="1:4">
      <c r="A43" s="7" t="s">
        <v>25</v>
      </c>
      <c r="B43" s="42">
        <v>10408</v>
      </c>
      <c r="C43" s="42">
        <v>13302</v>
      </c>
    </row>
    <row r="44" spans="1:4">
      <c r="A44" s="57" t="s">
        <v>56</v>
      </c>
      <c r="B44" s="42">
        <v>580881</v>
      </c>
      <c r="C44" s="42">
        <v>574923</v>
      </c>
    </row>
    <row r="45" spans="1:4">
      <c r="A45" s="7" t="s">
        <v>4</v>
      </c>
      <c r="B45" s="42">
        <v>842345</v>
      </c>
      <c r="C45" s="42">
        <v>345218</v>
      </c>
      <c r="D45" s="50"/>
    </row>
    <row r="46" spans="1:4">
      <c r="A46" s="7" t="s">
        <v>52</v>
      </c>
      <c r="B46" s="42">
        <v>654288</v>
      </c>
      <c r="C46" s="42">
        <v>924791</v>
      </c>
    </row>
    <row r="47" spans="1:4" ht="15.75" thickBot="1">
      <c r="A47" s="8" t="s">
        <v>5</v>
      </c>
      <c r="B47" s="43">
        <v>292663851</v>
      </c>
      <c r="C47" s="43">
        <v>95858973</v>
      </c>
      <c r="D47" s="53"/>
    </row>
    <row r="48" spans="1:4">
      <c r="A48" s="7"/>
      <c r="B48" s="42"/>
      <c r="C48" s="42"/>
    </row>
    <row r="49" spans="1:4" ht="15.75" thickBot="1">
      <c r="A49" s="8" t="s">
        <v>26</v>
      </c>
      <c r="B49" s="60"/>
      <c r="C49" s="60"/>
    </row>
    <row r="50" spans="1:4">
      <c r="A50" s="7" t="s">
        <v>27</v>
      </c>
      <c r="B50" s="42">
        <v>38422794</v>
      </c>
      <c r="C50" s="42">
        <v>25879475</v>
      </c>
      <c r="D50" s="50"/>
    </row>
    <row r="51" spans="1:4">
      <c r="A51" s="7" t="s">
        <v>28</v>
      </c>
      <c r="B51" s="42">
        <v>278</v>
      </c>
      <c r="C51" s="42">
        <v>278</v>
      </c>
    </row>
    <row r="52" spans="1:4">
      <c r="A52" s="7" t="s">
        <v>35</v>
      </c>
      <c r="B52" s="42">
        <v>27470808</v>
      </c>
      <c r="C52" s="42">
        <v>17058450</v>
      </c>
    </row>
    <row r="53" spans="1:4">
      <c r="A53" s="7"/>
      <c r="B53" s="42"/>
      <c r="C53" s="42"/>
    </row>
    <row r="54" spans="1:4" ht="15.75" thickBot="1">
      <c r="A54" s="8" t="s">
        <v>6</v>
      </c>
      <c r="B54" s="44">
        <v>65893880</v>
      </c>
      <c r="C54" s="44">
        <v>42938203</v>
      </c>
      <c r="D54" s="53"/>
    </row>
    <row r="55" spans="1:4">
      <c r="A55" s="8"/>
      <c r="B55" s="61"/>
      <c r="C55" s="61"/>
    </row>
    <row r="56" spans="1:4" ht="15.75" thickBot="1">
      <c r="A56" s="8" t="s">
        <v>29</v>
      </c>
      <c r="B56" s="62">
        <v>358557731</v>
      </c>
      <c r="C56" s="62">
        <v>138797176</v>
      </c>
      <c r="D56" s="53"/>
    </row>
    <row r="57" spans="1:4">
      <c r="B57" s="49"/>
      <c r="C57" s="45"/>
    </row>
    <row r="58" spans="1:4" ht="27.75" customHeight="1">
      <c r="A58" s="101" t="s">
        <v>75</v>
      </c>
      <c r="B58" s="101"/>
      <c r="C58" s="102"/>
    </row>
    <row r="59" spans="1:4" ht="15" customHeight="1">
      <c r="A59" s="41"/>
      <c r="B59" s="46"/>
      <c r="C59" s="47"/>
    </row>
    <row r="60" spans="1:4">
      <c r="A60" s="101" t="s">
        <v>73</v>
      </c>
      <c r="B60" s="101"/>
      <c r="C60" s="102"/>
    </row>
    <row r="61" spans="1:4">
      <c r="A61" s="99"/>
      <c r="B61" s="99"/>
    </row>
    <row r="62" spans="1:4">
      <c r="A62" s="100" t="s">
        <v>63</v>
      </c>
      <c r="B62" s="100"/>
    </row>
    <row r="63" spans="1:4">
      <c r="A63" s="39" t="s">
        <v>49</v>
      </c>
      <c r="B63" s="48"/>
    </row>
    <row r="64" spans="1:4">
      <c r="B64" s="52">
        <f>B56-B31</f>
        <v>0</v>
      </c>
      <c r="C64" s="51">
        <f>C56-C31</f>
        <v>0</v>
      </c>
    </row>
  </sheetData>
  <mergeCells count="6">
    <mergeCell ref="A61:B61"/>
    <mergeCell ref="A62:B62"/>
    <mergeCell ref="A58:C58"/>
    <mergeCell ref="A60:C60"/>
    <mergeCell ref="A7:A8"/>
    <mergeCell ref="A15:A16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T213"/>
  <sheetViews>
    <sheetView showGridLines="0" tabSelected="1" view="pageBreakPreview" topLeftCell="A7" zoomScaleNormal="100" zoomScaleSheetLayoutView="100" workbookViewId="0">
      <selection activeCell="B12" sqref="B12:C44"/>
    </sheetView>
  </sheetViews>
  <sheetFormatPr defaultColWidth="8.85546875" defaultRowHeight="12"/>
  <cols>
    <col min="1" max="1" width="58.28515625" style="14" customWidth="1"/>
    <col min="2" max="2" width="20.28515625" style="98" customWidth="1"/>
    <col min="3" max="3" width="18.5703125" style="14" customWidth="1"/>
    <col min="4" max="4" width="13.42578125" style="14" customWidth="1"/>
    <col min="5" max="5" width="18.5703125" style="14" hidden="1" customWidth="1"/>
    <col min="6" max="17" width="16.7109375" style="14" hidden="1" customWidth="1"/>
    <col min="18" max="18" width="10.5703125" style="14" hidden="1" customWidth="1"/>
    <col min="19" max="20" width="11.42578125" style="14" hidden="1" customWidth="1"/>
    <col min="21" max="16384" width="8.85546875" style="14"/>
  </cols>
  <sheetData>
    <row r="1" spans="1:20" ht="15.75">
      <c r="A1" s="1" t="s">
        <v>0</v>
      </c>
      <c r="B1" s="74"/>
      <c r="C1" s="12"/>
      <c r="D1" s="13"/>
      <c r="E1" s="12"/>
      <c r="F1" s="13"/>
      <c r="G1" s="13"/>
      <c r="H1" s="13"/>
      <c r="I1" s="13"/>
      <c r="J1" s="13"/>
      <c r="K1" s="13"/>
      <c r="L1" s="13"/>
      <c r="M1" s="13"/>
      <c r="N1" s="13"/>
      <c r="O1" s="12"/>
      <c r="P1" s="12"/>
      <c r="Q1" s="12"/>
      <c r="R1" s="12"/>
    </row>
    <row r="2" spans="1:20" ht="12.75">
      <c r="A2" s="36"/>
      <c r="B2" s="74"/>
      <c r="C2" s="12"/>
      <c r="D2" s="13"/>
      <c r="E2" s="12"/>
      <c r="F2" s="13"/>
      <c r="G2" s="13"/>
      <c r="H2" s="13"/>
      <c r="I2" s="13"/>
      <c r="J2" s="13"/>
      <c r="K2" s="13"/>
      <c r="L2" s="13"/>
      <c r="M2" s="13"/>
      <c r="N2" s="13"/>
      <c r="O2" s="12"/>
      <c r="P2" s="12"/>
      <c r="Q2" s="12"/>
      <c r="R2" s="12"/>
    </row>
    <row r="3" spans="1:20" ht="12.75">
      <c r="A3" s="4" t="s">
        <v>70</v>
      </c>
      <c r="B3" s="75"/>
      <c r="C3" s="15"/>
      <c r="D3" s="16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20" ht="12.75">
      <c r="A4" s="5" t="s">
        <v>1</v>
      </c>
      <c r="B4" s="76"/>
      <c r="C4" s="17"/>
      <c r="D4" s="18"/>
      <c r="E4" s="17"/>
      <c r="F4" s="18"/>
      <c r="G4" s="18"/>
      <c r="H4" s="18"/>
      <c r="I4" s="18"/>
      <c r="J4" s="18"/>
      <c r="K4" s="18"/>
      <c r="L4" s="18"/>
      <c r="M4" s="18"/>
      <c r="N4" s="18"/>
      <c r="O4" s="17"/>
      <c r="P4" s="17"/>
      <c r="Q4" s="17"/>
      <c r="R4" s="17"/>
    </row>
    <row r="5" spans="1:20">
      <c r="A5" s="15"/>
      <c r="B5" s="7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</row>
    <row r="6" spans="1:20" ht="24">
      <c r="A6" s="103"/>
      <c r="B6" s="78" t="s">
        <v>71</v>
      </c>
      <c r="C6" s="10" t="s">
        <v>71</v>
      </c>
      <c r="D6" s="19"/>
      <c r="E6" s="17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0">
      <c r="A7" s="103"/>
      <c r="B7" s="78" t="str">
        <f>ББ!B7</f>
        <v>30 сентября</v>
      </c>
      <c r="C7" s="10" t="str">
        <f>B7</f>
        <v>30 сентября</v>
      </c>
      <c r="D7" s="21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0">
      <c r="A8" s="103"/>
      <c r="B8" s="78" t="s">
        <v>62</v>
      </c>
      <c r="C8" s="10" t="s">
        <v>57</v>
      </c>
      <c r="D8" s="23"/>
      <c r="E8" s="22"/>
      <c r="F8" s="23"/>
      <c r="G8" s="23"/>
      <c r="H8" s="23"/>
      <c r="I8" s="23"/>
      <c r="J8" s="23"/>
      <c r="K8" s="23"/>
      <c r="L8" s="23"/>
      <c r="M8" s="23"/>
      <c r="N8" s="24"/>
      <c r="O8" s="24"/>
      <c r="P8" s="24"/>
      <c r="Q8" s="24"/>
      <c r="S8" s="25"/>
    </row>
    <row r="9" spans="1:20" ht="15">
      <c r="A9" s="103"/>
      <c r="B9" s="79"/>
      <c r="C9" s="37"/>
      <c r="D9" s="24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S9" s="25"/>
    </row>
    <row r="10" spans="1:20">
      <c r="A10" s="9"/>
      <c r="B10" s="78"/>
      <c r="C10" s="10"/>
      <c r="D10" s="24"/>
      <c r="E10" s="22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  <c r="S10" s="25"/>
      <c r="T10" s="25"/>
    </row>
    <row r="11" spans="1:20">
      <c r="A11" s="9"/>
      <c r="B11" s="80"/>
      <c r="C11" s="63"/>
      <c r="D11" s="24"/>
      <c r="E11" s="26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5"/>
      <c r="T11" s="25"/>
    </row>
    <row r="12" spans="1:20">
      <c r="A12" s="9" t="s">
        <v>37</v>
      </c>
      <c r="B12" s="81">
        <v>16607628</v>
      </c>
      <c r="C12" s="64">
        <v>3548726</v>
      </c>
      <c r="D12" s="24"/>
      <c r="E12" s="22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5"/>
      <c r="T12" s="25"/>
    </row>
    <row r="13" spans="1:20">
      <c r="A13" s="9" t="s">
        <v>30</v>
      </c>
      <c r="B13" s="81">
        <v>4727405</v>
      </c>
      <c r="C13" s="64">
        <v>3216963</v>
      </c>
      <c r="D13" s="24"/>
      <c r="E13" s="22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  <c r="S13" s="25"/>
      <c r="T13" s="25"/>
    </row>
    <row r="14" spans="1:20">
      <c r="A14" s="9" t="s">
        <v>38</v>
      </c>
      <c r="B14" s="81">
        <v>4913366</v>
      </c>
      <c r="C14" s="64">
        <v>3631777</v>
      </c>
      <c r="D14" s="24"/>
      <c r="E14" s="22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0">
      <c r="A15" s="103" t="s">
        <v>39</v>
      </c>
      <c r="B15" s="81">
        <v>2286140</v>
      </c>
      <c r="C15" s="64"/>
      <c r="D15" s="24"/>
      <c r="E15" s="22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0">
      <c r="A16" s="103"/>
      <c r="B16" s="81"/>
      <c r="C16" s="64"/>
      <c r="D16" s="24"/>
      <c r="E16" s="22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T16" s="25"/>
    </row>
    <row r="17" spans="1:20">
      <c r="A17" s="103"/>
      <c r="B17" s="82"/>
      <c r="C17" s="70">
        <v>-1677607</v>
      </c>
      <c r="D17" s="23"/>
      <c r="E17" s="17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20">
      <c r="A18" s="9" t="s">
        <v>40</v>
      </c>
      <c r="B18" s="82">
        <v>1595055</v>
      </c>
      <c r="C18" s="70">
        <v>-9422</v>
      </c>
      <c r="D18" s="24"/>
      <c r="E18" s="22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20">
      <c r="A19" s="9" t="s">
        <v>41</v>
      </c>
      <c r="B19" s="82">
        <v>36373</v>
      </c>
      <c r="C19" s="65">
        <v>385552</v>
      </c>
      <c r="D19" s="24"/>
      <c r="E19" s="2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20">
      <c r="A20" s="9" t="s">
        <v>31</v>
      </c>
      <c r="B20" s="83">
        <v>-178</v>
      </c>
      <c r="C20" s="70">
        <v>-3</v>
      </c>
      <c r="D20" s="24"/>
      <c r="E20" s="22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20">
      <c r="A21" s="9" t="s">
        <v>61</v>
      </c>
      <c r="B21" s="83">
        <v>-293202</v>
      </c>
      <c r="C21" s="65">
        <v>1158521</v>
      </c>
      <c r="D21" s="24"/>
      <c r="E21" s="22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20">
      <c r="A22" s="103" t="s">
        <v>48</v>
      </c>
      <c r="B22" s="83">
        <v>-55411</v>
      </c>
      <c r="C22" s="70">
        <v>-82656</v>
      </c>
      <c r="D22" s="24"/>
      <c r="E22" s="22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20">
      <c r="A23" s="103"/>
      <c r="B23" s="82"/>
      <c r="C23" s="65"/>
      <c r="D23" s="24"/>
      <c r="E23" s="22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20" ht="12.75" thickBot="1">
      <c r="A24" s="9" t="s">
        <v>42</v>
      </c>
      <c r="B24" s="84">
        <v>58301</v>
      </c>
      <c r="C24" s="66">
        <v>74909</v>
      </c>
      <c r="D24" s="24"/>
      <c r="E24" s="22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S24" s="27"/>
      <c r="T24" s="27"/>
    </row>
    <row r="25" spans="1:20">
      <c r="A25" s="9"/>
      <c r="B25" s="81"/>
      <c r="C25" s="64"/>
      <c r="D25" s="24"/>
      <c r="E25" s="22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S25" s="27"/>
    </row>
    <row r="26" spans="1:20" ht="12.75" thickBot="1">
      <c r="A26" s="11" t="s">
        <v>43</v>
      </c>
      <c r="B26" s="86">
        <v>29875477</v>
      </c>
      <c r="C26" s="67">
        <v>10246760</v>
      </c>
      <c r="D26" s="23"/>
      <c r="E26" s="17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20">
      <c r="A27" s="9"/>
      <c r="B27" s="81"/>
      <c r="C27" s="64"/>
      <c r="D27" s="23"/>
      <c r="E27" s="28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20">
      <c r="A28" s="9" t="s">
        <v>32</v>
      </c>
      <c r="B28" s="83">
        <v>-12817662</v>
      </c>
      <c r="C28" s="70">
        <v>2603615</v>
      </c>
      <c r="D28" s="24"/>
      <c r="E28" s="22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20">
      <c r="A29" s="9" t="s">
        <v>33</v>
      </c>
      <c r="B29" s="83">
        <v>-1096101</v>
      </c>
      <c r="C29" s="70">
        <v>148309</v>
      </c>
      <c r="D29" s="23"/>
      <c r="E29" s="28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20">
      <c r="A30" s="73" t="s">
        <v>74</v>
      </c>
      <c r="B30" s="83">
        <v>0</v>
      </c>
      <c r="C30" s="70">
        <v>1529300</v>
      </c>
      <c r="D30" s="23"/>
      <c r="E30" s="28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20">
      <c r="A31" s="9" t="s">
        <v>34</v>
      </c>
      <c r="B31" s="83">
        <v>-5535552</v>
      </c>
      <c r="C31" s="70">
        <v>3076585</v>
      </c>
      <c r="D31" s="23"/>
      <c r="E31" s="17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0" ht="12.75" thickBot="1">
      <c r="A32" s="9" t="s">
        <v>60</v>
      </c>
      <c r="B32" s="85"/>
      <c r="C32" s="66"/>
      <c r="D32" s="29"/>
      <c r="E32" s="15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0"/>
      <c r="Q32" s="30"/>
    </row>
    <row r="33" spans="1:18">
      <c r="A33" s="9"/>
      <c r="B33" s="87"/>
      <c r="C33" s="68"/>
      <c r="D33" s="29"/>
      <c r="E33" s="15"/>
      <c r="F33" s="29"/>
      <c r="G33" s="29"/>
      <c r="H33" s="29"/>
      <c r="I33" s="29"/>
      <c r="J33" s="29"/>
      <c r="K33" s="29"/>
      <c r="L33" s="29"/>
      <c r="M33" s="29"/>
      <c r="N33" s="29"/>
      <c r="O33" s="31"/>
      <c r="P33" s="31"/>
      <c r="Q33" s="31"/>
      <c r="R33" s="32"/>
    </row>
    <row r="34" spans="1:18" ht="12.75" thickBot="1">
      <c r="A34" s="11" t="s">
        <v>44</v>
      </c>
      <c r="B34" s="88">
        <v>-19449315</v>
      </c>
      <c r="C34" s="67">
        <v>7357809</v>
      </c>
      <c r="D34" s="29"/>
      <c r="E34" s="15"/>
      <c r="F34" s="29"/>
      <c r="G34" s="29"/>
      <c r="H34" s="29"/>
      <c r="I34" s="29"/>
      <c r="J34" s="29"/>
      <c r="K34" s="29"/>
      <c r="L34" s="29"/>
      <c r="M34" s="29"/>
      <c r="N34" s="29"/>
      <c r="O34" s="31"/>
      <c r="P34" s="31"/>
      <c r="Q34" s="31"/>
      <c r="R34" s="32"/>
    </row>
    <row r="35" spans="1:18">
      <c r="A35" s="11"/>
      <c r="B35" s="87"/>
      <c r="C35" s="68"/>
      <c r="D35" s="29"/>
      <c r="E35" s="15"/>
      <c r="F35" s="29"/>
      <c r="G35" s="29"/>
      <c r="H35" s="29"/>
      <c r="I35" s="29"/>
      <c r="J35" s="29"/>
      <c r="K35" s="29"/>
      <c r="L35" s="29"/>
      <c r="M35" s="29"/>
      <c r="N35" s="29"/>
      <c r="O35" s="31"/>
      <c r="P35" s="31"/>
      <c r="Q35" s="31"/>
      <c r="R35" s="32"/>
    </row>
    <row r="36" spans="1:18">
      <c r="A36" s="11"/>
      <c r="B36" s="87"/>
      <c r="C36" s="68"/>
      <c r="D36" s="29"/>
      <c r="E36" s="15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33"/>
    </row>
    <row r="37" spans="1:18">
      <c r="A37" s="105" t="s">
        <v>45</v>
      </c>
      <c r="B37" s="87"/>
      <c r="C37" s="68"/>
      <c r="D37" s="29"/>
      <c r="E37" s="15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3"/>
    </row>
    <row r="38" spans="1:18" ht="12.75" thickBot="1">
      <c r="A38" s="105"/>
      <c r="B38" s="86">
        <v>10426162</v>
      </c>
      <c r="C38" s="67">
        <v>2888951</v>
      </c>
      <c r="D38" s="15"/>
      <c r="E38" s="15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3"/>
    </row>
    <row r="39" spans="1:18">
      <c r="A39" s="11"/>
      <c r="B39" s="87"/>
      <c r="C39" s="68"/>
      <c r="D39" s="29"/>
      <c r="E39" s="15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6"/>
    </row>
    <row r="40" spans="1:18" ht="12.75" thickBot="1">
      <c r="A40" s="9" t="s">
        <v>46</v>
      </c>
      <c r="B40" s="89">
        <v>-13804</v>
      </c>
      <c r="C40" s="68">
        <v>5482</v>
      </c>
      <c r="D40" s="15"/>
      <c r="E40" s="15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6"/>
    </row>
    <row r="41" spans="1:18">
      <c r="A41" s="11"/>
      <c r="B41" s="90"/>
      <c r="C41" s="69"/>
      <c r="D41" s="34"/>
      <c r="E41" s="22"/>
      <c r="F41" s="34"/>
      <c r="G41" s="34"/>
      <c r="H41" s="34"/>
      <c r="I41" s="34"/>
      <c r="J41" s="34"/>
      <c r="K41" s="34"/>
      <c r="L41" s="34"/>
      <c r="M41" s="34"/>
      <c r="N41" s="34"/>
      <c r="O41" s="29"/>
      <c r="P41" s="29"/>
      <c r="Q41" s="29"/>
      <c r="R41" s="16"/>
    </row>
    <row r="42" spans="1:18">
      <c r="A42" s="105" t="s">
        <v>47</v>
      </c>
      <c r="B42" s="87">
        <v>10412358</v>
      </c>
      <c r="C42" s="87">
        <v>2883469</v>
      </c>
      <c r="D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8">
      <c r="A43" s="105"/>
      <c r="B43" s="87"/>
      <c r="C43" s="71"/>
      <c r="D43" s="1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8" ht="12.75" thickBot="1">
      <c r="A44" s="105"/>
      <c r="B44" s="91"/>
      <c r="C44" s="72"/>
      <c r="D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8" ht="12.75" thickTop="1">
      <c r="B45" s="92">
        <f>B42+ББ!C52-ББ!B52</f>
        <v>0</v>
      </c>
      <c r="C45" s="56" t="e">
        <f>C42-#REF!</f>
        <v>#REF!</v>
      </c>
      <c r="D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8">
      <c r="B46" s="93"/>
      <c r="D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8" ht="15">
      <c r="A47" s="101" t="str">
        <f>ББ!A58</f>
        <v>Председатель Правления _______________________ /Лукьянов С. Н.   Дата  подписания 07.10.2021 г.</v>
      </c>
      <c r="B47" s="101"/>
      <c r="C47" s="102"/>
      <c r="D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8" ht="12.75">
      <c r="A48" s="40"/>
      <c r="B48" s="94"/>
      <c r="D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2.75">
      <c r="A49" s="99" t="str">
        <f>ББ!A60</f>
        <v>Главный бухгалтер ___________________________ / Хон Т.Э. Дата подписания 07.10.2021 г.</v>
      </c>
      <c r="B49" s="99"/>
      <c r="D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2.75">
      <c r="A50" s="99"/>
      <c r="B50" s="99"/>
      <c r="D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2.75">
      <c r="A51" s="100" t="s">
        <v>63</v>
      </c>
      <c r="B51" s="100"/>
      <c r="D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2.75">
      <c r="A52" s="39" t="s">
        <v>49</v>
      </c>
      <c r="B52" s="95"/>
      <c r="D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>
      <c r="B53" s="93"/>
      <c r="D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>
      <c r="B54" s="96"/>
      <c r="D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>
      <c r="B55" s="97"/>
      <c r="D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>
      <c r="B56" s="93"/>
      <c r="D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>
      <c r="B57" s="93"/>
      <c r="D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>
      <c r="B58" s="93"/>
      <c r="D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>
      <c r="B59" s="93"/>
      <c r="D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>
      <c r="B60" s="93"/>
      <c r="D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>
      <c r="B61" s="93"/>
      <c r="D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>
      <c r="B62" s="93"/>
      <c r="D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>
      <c r="B63" s="93"/>
      <c r="D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>
      <c r="B64" s="93"/>
      <c r="D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2:17">
      <c r="B65" s="93"/>
      <c r="D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2:17">
      <c r="B66" s="93"/>
      <c r="D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2:17">
      <c r="B67" s="93"/>
      <c r="D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2:17">
      <c r="B68" s="93"/>
      <c r="D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2:17">
      <c r="B69" s="93"/>
      <c r="D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2:17">
      <c r="B70" s="93"/>
      <c r="D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2:17">
      <c r="B71" s="93"/>
      <c r="D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7">
      <c r="B72" s="93"/>
      <c r="D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2:17">
      <c r="B73" s="93"/>
      <c r="D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2:17">
      <c r="B74" s="93"/>
      <c r="D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2:17">
      <c r="B75" s="93"/>
      <c r="D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2:17">
      <c r="B76" s="93"/>
      <c r="D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2:17">
      <c r="B77" s="93"/>
      <c r="D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2:17">
      <c r="B78" s="93"/>
      <c r="D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2:17">
      <c r="B79" s="93"/>
      <c r="D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2:17">
      <c r="B80" s="93"/>
      <c r="D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2:17">
      <c r="B81" s="93"/>
      <c r="D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2:17">
      <c r="B82" s="93"/>
      <c r="D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2:17">
      <c r="B83" s="93"/>
      <c r="D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2:17">
      <c r="B84" s="93"/>
      <c r="D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2:17">
      <c r="B85" s="93"/>
      <c r="D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2:17">
      <c r="B86" s="93"/>
      <c r="D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2:17">
      <c r="B87" s="93"/>
      <c r="D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2:17">
      <c r="B88" s="93"/>
      <c r="D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2:17">
      <c r="B89" s="93"/>
      <c r="D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2:17">
      <c r="B90" s="93"/>
      <c r="D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2:17">
      <c r="B91" s="93"/>
      <c r="D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2:17">
      <c r="B92" s="93"/>
      <c r="D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2:17">
      <c r="B93" s="93"/>
      <c r="D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2:17">
      <c r="B94" s="93"/>
      <c r="D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2:17">
      <c r="B95" s="93"/>
      <c r="D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2:17">
      <c r="B96" s="93"/>
      <c r="D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>
      <c r="B97" s="93"/>
      <c r="D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2:17">
      <c r="B98" s="93"/>
      <c r="D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2:17">
      <c r="B99" s="93"/>
      <c r="D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2:17">
      <c r="B100" s="93"/>
      <c r="D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2:17">
      <c r="B101" s="93"/>
      <c r="D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2:17">
      <c r="B102" s="93"/>
      <c r="D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2:17">
      <c r="B103" s="93"/>
      <c r="D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2:17">
      <c r="B104" s="93"/>
      <c r="D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2:17">
      <c r="B105" s="93"/>
      <c r="D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2:17">
      <c r="B106" s="93"/>
      <c r="D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2:17">
      <c r="B107" s="93"/>
      <c r="D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2:17">
      <c r="B108" s="93"/>
      <c r="D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2:17">
      <c r="B109" s="93"/>
      <c r="D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2:17">
      <c r="B110" s="93"/>
      <c r="D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2:17">
      <c r="B111" s="93"/>
      <c r="D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2:17">
      <c r="B112" s="93"/>
      <c r="D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2:17">
      <c r="B113" s="93"/>
      <c r="D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2:17">
      <c r="B114" s="93"/>
      <c r="D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2:17">
      <c r="B115" s="93"/>
      <c r="D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2:17">
      <c r="B116" s="93"/>
      <c r="D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2:17">
      <c r="B117" s="93"/>
      <c r="D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2:17">
      <c r="B118" s="93"/>
      <c r="D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2:17">
      <c r="B119" s="93"/>
      <c r="D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2:17">
      <c r="B120" s="93"/>
      <c r="D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2:17">
      <c r="B121" s="93"/>
      <c r="D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2:17">
      <c r="B122" s="93"/>
      <c r="D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2:17">
      <c r="B123" s="93"/>
      <c r="D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2:17">
      <c r="B124" s="93"/>
      <c r="D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2:17">
      <c r="B125" s="93"/>
      <c r="D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2:17">
      <c r="B126" s="93"/>
      <c r="D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2:17">
      <c r="B127" s="93"/>
      <c r="D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2:17">
      <c r="B128" s="93"/>
      <c r="D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2:17">
      <c r="B129" s="93"/>
      <c r="D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2:17">
      <c r="B130" s="93"/>
      <c r="D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2:17">
      <c r="B131" s="93"/>
      <c r="D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2:17">
      <c r="B132" s="93"/>
      <c r="D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2:17">
      <c r="B133" s="93"/>
      <c r="D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2:17">
      <c r="B134" s="93"/>
      <c r="D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2:17">
      <c r="B135" s="93"/>
      <c r="D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2:17">
      <c r="B136" s="93"/>
      <c r="D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2:17">
      <c r="B137" s="93"/>
      <c r="D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2:17">
      <c r="B138" s="93"/>
      <c r="D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2:17">
      <c r="B139" s="93"/>
      <c r="D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2:17">
      <c r="B140" s="93"/>
      <c r="D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2:17">
      <c r="B141" s="93"/>
      <c r="D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2:17">
      <c r="B142" s="93"/>
      <c r="D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2:17">
      <c r="B143" s="93"/>
      <c r="D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2:17">
      <c r="B144" s="93"/>
      <c r="D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2:17">
      <c r="B145" s="93"/>
      <c r="D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2:17">
      <c r="B146" s="93"/>
      <c r="D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2:17">
      <c r="B147" s="93"/>
      <c r="D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2:17">
      <c r="B148" s="93"/>
      <c r="D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2:17">
      <c r="B149" s="93"/>
      <c r="D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2:17">
      <c r="B150" s="93"/>
      <c r="D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2:17">
      <c r="B151" s="93"/>
      <c r="D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2:17">
      <c r="B152" s="93"/>
      <c r="D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2:17">
      <c r="B153" s="93"/>
      <c r="D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2:17">
      <c r="B154" s="93"/>
      <c r="D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2:17">
      <c r="B155" s="93"/>
      <c r="D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2:17">
      <c r="B156" s="93"/>
      <c r="D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2:17">
      <c r="B157" s="93"/>
      <c r="D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2:17">
      <c r="B158" s="93"/>
      <c r="D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2:17">
      <c r="B159" s="93"/>
      <c r="D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2:17">
      <c r="B160" s="93"/>
      <c r="D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2:17">
      <c r="B161" s="93"/>
      <c r="D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2:17">
      <c r="B162" s="93"/>
      <c r="D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2:17">
      <c r="B163" s="93"/>
      <c r="D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2:17">
      <c r="B164" s="93"/>
      <c r="D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2:17">
      <c r="B165" s="93"/>
      <c r="D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2:17">
      <c r="B166" s="93"/>
      <c r="D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2:17">
      <c r="B167" s="93"/>
      <c r="D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2:17">
      <c r="B168" s="93"/>
      <c r="D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2:17">
      <c r="B169" s="93"/>
      <c r="D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2:17">
      <c r="B170" s="93"/>
      <c r="D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2:17">
      <c r="B171" s="93"/>
      <c r="D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2:17">
      <c r="B172" s="93"/>
      <c r="D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2:17">
      <c r="B173" s="93"/>
      <c r="D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2:17">
      <c r="B174" s="93"/>
      <c r="D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2:17">
      <c r="B175" s="93"/>
      <c r="D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2:17">
      <c r="B176" s="93"/>
      <c r="D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2:17">
      <c r="B177" s="93"/>
      <c r="D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2:17">
      <c r="B178" s="93"/>
      <c r="D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2:17">
      <c r="B179" s="93"/>
      <c r="D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2:17">
      <c r="B180" s="93"/>
      <c r="D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2:17">
      <c r="B181" s="93"/>
      <c r="D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2:17">
      <c r="B182" s="93"/>
      <c r="D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2:17">
      <c r="B183" s="93"/>
      <c r="D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2:17">
      <c r="B184" s="93"/>
      <c r="D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2:17">
      <c r="B185" s="93"/>
      <c r="D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2:17">
      <c r="B186" s="93"/>
      <c r="D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2:17">
      <c r="B187" s="93"/>
      <c r="D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2:17">
      <c r="B188" s="93"/>
      <c r="D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2:17">
      <c r="B189" s="93"/>
      <c r="D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2:17">
      <c r="B190" s="93"/>
      <c r="D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2:17">
      <c r="B191" s="93"/>
      <c r="D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2:17">
      <c r="B192" s="93"/>
      <c r="D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2:17">
      <c r="B193" s="93"/>
      <c r="D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2:17">
      <c r="B194" s="93"/>
      <c r="D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2:17">
      <c r="B195" s="93"/>
      <c r="D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2:17">
      <c r="B196" s="93"/>
      <c r="D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2:17">
      <c r="B197" s="93"/>
      <c r="D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2:17">
      <c r="B198" s="93"/>
      <c r="D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2:17">
      <c r="B199" s="93"/>
      <c r="D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2:17">
      <c r="B200" s="93"/>
      <c r="D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2:17">
      <c r="B201" s="93"/>
      <c r="D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2:17">
      <c r="B202" s="93"/>
      <c r="D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2:17">
      <c r="B203" s="93"/>
      <c r="D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2:17">
      <c r="B204" s="93"/>
      <c r="D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2:17">
      <c r="B205" s="93"/>
      <c r="D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2:17">
      <c r="B206" s="93"/>
      <c r="D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2:17">
      <c r="B207" s="93"/>
      <c r="D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2:17">
      <c r="B208" s="93"/>
      <c r="D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2:17">
      <c r="B209" s="93"/>
      <c r="D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2:17">
      <c r="B210" s="93"/>
      <c r="D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2:17">
      <c r="B211" s="93"/>
      <c r="D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2:17">
      <c r="B212" s="93"/>
      <c r="D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2:17">
      <c r="B213" s="93"/>
      <c r="D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</sheetData>
  <mergeCells count="9">
    <mergeCell ref="A6:A9"/>
    <mergeCell ref="A15:A17"/>
    <mergeCell ref="A22:A23"/>
    <mergeCell ref="A51:B51"/>
    <mergeCell ref="A47:C47"/>
    <mergeCell ref="A37:A38"/>
    <mergeCell ref="A42:A44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ББ</vt:lpstr>
      <vt:lpstr>ОПиУ</vt:lpstr>
      <vt:lpstr>ББ!Область_печати</vt:lpstr>
      <vt:lpstr>ОПиУ!Область_печати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2021-08-10T12:17:17Z</cp:lastPrinted>
  <dcterms:created xsi:type="dcterms:W3CDTF">2016-05-14T10:51:53Z</dcterms:created>
  <dcterms:modified xsi:type="dcterms:W3CDTF">2021-11-12T11:49:29Z</dcterms:modified>
</cp:coreProperties>
</file>