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0\KASE\2 кв 20\полная ФО\"/>
    </mc:Choice>
  </mc:AlternateContent>
  <xr:revisionPtr revIDLastSave="0" documentId="13_ncr:1_{4FD1CEA2-4A6C-4216-9387-9585A4D8F1C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1" r:id="rId1"/>
    <sheet name="ОПиУ" sheetId="2" r:id="rId2"/>
    <sheet name="Движение капитала" sheetId="3" r:id="rId3"/>
    <sheet name="Движение денег" sheetId="17" r:id="rId4"/>
  </sheets>
  <definedNames>
    <definedName name="_xlnm.Print_Area" localSheetId="0">ББ!$A$1:$C$56</definedName>
    <definedName name="_xlnm.Print_Area" localSheetId="3">'Движение денег'!$A$1:$E$74</definedName>
    <definedName name="_xlnm.Print_Area" localSheetId="2">'Движение капитала'!$A$1:$H$34</definedName>
    <definedName name="_xlnm.Print_Area" localSheetId="1">ОПиУ!$A$1:$D$57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9" i="17" l="1"/>
  <c r="A51" i="2" l="1"/>
  <c r="D68" i="17" l="1"/>
  <c r="B7" i="2" l="1"/>
  <c r="B9" i="17" l="1"/>
  <c r="D9" i="17" s="1"/>
  <c r="C7" i="2"/>
  <c r="A71" i="17" l="1"/>
  <c r="A69" i="17"/>
  <c r="A31" i="3"/>
  <c r="A29" i="3"/>
  <c r="A53" i="2"/>
  <c r="C49" i="2" l="1"/>
  <c r="A4" i="3" l="1"/>
  <c r="B50" i="1" l="1"/>
  <c r="B68" i="17" l="1"/>
</calcChain>
</file>

<file path=xl/sharedStrings.xml><?xml version="1.0" encoding="utf-8"?>
<sst xmlns="http://schemas.openxmlformats.org/spreadsheetml/2006/main" count="165" uniqueCount="127">
  <si>
    <t>-</t>
  </si>
  <si>
    <t>АКЦИОНЕРНОЕ ОБЩЕСТВО «ФРИДОМ ФИНАНС»</t>
  </si>
  <si>
    <t>(в тысячах казахстанских тенге)</t>
  </si>
  <si>
    <t xml:space="preserve">ОТЧЕТ О ФИНАНСОВОМ ПОЛОЖЕНИИ 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</si>
  <si>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</si>
  <si>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</si>
  <si>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</si>
  <si>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</si>
  <si>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</si>
  <si>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 xml:space="preserve">ОТЧЕТ ОБ ИЗМЕНЕНИЯХ КАПИТАЛА </t>
  </si>
  <si>
    <t>Фонд переоценки инвестиций, имеющихся в наличии для продажи</t>
  </si>
  <si>
    <t>Чистая прибыль</t>
  </si>
  <si>
    <t>Выпуск простых акций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</si>
  <si>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</si>
  <si>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</si>
  <si>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</si>
  <si>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</si>
  <si>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</si>
  <si>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</si>
  <si>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</si>
  <si>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</si>
  <si>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</si>
  <si>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</si>
  <si>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</si>
  <si>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</si>
  <si>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</si>
  <si>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</si>
  <si>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</si>
  <si>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</si>
  <si>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</si>
  <si>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</si>
  <si>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</si>
  <si>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</si>
  <si>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</si>
  <si>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</si>
  <si>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</si>
  <si>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</si>
  <si>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</si>
  <si>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</si>
  <si>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</si>
  <si>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</si>
  <si>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</si>
  <si>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</si>
  <si>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</si>
  <si>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Акционерный капитал – простые</t>
  </si>
  <si>
    <t>акции</t>
  </si>
  <si>
    <t>Итого</t>
  </si>
  <si>
    <t>капитал</t>
  </si>
  <si>
    <t>Нераспределенная прибыль</t>
  </si>
  <si>
    <t>Выпущенные долговые ценные бумаги</t>
  </si>
  <si>
    <t>Выплата дивидендов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</si>
  <si>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</si>
  <si>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</si>
  <si>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</si>
  <si>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</si>
  <si>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</si>
  <si>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</si>
  <si>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</si>
  <si>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</si>
  <si>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</si>
  <si>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</si>
  <si>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</si>
  <si>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Накопленная прибыль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</si>
  <si>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</si>
  <si>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</si>
  <si>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</si>
  <si>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</si>
  <si>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</si>
  <si>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Амортизация премии по выпущенным облигациям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</si>
  <si>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</si>
  <si>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</si>
  <si>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</si>
  <si>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</si>
  <si>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</si>
  <si>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</si>
  <si>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</si>
  <si>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Дебиторская задолженность</t>
  </si>
  <si>
    <t>Авансы выданные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</si>
  <si>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</si>
  <si>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</si>
  <si>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</si>
  <si>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</si>
  <si>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ДВИЖЕНИЕ ДЕНЕЖНЫХ СРЕДСТВ ОТ ИНВЕСТИЦИОННОЙ ДЕЯТЕЛЬНОСТИ: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</si>
  <si>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</si>
  <si>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</si>
  <si>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</si>
  <si>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</si>
  <si>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</si>
  <si>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>ДЕНЕЖНЫЕ СРЕДСТВА И ИХ ЭКВИВАЛЕНТЫ,</t>
  </si>
  <si>
    <t>на начало отчетного периода</t>
  </si>
  <si>
    <t>на конец отчетного периода</t>
  </si>
  <si>
    <t>Займы полученные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</si>
  <si>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</si>
  <si>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активы АО "Асыл Инвест" при присоединении</t>
  </si>
  <si>
    <t>Место для печати</t>
  </si>
  <si>
    <t>Запасы</t>
  </si>
  <si>
    <t>Доходы от операций с производными финансовыми инструментами</t>
  </si>
  <si>
    <t>Износ и амортизация</t>
  </si>
  <si>
    <t>Нереализованный убыток/(прибыль) по операциям с финансовыми активами, по справедливой стоимости через прибыль или убыток</t>
  </si>
  <si>
    <t>(Прибыль)/убыток от продажи основных средств и нематериальных активов</t>
  </si>
  <si>
    <t>Начисленные расходы по отпускам</t>
  </si>
  <si>
    <t>Чистый нереализованный убыток/(прибыль) по операциям с иностранной валютой</t>
  </si>
  <si>
    <t>Чистые денежные средства использованные в операционной деятельности</t>
  </si>
  <si>
    <t>Приобретение/Продажа основных средств и нематериальных активов</t>
  </si>
  <si>
    <t xml:space="preserve">ЧИСТОЕ УВЕЛИЧЕНИЕ/(УМЕНЬШЕНИЕ) ДЕНЕЖНЫХ СРЕДСТВ И ИХ ЭКВИВАЛЕНТОВ  </t>
  </si>
  <si>
    <t>Активы по аренде</t>
  </si>
  <si>
    <t>Обязательства по аренде</t>
  </si>
  <si>
    <t>2019 года</t>
  </si>
  <si>
    <t>Погашение обязательств по выпущенным облигациям</t>
  </si>
  <si>
    <t>Эффект от применения стандарта IFRS 16 "Аренда"</t>
  </si>
  <si>
    <t>2020 года</t>
  </si>
  <si>
    <t>1 января 2019 года</t>
  </si>
  <si>
    <t>1 января 2020 года</t>
  </si>
  <si>
    <t>Выдача займа</t>
  </si>
  <si>
    <t>Восстановление расходов по ожидаемым кредитным убыткам/расходы по ожидаемым кредитным убыткам</t>
  </si>
  <si>
    <t>30 июня</t>
  </si>
  <si>
    <t>НА 30 ИЮНЯ 2020 ГОДА</t>
  </si>
  <si>
    <t>30 июня 2019 года</t>
  </si>
  <si>
    <t>30 июня 2020 года</t>
  </si>
  <si>
    <t>31 декабря</t>
  </si>
  <si>
    <t>за 6 месяцев, закончившихся</t>
  </si>
  <si>
    <t>Председатель Правления _______________________ /Лукьянов С.Н.  Дата  подписания 08.07.2020 г.</t>
  </si>
  <si>
    <t>Главный бухгалтер ___________________________ / Хон Т.Э. Дата подписания 08.07.2020 г.</t>
  </si>
  <si>
    <t>ОТЧЕТ О ПРИБЫЛЯХ И УБЫТКАХ ЗА 6 МЕСЯЦЕВ, ЗАКОНЧИВШИХСЯ 30 ИЮНЯ 2020 ГОДА</t>
  </si>
  <si>
    <t>Производные финансовые инструменты (требования по сделке опционы)</t>
  </si>
  <si>
    <t>ЗА 6 МЕСЯЦА, ЗАКОНЧИВШИХСЯ 30 ИЮНЯ 2020 ГОДА</t>
  </si>
  <si>
    <t>Телефон: +7 (727) 311-10-64 вн.432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</si>
</sst>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-* #,##0_р_._-;\-* #,##0_р_._-;_-* &quot;-&quot;??_р_._-;_-@_-"/>
    <numFmt numFmtId="174" formatCode="[$-409]d\-mmm\-yy;@"/>
    <numFmt numFmtId="175" formatCode="#,##0_);\(#,##0\);\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4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8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7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4" fontId="50" fillId="0" borderId="0"/>
    <xf numFmtId="0" fontId="4" fillId="0" borderId="0"/>
    <xf numFmtId="0" fontId="1" fillId="0" borderId="0"/>
  </cellStyleXfs>
  <cellXfs count="173">
    <xf numFmtId="0" fontId="0" fillId="0" borderId="0" xfId="0"/>
    <xf numFmtId="0" fontId="37" fillId="24" borderId="0" xfId="0" applyFont="1" applyFill="1" applyAlignment="1">
      <alignment horizontal="left" vertical="center"/>
    </xf>
    <xf numFmtId="0" fontId="0" fillId="24" borderId="0" xfId="0" applyFill="1"/>
    <xf numFmtId="0" fontId="37" fillId="24" borderId="0" xfId="0" applyFont="1" applyFill="1" applyAlignment="1">
      <alignment horizontal="justify" vertical="center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6" fillId="24" borderId="0" xfId="0" applyFont="1" applyFill="1"/>
    <xf numFmtId="0" fontId="0" fillId="24" borderId="0" xfId="0" applyFill="1" applyAlignment="1">
      <alignment horizontal="center"/>
    </xf>
    <xf numFmtId="0" fontId="36" fillId="24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3" fontId="40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vertical="center" wrapText="1"/>
    </xf>
    <xf numFmtId="0" fontId="35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3" fontId="36" fillId="24" borderId="11" xfId="0" applyNumberFormat="1" applyFont="1" applyFill="1" applyBorder="1" applyAlignment="1">
      <alignment horizontal="right" vertical="center" wrapText="1"/>
    </xf>
    <xf numFmtId="0" fontId="41" fillId="24" borderId="0" xfId="1" applyFont="1" applyFill="1"/>
    <xf numFmtId="0" fontId="43" fillId="24" borderId="0" xfId="1" applyFont="1" applyFill="1" applyAlignment="1">
      <alignment horizontal="center"/>
    </xf>
    <xf numFmtId="0" fontId="41" fillId="24" borderId="0" xfId="1" applyFont="1" applyFill="1" applyAlignment="1">
      <alignment horizontal="center"/>
    </xf>
    <xf numFmtId="0" fontId="42" fillId="24" borderId="0" xfId="0" applyFont="1" applyFill="1"/>
    <xf numFmtId="0" fontId="42" fillId="24" borderId="0" xfId="1" applyFont="1" applyFill="1" applyAlignment="1">
      <alignment horizontal="left"/>
    </xf>
    <xf numFmtId="0" fontId="44" fillId="24" borderId="0" xfId="1" applyFont="1" applyFill="1" applyAlignment="1">
      <alignment horizontal="left"/>
    </xf>
    <xf numFmtId="0" fontId="44" fillId="24" borderId="0" xfId="1" applyFont="1" applyFill="1" applyAlignment="1">
      <alignment horizontal="center"/>
    </xf>
    <xf numFmtId="0" fontId="42" fillId="24" borderId="0" xfId="1" applyFont="1" applyFill="1" applyAlignment="1">
      <alignment horizontal="center"/>
    </xf>
    <xf numFmtId="0" fontId="41" fillId="24" borderId="0" xfId="1" applyFont="1" applyFill="1" applyAlignment="1">
      <alignment vertical="center"/>
    </xf>
    <xf numFmtId="0" fontId="43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top" wrapText="1"/>
    </xf>
    <xf numFmtId="1" fontId="42" fillId="24" borderId="0" xfId="1" applyNumberFormat="1" applyFont="1" applyFill="1" applyAlignment="1">
      <alignment vertical="center"/>
    </xf>
    <xf numFmtId="1" fontId="42" fillId="24" borderId="0" xfId="1" applyNumberFormat="1" applyFont="1" applyFill="1" applyAlignment="1">
      <alignment horizontal="center" vertical="center"/>
    </xf>
    <xf numFmtId="0" fontId="42" fillId="24" borderId="0" xfId="1" applyFont="1" applyFill="1" applyAlignment="1">
      <alignment vertical="center"/>
    </xf>
    <xf numFmtId="3" fontId="41" fillId="24" borderId="0" xfId="1" applyNumberFormat="1" applyFont="1" applyFill="1" applyAlignment="1">
      <alignment horizontal="right" vertical="center"/>
    </xf>
    <xf numFmtId="3" fontId="42" fillId="24" borderId="0" xfId="1" applyNumberFormat="1" applyFont="1" applyFill="1" applyAlignment="1">
      <alignment horizontal="right" vertical="center"/>
    </xf>
    <xf numFmtId="3" fontId="42" fillId="24" borderId="0" xfId="0" applyNumberFormat="1" applyFont="1" applyFill="1"/>
    <xf numFmtId="0" fontId="42" fillId="24" borderId="0" xfId="1" applyFont="1" applyFill="1" applyAlignment="1">
      <alignment vertical="center" wrapText="1"/>
    </xf>
    <xf numFmtId="0" fontId="44" fillId="24" borderId="0" xfId="0" applyFont="1" applyFill="1"/>
    <xf numFmtId="4" fontId="42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0" fontId="42" fillId="24" borderId="0" xfId="1" applyFont="1" applyFill="1" applyAlignment="1">
      <alignment horizontal="right"/>
    </xf>
    <xf numFmtId="173" fontId="42" fillId="24" borderId="0" xfId="82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center"/>
    </xf>
    <xf numFmtId="0" fontId="42" fillId="24" borderId="0" xfId="1" applyFont="1" applyFill="1"/>
    <xf numFmtId="0" fontId="42" fillId="24" borderId="0" xfId="1" applyFont="1" applyFill="1" applyAlignment="1">
      <alignment horizontal="right" vertical="center"/>
    </xf>
    <xf numFmtId="0" fontId="44" fillId="24" borderId="0" xfId="0" applyFont="1" applyFill="1" applyAlignment="1">
      <alignment horizontal="right"/>
    </xf>
    <xf numFmtId="0" fontId="42" fillId="24" borderId="0" xfId="0" applyFont="1" applyFill="1" applyAlignment="1">
      <alignment horizontal="right"/>
    </xf>
    <xf numFmtId="0" fontId="38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0" fontId="35" fillId="24" borderId="0" xfId="0" applyFont="1" applyFill="1" applyAlignment="1">
      <alignment horizontal="right" vertical="center" wrapText="1"/>
    </xf>
    <xf numFmtId="3" fontId="35" fillId="24" borderId="11" xfId="0" applyNumberFormat="1" applyFont="1" applyFill="1" applyBorder="1" applyAlignment="1">
      <alignment horizontal="right" vertical="center" wrapText="1"/>
    </xf>
    <xf numFmtId="0" fontId="36" fillId="24" borderId="11" xfId="0" applyFont="1" applyFill="1" applyBorder="1" applyAlignment="1">
      <alignment horizontal="right" vertical="center" wrapText="1"/>
    </xf>
    <xf numFmtId="0" fontId="35" fillId="24" borderId="10" xfId="0" applyFont="1" applyFill="1" applyBorder="1" applyAlignment="1">
      <alignment horizontal="right" vertical="center" wrapText="1"/>
    </xf>
    <xf numFmtId="0" fontId="34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173" fontId="36" fillId="24" borderId="0" xfId="108" applyNumberFormat="1" applyFont="1" applyFill="1" applyAlignment="1">
      <alignment horizontal="center" vertical="center" wrapText="1"/>
    </xf>
    <xf numFmtId="173" fontId="35" fillId="24" borderId="11" xfId="108" applyNumberFormat="1" applyFont="1" applyFill="1" applyBorder="1" applyAlignment="1">
      <alignment horizontal="center" vertical="center" wrapText="1"/>
    </xf>
    <xf numFmtId="3" fontId="36" fillId="24" borderId="11" xfId="0" applyNumberFormat="1" applyFont="1" applyFill="1" applyBorder="1" applyAlignment="1">
      <alignment horizontal="center" vertical="center" wrapText="1"/>
    </xf>
    <xf numFmtId="173" fontId="34" fillId="24" borderId="11" xfId="108" applyNumberFormat="1" applyFont="1" applyFill="1" applyBorder="1" applyAlignment="1">
      <alignment horizontal="center" vertical="center" wrapText="1"/>
    </xf>
    <xf numFmtId="3" fontId="40" fillId="24" borderId="11" xfId="0" applyNumberFormat="1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0" xfId="0" applyFont="1" applyAlignment="1">
      <alignment horizontal="center"/>
    </xf>
    <xf numFmtId="3" fontId="48" fillId="24" borderId="10" xfId="0" applyNumberFormat="1" applyFont="1" applyFill="1" applyBorder="1" applyAlignment="1">
      <alignment horizontal="center" vertical="center" wrapText="1"/>
    </xf>
    <xf numFmtId="3" fontId="49" fillId="24" borderId="0" xfId="0" applyNumberFormat="1" applyFont="1" applyFill="1"/>
    <xf numFmtId="173" fontId="0" fillId="24" borderId="0" xfId="0" applyNumberFormat="1" applyFill="1"/>
    <xf numFmtId="3" fontId="36" fillId="24" borderId="0" xfId="0" applyNumberFormat="1" applyFont="1" applyFill="1"/>
    <xf numFmtId="0" fontId="45" fillId="24" borderId="0" xfId="0" applyFont="1" applyFill="1" applyAlignment="1">
      <alignment horizontal="left"/>
    </xf>
    <xf numFmtId="0" fontId="47" fillId="24" borderId="0" xfId="0" applyFont="1" applyFill="1" applyAlignment="1">
      <alignment horizontal="left"/>
    </xf>
    <xf numFmtId="173" fontId="0" fillId="24" borderId="0" xfId="0" applyNumberFormat="1" applyFill="1" applyAlignment="1">
      <alignment horizontal="center"/>
    </xf>
    <xf numFmtId="167" fontId="0" fillId="24" borderId="0" xfId="108" applyFont="1" applyFill="1" applyAlignment="1">
      <alignment horizontal="center"/>
    </xf>
    <xf numFmtId="0" fontId="46" fillId="24" borderId="0" xfId="0" applyFont="1" applyFill="1" applyAlignment="1">
      <alignment horizontal="left"/>
    </xf>
    <xf numFmtId="0" fontId="51" fillId="24" borderId="0" xfId="0" applyFont="1" applyFill="1" applyAlignment="1">
      <alignment horizontal="left" vertical="center"/>
    </xf>
    <xf numFmtId="0" fontId="52" fillId="24" borderId="0" xfId="0" applyFont="1" applyFill="1"/>
    <xf numFmtId="0" fontId="52" fillId="0" borderId="0" xfId="0" applyFont="1"/>
    <xf numFmtId="0" fontId="53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left" vertical="center"/>
    </xf>
    <xf numFmtId="3" fontId="52" fillId="24" borderId="0" xfId="0" applyNumberFormat="1" applyFont="1" applyFill="1"/>
    <xf numFmtId="3" fontId="52" fillId="0" borderId="0" xfId="0" applyNumberFormat="1" applyFont="1"/>
    <xf numFmtId="3" fontId="55" fillId="24" borderId="0" xfId="0" applyNumberFormat="1" applyFont="1" applyFill="1"/>
    <xf numFmtId="0" fontId="36" fillId="24" borderId="0" xfId="0" applyFont="1" applyFill="1" applyAlignment="1">
      <alignment wrapText="1"/>
    </xf>
    <xf numFmtId="175" fontId="36" fillId="24" borderId="0" xfId="108" applyNumberFormat="1" applyFont="1" applyFill="1" applyAlignment="1">
      <alignment horizontal="right" vertical="center" wrapText="1"/>
    </xf>
    <xf numFmtId="175" fontId="36" fillId="24" borderId="11" xfId="0" applyNumberFormat="1" applyFont="1" applyFill="1" applyBorder="1" applyAlignment="1">
      <alignment horizontal="right" vertical="center" wrapText="1"/>
    </xf>
    <xf numFmtId="175" fontId="35" fillId="24" borderId="0" xfId="108" applyNumberFormat="1" applyFont="1" applyFill="1" applyAlignment="1">
      <alignment horizontal="right" vertical="center" wrapText="1"/>
    </xf>
    <xf numFmtId="175" fontId="36" fillId="24" borderId="0" xfId="0" applyNumberFormat="1" applyFont="1" applyFill="1" applyAlignment="1">
      <alignment vertical="center" wrapText="1"/>
    </xf>
    <xf numFmtId="175" fontId="36" fillId="24" borderId="10" xfId="0" applyNumberFormat="1" applyFont="1" applyFill="1" applyBorder="1" applyAlignment="1">
      <alignment horizontal="right" vertical="center" wrapText="1"/>
    </xf>
    <xf numFmtId="175" fontId="34" fillId="24" borderId="0" xfId="108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horizontal="right" vertical="center" wrapText="1"/>
    </xf>
    <xf numFmtId="175" fontId="52" fillId="24" borderId="0" xfId="0" applyNumberFormat="1" applyFont="1" applyFill="1"/>
    <xf numFmtId="3" fontId="44" fillId="24" borderId="0" xfId="0" applyNumberFormat="1" applyFont="1" applyFill="1" applyAlignment="1">
      <alignment horizontal="right"/>
    </xf>
    <xf numFmtId="3" fontId="36" fillId="24" borderId="0" xfId="0" applyNumberFormat="1" applyFont="1" applyFill="1" applyAlignment="1">
      <alignment horizontal="right" vertical="center" wrapText="1"/>
    </xf>
    <xf numFmtId="0" fontId="40" fillId="24" borderId="0" xfId="0" applyFont="1" applyFill="1" applyAlignment="1">
      <alignment vertical="center" wrapText="1"/>
    </xf>
    <xf numFmtId="3" fontId="0" fillId="24" borderId="0" xfId="0" applyNumberFormat="1" applyFill="1"/>
    <xf numFmtId="0" fontId="34" fillId="24" borderId="0" xfId="0" applyFont="1" applyFill="1" applyAlignment="1">
      <alignment horizontal="center" vertical="center"/>
    </xf>
    <xf numFmtId="3" fontId="34" fillId="24" borderId="0" xfId="0" applyNumberFormat="1" applyFont="1" applyFill="1" applyAlignment="1">
      <alignment horizontal="center" vertical="center"/>
    </xf>
    <xf numFmtId="173" fontId="34" fillId="24" borderId="0" xfId="108" applyNumberFormat="1" applyFont="1" applyFill="1" applyAlignment="1">
      <alignment horizontal="center" vertical="center"/>
    </xf>
    <xf numFmtId="3" fontId="40" fillId="24" borderId="0" xfId="0" applyNumberFormat="1" applyFont="1" applyFill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 wrapText="1"/>
    </xf>
    <xf numFmtId="3" fontId="40" fillId="24" borderId="12" xfId="0" applyNumberFormat="1" applyFont="1" applyFill="1" applyBorder="1" applyAlignment="1">
      <alignment horizontal="center" vertical="center"/>
    </xf>
    <xf numFmtId="0" fontId="40" fillId="24" borderId="12" xfId="0" applyFont="1" applyFill="1" applyBorder="1" applyAlignment="1">
      <alignment horizontal="center" vertical="center" wrapText="1"/>
    </xf>
    <xf numFmtId="4" fontId="35" fillId="24" borderId="0" xfId="0" applyNumberFormat="1" applyFont="1" applyFill="1" applyAlignment="1">
      <alignment horizontal="center" vertical="center" wrapText="1"/>
    </xf>
    <xf numFmtId="3" fontId="35" fillId="24" borderId="0" xfId="0" applyNumberFormat="1" applyFont="1" applyFill="1" applyAlignment="1">
      <alignment horizontal="center" vertical="center" wrapText="1"/>
    </xf>
    <xf numFmtId="3" fontId="36" fillId="24" borderId="0" xfId="108" applyNumberFormat="1" applyFont="1" applyFill="1" applyAlignment="1">
      <alignment horizontal="right" vertical="center" wrapText="1"/>
    </xf>
    <xf numFmtId="3" fontId="36" fillId="24" borderId="10" xfId="0" applyNumberFormat="1" applyFont="1" applyFill="1" applyBorder="1" applyAlignment="1">
      <alignment horizontal="right" vertical="center" wrapText="1"/>
    </xf>
    <xf numFmtId="3" fontId="34" fillId="24" borderId="0" xfId="0" applyNumberFormat="1" applyFont="1" applyFill="1" applyAlignment="1">
      <alignment horizontal="right" vertical="center" wrapText="1"/>
    </xf>
    <xf numFmtId="3" fontId="45" fillId="24" borderId="0" xfId="0" applyNumberFormat="1" applyFont="1" applyFill="1" applyAlignment="1">
      <alignment horizontal="left"/>
    </xf>
    <xf numFmtId="3" fontId="47" fillId="24" borderId="0" xfId="0" applyNumberFormat="1" applyFont="1" applyFill="1" applyAlignment="1">
      <alignment horizontal="left"/>
    </xf>
    <xf numFmtId="0" fontId="34" fillId="24" borderId="0" xfId="0" applyFont="1" applyFill="1" applyAlignment="1">
      <alignment vertical="center" wrapText="1"/>
    </xf>
    <xf numFmtId="175" fontId="34" fillId="24" borderId="11" xfId="108" applyNumberFormat="1" applyFont="1" applyFill="1" applyBorder="1" applyAlignment="1">
      <alignment horizontal="right" vertical="center" wrapText="1"/>
    </xf>
    <xf numFmtId="173" fontId="36" fillId="24" borderId="0" xfId="108" applyNumberFormat="1" applyFont="1" applyFill="1" applyAlignment="1">
      <alignment horizontal="center"/>
    </xf>
    <xf numFmtId="175" fontId="34" fillId="24" borderId="0" xfId="108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6" fillId="24" borderId="0" xfId="0" applyFont="1" applyFill="1" applyAlignment="1">
      <alignment vertical="center" wrapText="1"/>
    </xf>
    <xf numFmtId="175" fontId="40" fillId="24" borderId="0" xfId="0" applyNumberFormat="1" applyFont="1" applyFill="1" applyAlignment="1">
      <alignment vertical="center" wrapText="1"/>
    </xf>
    <xf numFmtId="0" fontId="0" fillId="0" borderId="0" xfId="0" applyFill="1"/>
    <xf numFmtId="3" fontId="35" fillId="24" borderId="0" xfId="0" applyNumberFormat="1" applyFont="1" applyFill="1" applyBorder="1" applyAlignment="1">
      <alignment horizontal="right" vertical="center" wrapText="1"/>
    </xf>
    <xf numFmtId="175" fontId="35" fillId="24" borderId="0" xfId="0" applyNumberFormat="1" applyFont="1" applyFill="1" applyBorder="1" applyAlignment="1">
      <alignment horizontal="right" vertical="center" wrapText="1"/>
    </xf>
    <xf numFmtId="173" fontId="0" fillId="25" borderId="0" xfId="0" applyNumberFormat="1" applyFill="1"/>
    <xf numFmtId="173" fontId="36" fillId="24" borderId="0" xfId="108" applyNumberFormat="1" applyFont="1" applyFill="1"/>
    <xf numFmtId="175" fontId="34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175" fontId="36" fillId="24" borderId="0" xfId="0" applyNumberFormat="1" applyFont="1" applyFill="1" applyBorder="1" applyAlignment="1">
      <alignment horizontal="right" vertical="center" wrapText="1"/>
    </xf>
    <xf numFmtId="175" fontId="52" fillId="0" borderId="0" xfId="0" applyNumberFormat="1" applyFont="1"/>
    <xf numFmtId="4" fontId="44" fillId="24" borderId="0" xfId="0" applyNumberFormat="1" applyFont="1" applyFill="1" applyAlignment="1">
      <alignment horizontal="right"/>
    </xf>
    <xf numFmtId="3" fontId="36" fillId="0" borderId="0" xfId="0" applyNumberFormat="1" applyFont="1" applyFill="1"/>
    <xf numFmtId="175" fontId="36" fillId="0" borderId="0" xfId="0" applyNumberFormat="1" applyFont="1" applyFill="1" applyAlignment="1">
      <alignment horizontal="right" vertical="center" wrapText="1"/>
    </xf>
    <xf numFmtId="3" fontId="35" fillId="24" borderId="0" xfId="0" applyNumberFormat="1" applyFont="1" applyFill="1" applyAlignment="1">
      <alignment horizontal="right" vertical="center" wrapText="1"/>
    </xf>
    <xf numFmtId="3" fontId="35" fillId="24" borderId="12" xfId="0" applyNumberFormat="1" applyFont="1" applyFill="1" applyBorder="1" applyAlignment="1">
      <alignment horizontal="right" vertical="center" wrapText="1"/>
    </xf>
    <xf numFmtId="175" fontId="35" fillId="24" borderId="0" xfId="0" applyNumberFormat="1" applyFont="1" applyFill="1" applyAlignment="1">
      <alignment horizontal="right" vertical="center" wrapText="1"/>
    </xf>
    <xf numFmtId="175" fontId="35" fillId="24" borderId="12" xfId="0" applyNumberFormat="1" applyFont="1" applyFill="1" applyBorder="1" applyAlignment="1">
      <alignment horizontal="right" vertical="center" wrapText="1"/>
    </xf>
    <xf numFmtId="3" fontId="40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horizontal="center" vertical="center" wrapText="1"/>
    </xf>
    <xf numFmtId="4" fontId="35" fillId="24" borderId="10" xfId="0" applyNumberFormat="1" applyFont="1" applyFill="1" applyBorder="1" applyAlignment="1">
      <alignment horizontal="right" vertical="center" wrapText="1"/>
    </xf>
    <xf numFmtId="4" fontId="35" fillId="24" borderId="12" xfId="0" applyNumberFormat="1" applyFont="1" applyFill="1" applyBorder="1" applyAlignment="1">
      <alignment horizontal="right" vertical="center" wrapText="1"/>
    </xf>
    <xf numFmtId="175" fontId="40" fillId="24" borderId="0" xfId="0" applyNumberFormat="1" applyFont="1" applyFill="1" applyAlignment="1">
      <alignment vertical="center" wrapText="1"/>
    </xf>
    <xf numFmtId="3" fontId="36" fillId="24" borderId="0" xfId="0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vertical="center" wrapText="1"/>
    </xf>
    <xf numFmtId="175" fontId="36" fillId="24" borderId="0" xfId="0" applyNumberFormat="1" applyFont="1" applyFill="1" applyAlignment="1">
      <alignment horizontal="right" vertical="center" wrapText="1"/>
    </xf>
    <xf numFmtId="175" fontId="35" fillId="24" borderId="10" xfId="0" applyNumberFormat="1" applyFont="1" applyFill="1" applyBorder="1" applyAlignment="1">
      <alignment horizontal="right" vertical="center" wrapText="1"/>
    </xf>
    <xf numFmtId="175" fontId="35" fillId="24" borderId="11" xfId="0" applyNumberFormat="1" applyFont="1" applyFill="1" applyBorder="1" applyAlignment="1">
      <alignment horizontal="right" vertical="center" wrapText="1"/>
    </xf>
    <xf numFmtId="4" fontId="35" fillId="24" borderId="13" xfId="0" applyNumberFormat="1" applyFont="1" applyFill="1" applyBorder="1" applyAlignment="1">
      <alignment horizontal="right" vertical="center" wrapText="1"/>
    </xf>
    <xf numFmtId="175" fontId="35" fillId="24" borderId="13" xfId="0" applyNumberFormat="1" applyFont="1" applyFill="1" applyBorder="1" applyAlignment="1">
      <alignment horizontal="right" vertical="center" wrapText="1"/>
    </xf>
    <xf numFmtId="0" fontId="36" fillId="24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173" fontId="36" fillId="0" borderId="0" xfId="108" applyNumberFormat="1" applyFont="1" applyFill="1" applyAlignment="1">
      <alignment horizontal="center" vertical="center" wrapText="1"/>
    </xf>
    <xf numFmtId="173" fontId="0" fillId="0" borderId="0" xfId="0" applyNumberFormat="1" applyFill="1"/>
    <xf numFmtId="0" fontId="36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73" fontId="35" fillId="0" borderId="11" xfId="108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75" fontId="34" fillId="0" borderId="0" xfId="0" applyNumberFormat="1" applyFont="1" applyFill="1" applyAlignment="1">
      <alignment vertical="center" wrapText="1"/>
    </xf>
    <xf numFmtId="0" fontId="36" fillId="0" borderId="0" xfId="0" applyFont="1" applyFill="1"/>
    <xf numFmtId="0" fontId="52" fillId="0" borderId="0" xfId="0" applyFont="1" applyFill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0" fontId="45" fillId="24" borderId="0" xfId="0" applyFont="1" applyFill="1" applyAlignment="1">
      <alignment horizontal="left"/>
    </xf>
    <xf numFmtId="0" fontId="46" fillId="24" borderId="0" xfId="0" applyFont="1" applyFill="1" applyAlignment="1">
      <alignment horizontal="left" wrapText="1"/>
    </xf>
  </cellXfs>
  <cellStyles count="114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view="pageBreakPreview" zoomScaleNormal="100" zoomScaleSheetLayoutView="100" workbookViewId="0">
      <selection activeCell="C30" sqref="C30"/>
    </sheetView>
  </sheetViews>
  <sheetFormatPr defaultColWidth="8.85546875" defaultRowHeight="15"/>
  <cols>
    <col min="1" max="1" width="50.85546875" style="2" customWidth="1"/>
    <col min="2" max="2" width="19.28515625" style="7" customWidth="1"/>
    <col min="3" max="3" width="14.7109375" style="7" customWidth="1"/>
    <col min="4" max="5" width="13.140625" style="2" bestFit="1" customWidth="1"/>
    <col min="6" max="8" width="9.85546875" style="2" bestFit="1" customWidth="1"/>
    <col min="9" max="16384" width="8.85546875" style="2"/>
  </cols>
  <sheetData>
    <row r="1" spans="1:4" ht="15.75">
      <c r="A1" s="1" t="s">
        <v>1</v>
      </c>
    </row>
    <row r="2" spans="1:4" ht="15.75">
      <c r="A2" s="3"/>
    </row>
    <row r="3" spans="1:4">
      <c r="A3" s="4" t="s">
        <v>3</v>
      </c>
    </row>
    <row r="4" spans="1:4">
      <c r="A4" s="4" t="s">
        <v>116</v>
      </c>
    </row>
    <row r="5" spans="1:4">
      <c r="A5" s="5" t="s">
        <v>2</v>
      </c>
    </row>
    <row r="7" spans="1:4">
      <c r="A7" s="166"/>
      <c r="B7" s="12" t="s">
        <v>115</v>
      </c>
      <c r="C7" s="12" t="s">
        <v>119</v>
      </c>
    </row>
    <row r="8" spans="1:4">
      <c r="A8" s="166"/>
      <c r="B8" s="12" t="s">
        <v>110</v>
      </c>
      <c r="C8" s="12" t="s">
        <v>107</v>
      </c>
    </row>
    <row r="9" spans="1:4">
      <c r="A9" s="9" t="s">
        <v>13</v>
      </c>
      <c r="B9" s="53"/>
      <c r="C9" s="53"/>
    </row>
    <row r="10" spans="1:4" ht="14.45" customHeight="1">
      <c r="A10" s="8" t="s">
        <v>14</v>
      </c>
      <c r="B10" s="59">
        <v>2277508</v>
      </c>
      <c r="C10" s="59">
        <v>1655683</v>
      </c>
      <c r="D10" s="70"/>
    </row>
    <row r="11" spans="1:4">
      <c r="A11" s="8" t="s">
        <v>15</v>
      </c>
      <c r="B11" s="59"/>
      <c r="C11" s="59"/>
    </row>
    <row r="12" spans="1:4">
      <c r="A12" s="8" t="s">
        <v>16</v>
      </c>
      <c r="B12" s="59">
        <v>212467</v>
      </c>
      <c r="C12" s="59">
        <v>6301454</v>
      </c>
    </row>
    <row r="13" spans="1:4">
      <c r="A13" s="8" t="s">
        <v>17</v>
      </c>
      <c r="B13" s="59"/>
      <c r="C13" s="59"/>
    </row>
    <row r="14" spans="1:4">
      <c r="A14" s="8" t="s">
        <v>18</v>
      </c>
      <c r="B14" s="59">
        <v>41264992</v>
      </c>
      <c r="C14" s="59">
        <v>38122235</v>
      </c>
    </row>
    <row r="15" spans="1:4" ht="14.45" customHeight="1">
      <c r="A15" s="167" t="s">
        <v>19</v>
      </c>
    </row>
    <row r="16" spans="1:4">
      <c r="A16" s="167"/>
      <c r="B16" s="96">
        <v>574</v>
      </c>
      <c r="C16" s="93">
        <v>574</v>
      </c>
    </row>
    <row r="17" spans="1:8" ht="19.5" customHeight="1">
      <c r="A17" s="8" t="s">
        <v>20</v>
      </c>
      <c r="B17" s="59">
        <v>719835</v>
      </c>
      <c r="C17" s="59">
        <v>746529</v>
      </c>
    </row>
    <row r="18" spans="1:8" s="121" customFormat="1" ht="24">
      <c r="A18" s="151" t="s">
        <v>21</v>
      </c>
      <c r="B18" s="59">
        <v>16537</v>
      </c>
      <c r="C18" s="59">
        <v>19695</v>
      </c>
    </row>
    <row r="19" spans="1:8" s="121" customFormat="1" ht="24">
      <c r="A19" s="151" t="s">
        <v>124</v>
      </c>
      <c r="B19" s="59">
        <v>967782</v>
      </c>
      <c r="C19" s="59"/>
    </row>
    <row r="20" spans="1:8" s="121" customFormat="1">
      <c r="A20" s="151" t="s">
        <v>22</v>
      </c>
      <c r="B20" s="59">
        <v>7914009</v>
      </c>
      <c r="C20" s="59">
        <v>7523826</v>
      </c>
      <c r="D20" s="154"/>
    </row>
    <row r="21" spans="1:8" s="121" customFormat="1">
      <c r="A21" s="151" t="s">
        <v>23</v>
      </c>
      <c r="B21" s="59">
        <v>592193</v>
      </c>
      <c r="C21" s="59">
        <v>301488</v>
      </c>
    </row>
    <row r="22" spans="1:8" s="121" customFormat="1">
      <c r="A22" s="151" t="s">
        <v>95</v>
      </c>
      <c r="B22" s="59">
        <v>172</v>
      </c>
      <c r="C22" s="59">
        <v>163</v>
      </c>
    </row>
    <row r="23" spans="1:8" s="121" customFormat="1">
      <c r="A23" s="151" t="s">
        <v>24</v>
      </c>
      <c r="B23" s="59">
        <v>1015</v>
      </c>
      <c r="C23" s="59">
        <v>948</v>
      </c>
    </row>
    <row r="24" spans="1:8" s="121" customFormat="1">
      <c r="A24" s="151" t="s">
        <v>25</v>
      </c>
      <c r="B24" s="59">
        <v>206309</v>
      </c>
      <c r="C24" s="59">
        <v>240218</v>
      </c>
    </row>
    <row r="25" spans="1:8" s="121" customFormat="1">
      <c r="A25" s="151" t="s">
        <v>105</v>
      </c>
      <c r="B25" s="59">
        <v>1612150</v>
      </c>
      <c r="C25" s="59">
        <v>1785810</v>
      </c>
    </row>
    <row r="26" spans="1:8" s="121" customFormat="1" ht="15.75" thickBot="1">
      <c r="A26" s="151" t="s">
        <v>4</v>
      </c>
      <c r="B26" s="157">
        <v>6619</v>
      </c>
      <c r="C26" s="157">
        <v>38357</v>
      </c>
    </row>
    <row r="27" spans="1:8" s="121" customFormat="1">
      <c r="A27" s="152"/>
      <c r="B27" s="153"/>
      <c r="C27" s="155"/>
    </row>
    <row r="28" spans="1:8" s="121" customFormat="1" ht="15.75" thickBot="1">
      <c r="A28" s="156" t="s">
        <v>26</v>
      </c>
      <c r="B28" s="157">
        <v>55792162</v>
      </c>
      <c r="C28" s="157">
        <v>56736980</v>
      </c>
      <c r="D28" s="158"/>
      <c r="E28" s="154"/>
      <c r="F28" s="158"/>
      <c r="G28" s="158"/>
      <c r="H28" s="154"/>
    </row>
    <row r="29" spans="1:8">
      <c r="A29" s="9"/>
      <c r="B29" s="54"/>
      <c r="C29" s="54"/>
      <c r="H29" s="70"/>
    </row>
    <row r="30" spans="1:8" ht="15.75" thickBot="1">
      <c r="A30" s="9" t="s">
        <v>27</v>
      </c>
      <c r="B30" s="61"/>
      <c r="C30" s="60"/>
    </row>
    <row r="31" spans="1:8">
      <c r="A31" s="8" t="s">
        <v>28</v>
      </c>
      <c r="B31" s="59">
        <v>22467126</v>
      </c>
      <c r="C31" s="59">
        <v>21992175</v>
      </c>
    </row>
    <row r="32" spans="1:8">
      <c r="A32" s="8" t="s">
        <v>49</v>
      </c>
      <c r="B32" s="59">
        <v>3731893</v>
      </c>
      <c r="C32" s="59">
        <v>6182140</v>
      </c>
    </row>
    <row r="33" spans="1:8">
      <c r="A33" s="8" t="s">
        <v>91</v>
      </c>
      <c r="B33" s="59"/>
      <c r="C33" s="59"/>
    </row>
    <row r="34" spans="1:8">
      <c r="A34" s="8" t="s">
        <v>29</v>
      </c>
      <c r="B34" s="59">
        <v>287416</v>
      </c>
      <c r="C34" s="59">
        <v>200929</v>
      </c>
    </row>
    <row r="35" spans="1:8">
      <c r="A35" s="8" t="s">
        <v>5</v>
      </c>
      <c r="B35" s="59">
        <v>40461</v>
      </c>
      <c r="C35" s="59">
        <v>32165</v>
      </c>
    </row>
    <row r="36" spans="1:8">
      <c r="A36" s="8" t="s">
        <v>30</v>
      </c>
      <c r="B36" s="59">
        <v>12944</v>
      </c>
      <c r="C36" s="59">
        <v>41701</v>
      </c>
    </row>
    <row r="37" spans="1:8">
      <c r="A37" s="8" t="s">
        <v>31</v>
      </c>
      <c r="B37" s="59">
        <v>36965</v>
      </c>
      <c r="C37" s="59">
        <v>34472</v>
      </c>
    </row>
    <row r="38" spans="1:8">
      <c r="A38" s="8" t="s">
        <v>6</v>
      </c>
      <c r="B38" s="59">
        <v>27987</v>
      </c>
      <c r="C38" s="59">
        <v>173264</v>
      </c>
    </row>
    <row r="39" spans="1:8">
      <c r="A39" s="8" t="s">
        <v>106</v>
      </c>
      <c r="B39" s="59">
        <v>1932996</v>
      </c>
      <c r="C39" s="59">
        <v>2063729</v>
      </c>
    </row>
    <row r="40" spans="1:8" ht="15.75" thickBot="1">
      <c r="A40" s="9" t="s">
        <v>7</v>
      </c>
      <c r="B40" s="60">
        <v>28537788</v>
      </c>
      <c r="C40" s="60">
        <v>30720575</v>
      </c>
      <c r="D40" s="98"/>
      <c r="E40" s="70"/>
      <c r="F40" s="98"/>
      <c r="G40" s="98"/>
      <c r="H40" s="70"/>
    </row>
    <row r="41" spans="1:8">
      <c r="A41" s="8"/>
      <c r="B41" s="54"/>
      <c r="C41" s="54"/>
      <c r="H41" s="70"/>
    </row>
    <row r="42" spans="1:8" ht="15.75" thickBot="1">
      <c r="A42" s="9" t="s">
        <v>32</v>
      </c>
      <c r="B42" s="61"/>
      <c r="C42" s="61"/>
    </row>
    <row r="43" spans="1:8">
      <c r="A43" s="8" t="s">
        <v>33</v>
      </c>
      <c r="B43" s="59">
        <v>15701100</v>
      </c>
      <c r="C43" s="59">
        <v>15701100</v>
      </c>
      <c r="D43" s="70"/>
    </row>
    <row r="44" spans="1:8">
      <c r="A44" s="8" t="s">
        <v>34</v>
      </c>
      <c r="B44" s="59">
        <v>278</v>
      </c>
      <c r="C44" s="59">
        <v>278</v>
      </c>
    </row>
    <row r="45" spans="1:8">
      <c r="A45" s="8" t="s">
        <v>48</v>
      </c>
      <c r="B45" s="59">
        <v>11552996</v>
      </c>
      <c r="C45" s="59">
        <v>10315027</v>
      </c>
      <c r="D45" s="124"/>
      <c r="E45" s="124"/>
      <c r="F45" s="70"/>
    </row>
    <row r="46" spans="1:8">
      <c r="A46" s="8"/>
      <c r="B46" s="59"/>
      <c r="C46" s="59"/>
    </row>
    <row r="47" spans="1:8" ht="15.75" thickBot="1">
      <c r="A47" s="9" t="s">
        <v>8</v>
      </c>
      <c r="B47" s="62">
        <v>27254374</v>
      </c>
      <c r="C47" s="62">
        <v>26016405</v>
      </c>
      <c r="D47" s="98"/>
      <c r="E47" s="70"/>
      <c r="G47" s="98"/>
      <c r="H47" s="98"/>
    </row>
    <row r="48" spans="1:8">
      <c r="A48" s="9"/>
      <c r="B48" s="14"/>
      <c r="C48" s="129"/>
      <c r="E48" s="70"/>
      <c r="H48" s="70"/>
    </row>
    <row r="49" spans="1:8" ht="15.75" thickBot="1">
      <c r="A49" s="9" t="s">
        <v>35</v>
      </c>
      <c r="B49" s="63">
        <v>55792162</v>
      </c>
      <c r="C49" s="63">
        <v>56736980</v>
      </c>
      <c r="D49" s="98"/>
      <c r="E49" s="98"/>
      <c r="G49" s="98"/>
      <c r="H49" s="70"/>
    </row>
    <row r="50" spans="1:8">
      <c r="B50" s="68">
        <f>B49-B28</f>
        <v>0</v>
      </c>
      <c r="C50" s="64"/>
      <c r="G50" s="98"/>
    </row>
    <row r="51" spans="1:8" ht="27.75" customHeight="1">
      <c r="A51" s="164" t="s">
        <v>121</v>
      </c>
      <c r="B51" s="164"/>
      <c r="C51" s="165"/>
      <c r="G51" s="98"/>
    </row>
    <row r="52" spans="1:8" ht="15" customHeight="1">
      <c r="A52" s="58"/>
      <c r="B52" s="65"/>
      <c r="C52" s="66"/>
      <c r="G52" s="98"/>
    </row>
    <row r="53" spans="1:8">
      <c r="A53" s="164" t="s">
        <v>122</v>
      </c>
      <c r="B53" s="164"/>
      <c r="C53" s="165"/>
    </row>
    <row r="54" spans="1:8">
      <c r="A54" s="162"/>
      <c r="B54" s="162"/>
    </row>
    <row r="55" spans="1:8">
      <c r="A55" s="163" t="s">
        <v>126</v>
      </c>
      <c r="B55" s="163"/>
    </row>
    <row r="56" spans="1:8">
      <c r="A56" s="55" t="s">
        <v>94</v>
      </c>
      <c r="B56" s="67"/>
    </row>
    <row r="57" spans="1:8">
      <c r="B57" s="75"/>
      <c r="C57" s="74"/>
    </row>
  </sheetData>
  <mergeCells count="6">
    <mergeCell ref="A54:B54"/>
    <mergeCell ref="A55:B55"/>
    <mergeCell ref="A51:C51"/>
    <mergeCell ref="A53:C53"/>
    <mergeCell ref="A7:A8"/>
    <mergeCell ref="A15:A16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7"/>
  <sheetViews>
    <sheetView zoomScaleNormal="100" zoomScaleSheetLayoutView="100" workbookViewId="0">
      <selection activeCell="A56" sqref="A56"/>
    </sheetView>
  </sheetViews>
  <sheetFormatPr defaultColWidth="8.85546875" defaultRowHeight="12"/>
  <cols>
    <col min="1" max="1" width="58.28515625" style="20" customWidth="1"/>
    <col min="2" max="2" width="20.28515625" style="36" customWidth="1"/>
    <col min="3" max="3" width="18.5703125" style="20" customWidth="1"/>
    <col min="4" max="4" width="3.7109375" style="20" customWidth="1"/>
    <col min="5" max="5" width="18.5703125" style="20" hidden="1" customWidth="1"/>
    <col min="6" max="17" width="16.7109375" style="20" hidden="1" customWidth="1"/>
    <col min="18" max="18" width="10.5703125" style="20" hidden="1" customWidth="1"/>
    <col min="19" max="21" width="11.42578125" style="20" hidden="1" customWidth="1"/>
    <col min="22" max="22" width="8.85546875" style="20" collapsed="1"/>
    <col min="23" max="16384" width="8.85546875" style="20"/>
  </cols>
  <sheetData>
    <row r="1" spans="1:21" ht="15.75">
      <c r="A1" s="1" t="s">
        <v>1</v>
      </c>
      <c r="B1" s="18"/>
      <c r="C1" s="17"/>
      <c r="D1" s="19"/>
      <c r="E1" s="17"/>
      <c r="F1" s="19"/>
      <c r="G1" s="19"/>
      <c r="H1" s="19"/>
      <c r="I1" s="19"/>
      <c r="J1" s="19"/>
      <c r="K1" s="19"/>
      <c r="L1" s="19"/>
      <c r="M1" s="19"/>
      <c r="N1" s="19"/>
      <c r="O1" s="17"/>
      <c r="P1" s="17"/>
      <c r="Q1" s="17"/>
      <c r="R1" s="17"/>
    </row>
    <row r="2" spans="1:21" ht="12.75">
      <c r="A2" s="47"/>
      <c r="B2" s="18"/>
      <c r="C2" s="17"/>
      <c r="D2" s="19"/>
      <c r="E2" s="17"/>
      <c r="F2" s="19"/>
      <c r="G2" s="19"/>
      <c r="H2" s="19"/>
      <c r="I2" s="19"/>
      <c r="J2" s="19"/>
      <c r="K2" s="19"/>
      <c r="L2" s="19"/>
      <c r="M2" s="19"/>
      <c r="N2" s="19"/>
      <c r="O2" s="17"/>
      <c r="P2" s="17"/>
      <c r="Q2" s="17"/>
      <c r="R2" s="17"/>
    </row>
    <row r="3" spans="1:21" ht="12.75">
      <c r="A3" s="4" t="s">
        <v>123</v>
      </c>
      <c r="B3" s="23"/>
      <c r="C3" s="21"/>
      <c r="D3" s="24"/>
      <c r="E3" s="21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1" ht="12.75">
      <c r="A4" s="5" t="s">
        <v>2</v>
      </c>
      <c r="B4" s="26"/>
      <c r="C4" s="25"/>
      <c r="D4" s="27"/>
      <c r="E4" s="25"/>
      <c r="F4" s="27"/>
      <c r="G4" s="27"/>
      <c r="H4" s="27"/>
      <c r="I4" s="27"/>
      <c r="J4" s="27"/>
      <c r="K4" s="27"/>
      <c r="L4" s="27"/>
      <c r="M4" s="27"/>
      <c r="N4" s="27"/>
      <c r="O4" s="25"/>
      <c r="P4" s="25"/>
      <c r="Q4" s="25"/>
      <c r="R4" s="25"/>
    </row>
    <row r="5" spans="1:21">
      <c r="A5" s="21"/>
      <c r="B5" s="2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4"/>
      <c r="P5" s="24"/>
      <c r="Q5" s="24"/>
    </row>
    <row r="6" spans="1:21" ht="24">
      <c r="A6" s="166"/>
      <c r="B6" s="12" t="s">
        <v>120</v>
      </c>
      <c r="C6" s="12" t="s">
        <v>120</v>
      </c>
      <c r="D6" s="28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21">
      <c r="A7" s="166"/>
      <c r="B7" s="12" t="str">
        <f>ББ!B7</f>
        <v>30 июня</v>
      </c>
      <c r="C7" s="12" t="str">
        <f>B7</f>
        <v>30 июня</v>
      </c>
      <c r="D7" s="30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1">
      <c r="A8" s="166"/>
      <c r="B8" s="12" t="s">
        <v>110</v>
      </c>
      <c r="C8" s="12" t="s">
        <v>107</v>
      </c>
      <c r="D8" s="32"/>
      <c r="E8" s="31"/>
      <c r="F8" s="32"/>
      <c r="G8" s="32"/>
      <c r="H8" s="32"/>
      <c r="I8" s="32"/>
      <c r="J8" s="32"/>
      <c r="K8" s="32"/>
      <c r="L8" s="32"/>
      <c r="M8" s="32"/>
      <c r="N8" s="33"/>
      <c r="O8" s="33"/>
      <c r="P8" s="33"/>
      <c r="Q8" s="33"/>
      <c r="S8" s="34"/>
    </row>
    <row r="9" spans="1:21" ht="15">
      <c r="A9" s="166"/>
      <c r="B9" s="48"/>
      <c r="C9" s="48"/>
      <c r="D9" s="33"/>
      <c r="E9" s="3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S9" s="34"/>
    </row>
    <row r="10" spans="1:21">
      <c r="A10" s="11"/>
      <c r="B10" s="12"/>
      <c r="C10" s="12"/>
      <c r="D10" s="33"/>
      <c r="E10" s="3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</row>
    <row r="11" spans="1:21">
      <c r="A11" s="11"/>
      <c r="B11" s="12"/>
      <c r="C11" s="12"/>
      <c r="D11" s="33"/>
      <c r="E11" s="35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4"/>
      <c r="T11" s="34"/>
      <c r="U11" s="34"/>
    </row>
    <row r="12" spans="1:21">
      <c r="A12" s="11" t="s">
        <v>51</v>
      </c>
      <c r="B12" s="144">
        <v>2291699</v>
      </c>
      <c r="C12" s="144">
        <v>1603991</v>
      </c>
      <c r="D12" s="33"/>
      <c r="E12" s="3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</row>
    <row r="13" spans="1:21">
      <c r="A13" s="11" t="s">
        <v>36</v>
      </c>
      <c r="B13" s="144">
        <v>2224228</v>
      </c>
      <c r="C13" s="144">
        <v>604610</v>
      </c>
      <c r="D13" s="33"/>
      <c r="E13" s="3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34"/>
      <c r="U13" s="34"/>
    </row>
    <row r="14" spans="1:21">
      <c r="A14" s="11" t="s">
        <v>52</v>
      </c>
      <c r="B14" s="144">
        <v>3297902</v>
      </c>
      <c r="C14" s="144">
        <v>2078458</v>
      </c>
      <c r="D14" s="33"/>
      <c r="E14" s="3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21">
      <c r="A15" s="166" t="s">
        <v>53</v>
      </c>
      <c r="B15" s="93"/>
      <c r="C15" s="93"/>
      <c r="D15" s="33"/>
      <c r="E15" s="3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21">
      <c r="A16" s="166"/>
      <c r="B16" s="93"/>
      <c r="C16" s="93"/>
      <c r="D16" s="33"/>
      <c r="E16" s="3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T16" s="34"/>
    </row>
    <row r="17" spans="1:22">
      <c r="A17" s="166"/>
      <c r="B17" s="91">
        <v>-2516916</v>
      </c>
      <c r="C17" s="91">
        <v>1131144</v>
      </c>
      <c r="D17" s="32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22">
      <c r="A18" s="11" t="s">
        <v>54</v>
      </c>
      <c r="B18" s="91">
        <v>-4532</v>
      </c>
      <c r="C18" s="91">
        <v>-13921</v>
      </c>
      <c r="D18" s="33"/>
      <c r="E18" s="3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22">
      <c r="A19" s="11" t="s">
        <v>55</v>
      </c>
      <c r="B19" s="91">
        <v>303591</v>
      </c>
      <c r="C19" s="91">
        <v>136736</v>
      </c>
      <c r="D19" s="33"/>
      <c r="E19" s="3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22">
      <c r="A20" s="11" t="s">
        <v>37</v>
      </c>
      <c r="B20" s="91">
        <v>-26</v>
      </c>
      <c r="C20" s="91">
        <v>0</v>
      </c>
      <c r="D20" s="33"/>
      <c r="E20" s="3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22">
      <c r="A21" s="11" t="s">
        <v>96</v>
      </c>
      <c r="B21" s="91"/>
      <c r="C21" s="91"/>
      <c r="D21" s="33"/>
      <c r="E21" s="3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22">
      <c r="A22" s="166" t="s">
        <v>92</v>
      </c>
      <c r="B22" s="91">
        <v>-27334</v>
      </c>
      <c r="C22" s="91">
        <v>-128344</v>
      </c>
      <c r="D22" s="33"/>
      <c r="E22" s="3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22">
      <c r="A23" s="166"/>
      <c r="B23" s="91"/>
      <c r="C23" s="91"/>
      <c r="D23" s="33"/>
      <c r="E23" s="3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22" ht="12.75" thickBot="1">
      <c r="A24" s="11" t="s">
        <v>56</v>
      </c>
      <c r="B24" s="115">
        <v>64477</v>
      </c>
      <c r="C24" s="16">
        <v>-54098</v>
      </c>
      <c r="D24" s="33"/>
      <c r="E24" s="3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S24" s="37"/>
      <c r="T24" s="37"/>
    </row>
    <row r="25" spans="1:22">
      <c r="A25" s="11"/>
      <c r="B25" s="93"/>
      <c r="C25" s="93"/>
      <c r="D25" s="33"/>
      <c r="E25" s="3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S25" s="37"/>
    </row>
    <row r="26" spans="1:22" ht="12.75" thickBot="1">
      <c r="A26" s="15" t="s">
        <v>57</v>
      </c>
      <c r="B26" s="50">
        <v>5633089</v>
      </c>
      <c r="C26" s="50">
        <v>5358576</v>
      </c>
      <c r="D26" s="32"/>
      <c r="E26" s="2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22">
      <c r="A27" s="15"/>
      <c r="B27" s="93"/>
      <c r="C27" s="93"/>
      <c r="D27" s="33"/>
      <c r="E27" s="3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22">
      <c r="A28" s="11"/>
      <c r="B28" s="93"/>
      <c r="C28" s="93"/>
      <c r="D28" s="32"/>
      <c r="E28" s="38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22">
      <c r="A29" s="11"/>
      <c r="B29" s="93"/>
      <c r="C29" s="93"/>
      <c r="D29" s="33"/>
      <c r="E29" s="3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22">
      <c r="A30" s="11"/>
      <c r="B30" s="93"/>
      <c r="C30" s="93"/>
      <c r="D30" s="33"/>
      <c r="E30" s="3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22">
      <c r="A31" s="11" t="s">
        <v>38</v>
      </c>
      <c r="B31" s="144">
        <v>1806084</v>
      </c>
      <c r="C31" s="144">
        <v>2219029</v>
      </c>
      <c r="D31" s="33"/>
      <c r="E31" s="3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V31" s="34"/>
    </row>
    <row r="32" spans="1:22">
      <c r="A32" s="11" t="s">
        <v>39</v>
      </c>
      <c r="B32" s="144">
        <v>76744</v>
      </c>
      <c r="C32" s="144">
        <v>90778</v>
      </c>
      <c r="D32" s="32"/>
      <c r="E32" s="38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8">
      <c r="A33" s="11" t="s">
        <v>40</v>
      </c>
      <c r="B33" s="144"/>
      <c r="C33" s="144"/>
      <c r="D33" s="33"/>
      <c r="E33" s="3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8">
      <c r="A34" s="11" t="s">
        <v>41</v>
      </c>
      <c r="B34" s="144"/>
      <c r="C34" s="144"/>
      <c r="D34" s="33"/>
      <c r="E34" s="3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8">
      <c r="A35" s="11" t="s">
        <v>42</v>
      </c>
      <c r="B35" s="144">
        <v>2507602</v>
      </c>
      <c r="C35" s="144">
        <v>2021216</v>
      </c>
      <c r="D35" s="32"/>
      <c r="E35" s="25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8" ht="12.75" thickBot="1">
      <c r="A36" s="11" t="s">
        <v>43</v>
      </c>
      <c r="B36" s="51" t="s">
        <v>0</v>
      </c>
      <c r="C36" s="51" t="s">
        <v>0</v>
      </c>
      <c r="D36" s="39"/>
      <c r="E36" s="21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40"/>
      <c r="Q36" s="40"/>
    </row>
    <row r="37" spans="1:18">
      <c r="A37" s="11"/>
      <c r="B37" s="49"/>
      <c r="C37" s="49"/>
      <c r="D37" s="39"/>
      <c r="E37" s="21"/>
      <c r="F37" s="39"/>
      <c r="G37" s="39"/>
      <c r="H37" s="39"/>
      <c r="I37" s="39"/>
      <c r="J37" s="39"/>
      <c r="K37" s="39"/>
      <c r="L37" s="39"/>
      <c r="M37" s="39"/>
      <c r="N37" s="39"/>
      <c r="O37" s="41"/>
      <c r="P37" s="41"/>
      <c r="Q37" s="41"/>
      <c r="R37" s="42"/>
    </row>
    <row r="38" spans="1:18" ht="12.75" thickBot="1">
      <c r="A38" s="15" t="s">
        <v>58</v>
      </c>
      <c r="B38" s="50">
        <v>4390430</v>
      </c>
      <c r="C38" s="50">
        <v>4331023</v>
      </c>
      <c r="D38" s="39"/>
      <c r="E38" s="21"/>
      <c r="F38" s="39"/>
      <c r="G38" s="39"/>
      <c r="H38" s="39"/>
      <c r="I38" s="39"/>
      <c r="J38" s="39"/>
      <c r="K38" s="39"/>
      <c r="L38" s="39"/>
      <c r="M38" s="39"/>
      <c r="N38" s="39"/>
      <c r="O38" s="41"/>
      <c r="P38" s="41"/>
      <c r="Q38" s="41"/>
      <c r="R38" s="42"/>
    </row>
    <row r="39" spans="1:18">
      <c r="A39" s="15"/>
      <c r="B39" s="49"/>
      <c r="C39" s="49"/>
      <c r="D39" s="39"/>
      <c r="E39" s="21"/>
      <c r="F39" s="39"/>
      <c r="G39" s="39"/>
      <c r="H39" s="39"/>
      <c r="I39" s="39"/>
      <c r="J39" s="39"/>
      <c r="K39" s="39"/>
      <c r="L39" s="39"/>
      <c r="M39" s="39"/>
      <c r="N39" s="39"/>
      <c r="O39" s="41"/>
      <c r="P39" s="41"/>
      <c r="Q39" s="41"/>
      <c r="R39" s="42"/>
    </row>
    <row r="40" spans="1:18">
      <c r="A40" s="15"/>
      <c r="B40" s="49"/>
      <c r="C40" s="49"/>
      <c r="D40" s="39"/>
      <c r="E40" s="21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3"/>
    </row>
    <row r="41" spans="1:18">
      <c r="A41" s="168" t="s">
        <v>59</v>
      </c>
      <c r="B41" s="49"/>
      <c r="C41" s="49"/>
      <c r="D41" s="39"/>
      <c r="E41" s="21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3"/>
    </row>
    <row r="42" spans="1:18" ht="12.75" thickBot="1">
      <c r="A42" s="168"/>
      <c r="B42" s="148">
        <v>1242659</v>
      </c>
      <c r="C42" s="50">
        <v>1027553</v>
      </c>
      <c r="D42" s="39"/>
      <c r="E42" s="21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3"/>
    </row>
    <row r="43" spans="1:18">
      <c r="A43" s="15"/>
      <c r="B43" s="49"/>
      <c r="C43" s="49"/>
      <c r="D43" s="39"/>
      <c r="E43" s="21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24"/>
    </row>
    <row r="44" spans="1:18" ht="12.75" thickBot="1">
      <c r="A44" s="11" t="s">
        <v>60</v>
      </c>
      <c r="B44" s="135">
        <v>4690</v>
      </c>
      <c r="C44" s="135">
        <v>770</v>
      </c>
      <c r="D44" s="39"/>
      <c r="E44" s="21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24"/>
    </row>
    <row r="45" spans="1:18">
      <c r="A45" s="15"/>
      <c r="B45" s="52"/>
      <c r="C45" s="52"/>
      <c r="D45" s="44"/>
      <c r="E45" s="31"/>
      <c r="F45" s="44"/>
      <c r="G45" s="44"/>
      <c r="H45" s="44"/>
      <c r="I45" s="44"/>
      <c r="J45" s="44"/>
      <c r="K45" s="44"/>
      <c r="L45" s="44"/>
      <c r="M45" s="44"/>
      <c r="N45" s="44"/>
      <c r="O45" s="39"/>
      <c r="P45" s="39"/>
      <c r="Q45" s="39"/>
      <c r="R45" s="24"/>
    </row>
    <row r="46" spans="1:18">
      <c r="A46" s="168" t="s">
        <v>61</v>
      </c>
      <c r="B46" s="137">
        <v>1237969</v>
      </c>
      <c r="C46" s="135">
        <v>1026783</v>
      </c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1:18">
      <c r="A47" s="168"/>
      <c r="B47" s="137"/>
      <c r="C47" s="135"/>
      <c r="D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18" ht="12.75" thickBot="1">
      <c r="A48" s="168"/>
      <c r="B48" s="138"/>
      <c r="C48" s="136"/>
      <c r="D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12.75" thickTop="1">
      <c r="B49" s="95"/>
      <c r="C49" s="69">
        <f>12732963-C46</f>
        <v>11706180</v>
      </c>
      <c r="D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>
      <c r="B50" s="45"/>
      <c r="D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15">
      <c r="A51" s="164" t="str">
        <f>ББ!A51</f>
        <v>Председатель Правления _______________________ /Лукьянов С.Н.  Дата  подписания 08.07.2020 г.</v>
      </c>
      <c r="B51" s="164"/>
      <c r="C51" s="165"/>
      <c r="D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2.75">
      <c r="A52" s="57"/>
      <c r="B52" s="57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2.75">
      <c r="A53" s="162" t="str">
        <f>ББ!A53</f>
        <v>Главный бухгалтер ___________________________ / Хон Т.Э. Дата подписания 08.07.2020 г.</v>
      </c>
      <c r="B53" s="162"/>
      <c r="D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12.75">
      <c r="A54" s="162"/>
      <c r="B54" s="162"/>
      <c r="D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2.75">
      <c r="A55" s="163" t="s">
        <v>126</v>
      </c>
      <c r="B55" s="163"/>
      <c r="D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12.75">
      <c r="A56" s="55" t="s">
        <v>94</v>
      </c>
      <c r="B56" s="56"/>
      <c r="D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>
      <c r="B57" s="45"/>
      <c r="D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1:17">
      <c r="B58" s="95"/>
      <c r="D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</row>
    <row r="59" spans="1:17">
      <c r="B59" s="132"/>
      <c r="D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</row>
    <row r="60" spans="1:17">
      <c r="B60" s="45"/>
      <c r="D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>
      <c r="B61" s="45"/>
      <c r="D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17">
      <c r="B62" s="45"/>
      <c r="D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17">
      <c r="B63" s="45"/>
      <c r="D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7">
      <c r="B64" s="45"/>
      <c r="D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2:17">
      <c r="B65" s="45"/>
      <c r="D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spans="2:17">
      <c r="B66" s="45"/>
      <c r="D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>
      <c r="B67" s="45"/>
      <c r="D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2:17">
      <c r="B68" s="45"/>
      <c r="D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2:17">
      <c r="B69" s="45"/>
      <c r="D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</row>
    <row r="70" spans="2:17">
      <c r="B70" s="45"/>
      <c r="D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</row>
    <row r="71" spans="2:17">
      <c r="B71" s="45"/>
      <c r="D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</row>
    <row r="72" spans="2:17">
      <c r="B72" s="45"/>
      <c r="D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</row>
    <row r="73" spans="2:17">
      <c r="B73" s="45"/>
      <c r="D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</row>
    <row r="74" spans="2:17">
      <c r="B74" s="45"/>
      <c r="D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</row>
    <row r="75" spans="2:17">
      <c r="B75" s="45"/>
      <c r="D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</row>
    <row r="76" spans="2:17">
      <c r="B76" s="45"/>
      <c r="D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</row>
    <row r="77" spans="2:17">
      <c r="B77" s="45"/>
      <c r="D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</row>
    <row r="78" spans="2:17">
      <c r="B78" s="45"/>
      <c r="D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</row>
    <row r="79" spans="2:17">
      <c r="B79" s="45"/>
      <c r="D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</row>
    <row r="80" spans="2:17">
      <c r="B80" s="45"/>
      <c r="D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</row>
    <row r="81" spans="2:17">
      <c r="B81" s="45"/>
      <c r="D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2:17">
      <c r="B82" s="45"/>
      <c r="D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</row>
    <row r="83" spans="2:17">
      <c r="B83" s="45"/>
      <c r="D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</row>
    <row r="84" spans="2:17">
      <c r="B84" s="45"/>
      <c r="D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</row>
    <row r="85" spans="2:17">
      <c r="B85" s="45"/>
      <c r="D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</row>
    <row r="86" spans="2:17">
      <c r="B86" s="45"/>
      <c r="D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</row>
    <row r="87" spans="2:17">
      <c r="B87" s="45"/>
      <c r="D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</row>
    <row r="88" spans="2:17">
      <c r="B88" s="45"/>
      <c r="D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</row>
    <row r="89" spans="2:17">
      <c r="B89" s="45"/>
      <c r="D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2:17">
      <c r="B90" s="45"/>
      <c r="D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</row>
    <row r="91" spans="2:17">
      <c r="B91" s="45"/>
      <c r="D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</row>
    <row r="92" spans="2:17">
      <c r="B92" s="45"/>
      <c r="D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2:17">
      <c r="B93" s="45"/>
      <c r="D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2:17">
      <c r="B94" s="45"/>
      <c r="D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</row>
    <row r="95" spans="2:17">
      <c r="B95" s="45"/>
      <c r="D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</row>
    <row r="96" spans="2:17">
      <c r="B96" s="45"/>
      <c r="D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</row>
    <row r="97" spans="2:17">
      <c r="B97" s="45"/>
      <c r="D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</row>
    <row r="98" spans="2:17">
      <c r="B98" s="45"/>
      <c r="D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</row>
    <row r="99" spans="2:17">
      <c r="B99" s="45"/>
      <c r="D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</row>
    <row r="100" spans="2:17">
      <c r="B100" s="45"/>
      <c r="D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</row>
    <row r="101" spans="2:17">
      <c r="B101" s="45"/>
      <c r="D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</row>
    <row r="102" spans="2:17">
      <c r="B102" s="45"/>
      <c r="D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</row>
    <row r="103" spans="2:17">
      <c r="B103" s="45"/>
      <c r="D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</row>
    <row r="104" spans="2:17">
      <c r="B104" s="45"/>
      <c r="D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</row>
    <row r="105" spans="2:17">
      <c r="B105" s="45"/>
      <c r="D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</row>
    <row r="106" spans="2:17">
      <c r="B106" s="45"/>
      <c r="D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</row>
    <row r="107" spans="2:17">
      <c r="B107" s="45"/>
      <c r="D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</row>
    <row r="108" spans="2:17">
      <c r="B108" s="45"/>
      <c r="D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</row>
    <row r="109" spans="2:17">
      <c r="B109" s="45"/>
      <c r="D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</row>
    <row r="110" spans="2:17">
      <c r="B110" s="45"/>
      <c r="D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</row>
    <row r="111" spans="2:17">
      <c r="B111" s="45"/>
      <c r="D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</row>
    <row r="112" spans="2:17">
      <c r="B112" s="45"/>
      <c r="D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</row>
    <row r="113" spans="2:17">
      <c r="B113" s="45"/>
      <c r="D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</row>
    <row r="114" spans="2:17">
      <c r="B114" s="45"/>
      <c r="D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</row>
    <row r="115" spans="2:17">
      <c r="B115" s="45"/>
      <c r="D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</row>
    <row r="116" spans="2:17">
      <c r="B116" s="45"/>
      <c r="D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</row>
    <row r="117" spans="2:17">
      <c r="B117" s="45"/>
      <c r="D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</row>
    <row r="118" spans="2:17">
      <c r="B118" s="45"/>
      <c r="D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</row>
    <row r="119" spans="2:17">
      <c r="B119" s="45"/>
      <c r="D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</row>
    <row r="120" spans="2:17">
      <c r="B120" s="45"/>
      <c r="D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</row>
    <row r="121" spans="2:17">
      <c r="B121" s="45"/>
      <c r="D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</row>
    <row r="122" spans="2:17">
      <c r="B122" s="45"/>
      <c r="D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</row>
    <row r="123" spans="2:17">
      <c r="B123" s="45"/>
      <c r="D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</row>
    <row r="124" spans="2:17">
      <c r="B124" s="45"/>
      <c r="D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</row>
    <row r="125" spans="2:17">
      <c r="B125" s="45"/>
      <c r="D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</row>
    <row r="126" spans="2:17">
      <c r="B126" s="45"/>
      <c r="D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</row>
    <row r="127" spans="2:17">
      <c r="B127" s="45"/>
      <c r="D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</row>
    <row r="128" spans="2:17">
      <c r="B128" s="45"/>
      <c r="D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</row>
    <row r="129" spans="2:17">
      <c r="B129" s="45"/>
      <c r="D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</row>
    <row r="130" spans="2:17">
      <c r="B130" s="45"/>
      <c r="D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</row>
    <row r="131" spans="2:17">
      <c r="B131" s="45"/>
      <c r="D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</row>
    <row r="132" spans="2:17">
      <c r="B132" s="45"/>
      <c r="D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</row>
    <row r="133" spans="2:17">
      <c r="B133" s="45"/>
      <c r="D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</row>
    <row r="134" spans="2:17">
      <c r="B134" s="45"/>
      <c r="D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</row>
    <row r="135" spans="2:17">
      <c r="B135" s="45"/>
      <c r="D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</row>
    <row r="136" spans="2:17">
      <c r="B136" s="45"/>
      <c r="D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</row>
    <row r="137" spans="2:17">
      <c r="B137" s="45"/>
      <c r="D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</row>
    <row r="138" spans="2:17">
      <c r="B138" s="45"/>
      <c r="D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</row>
    <row r="139" spans="2:17">
      <c r="B139" s="45"/>
      <c r="D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</row>
    <row r="140" spans="2:17">
      <c r="B140" s="45"/>
      <c r="D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</row>
    <row r="141" spans="2:17">
      <c r="B141" s="45"/>
      <c r="D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</row>
    <row r="142" spans="2:17">
      <c r="B142" s="45"/>
      <c r="D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</row>
    <row r="143" spans="2:17">
      <c r="B143" s="45"/>
      <c r="D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</row>
    <row r="144" spans="2:17">
      <c r="B144" s="45"/>
      <c r="D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</row>
    <row r="145" spans="2:17">
      <c r="B145" s="45"/>
      <c r="D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</row>
    <row r="146" spans="2:17">
      <c r="B146" s="45"/>
      <c r="D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</row>
    <row r="147" spans="2:17">
      <c r="B147" s="45"/>
      <c r="D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</row>
    <row r="148" spans="2:17">
      <c r="B148" s="45"/>
      <c r="D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</row>
    <row r="149" spans="2:17">
      <c r="B149" s="45"/>
      <c r="D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</row>
    <row r="150" spans="2:17">
      <c r="B150" s="45"/>
      <c r="D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</row>
    <row r="151" spans="2:17">
      <c r="B151" s="45"/>
      <c r="D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</row>
    <row r="152" spans="2:17">
      <c r="B152" s="45"/>
      <c r="D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</row>
    <row r="153" spans="2:17">
      <c r="B153" s="45"/>
      <c r="D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</row>
    <row r="154" spans="2:17">
      <c r="B154" s="45"/>
      <c r="D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</row>
    <row r="155" spans="2:17">
      <c r="B155" s="45"/>
      <c r="D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</row>
    <row r="156" spans="2:17">
      <c r="B156" s="45"/>
      <c r="D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</row>
    <row r="157" spans="2:17">
      <c r="B157" s="45"/>
      <c r="D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</row>
    <row r="158" spans="2:17">
      <c r="B158" s="45"/>
      <c r="D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</row>
    <row r="159" spans="2:17">
      <c r="B159" s="45"/>
      <c r="D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</row>
    <row r="160" spans="2:17">
      <c r="B160" s="45"/>
      <c r="D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</row>
    <row r="161" spans="2:17">
      <c r="B161" s="45"/>
      <c r="D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</row>
    <row r="162" spans="2:17">
      <c r="B162" s="45"/>
      <c r="D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</row>
    <row r="163" spans="2:17">
      <c r="B163" s="45"/>
      <c r="D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</row>
    <row r="164" spans="2:17">
      <c r="B164" s="45"/>
      <c r="D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</row>
    <row r="165" spans="2:17">
      <c r="B165" s="45"/>
      <c r="D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</row>
    <row r="166" spans="2:17">
      <c r="B166" s="45"/>
      <c r="D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</row>
    <row r="167" spans="2:17">
      <c r="B167" s="45"/>
      <c r="D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</row>
    <row r="168" spans="2:17">
      <c r="B168" s="45"/>
      <c r="D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</row>
    <row r="169" spans="2:17">
      <c r="B169" s="45"/>
      <c r="D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</row>
    <row r="170" spans="2:17">
      <c r="B170" s="45"/>
      <c r="D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</row>
    <row r="171" spans="2:17">
      <c r="B171" s="45"/>
      <c r="D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</row>
    <row r="172" spans="2:17">
      <c r="B172" s="45"/>
      <c r="D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</row>
    <row r="173" spans="2:17">
      <c r="B173" s="45"/>
      <c r="D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</row>
    <row r="174" spans="2:17">
      <c r="B174" s="45"/>
      <c r="D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</row>
    <row r="175" spans="2:17">
      <c r="B175" s="45"/>
      <c r="D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</row>
    <row r="176" spans="2:17">
      <c r="B176" s="45"/>
      <c r="D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</row>
    <row r="177" spans="2:17">
      <c r="B177" s="45"/>
      <c r="D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</row>
    <row r="178" spans="2:17">
      <c r="B178" s="45"/>
      <c r="D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</row>
    <row r="179" spans="2:17">
      <c r="B179" s="45"/>
      <c r="D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</row>
    <row r="180" spans="2:17">
      <c r="B180" s="45"/>
      <c r="D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</row>
    <row r="181" spans="2:17">
      <c r="B181" s="45"/>
      <c r="D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</row>
    <row r="182" spans="2:17">
      <c r="B182" s="45"/>
      <c r="D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</row>
    <row r="183" spans="2:17">
      <c r="B183" s="45"/>
      <c r="D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</row>
    <row r="184" spans="2:17">
      <c r="B184" s="45"/>
      <c r="D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</row>
    <row r="185" spans="2:17">
      <c r="B185" s="45"/>
      <c r="D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</row>
    <row r="186" spans="2:17">
      <c r="B186" s="45"/>
      <c r="D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</row>
    <row r="187" spans="2:17">
      <c r="B187" s="45"/>
      <c r="D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</row>
    <row r="188" spans="2:17">
      <c r="B188" s="45"/>
      <c r="D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</row>
    <row r="189" spans="2:17">
      <c r="B189" s="45"/>
      <c r="D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</row>
    <row r="190" spans="2:17">
      <c r="B190" s="45"/>
      <c r="D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</row>
    <row r="191" spans="2:17">
      <c r="B191" s="45"/>
      <c r="D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</row>
    <row r="192" spans="2:17">
      <c r="B192" s="45"/>
      <c r="D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</row>
    <row r="193" spans="2:17">
      <c r="B193" s="45"/>
      <c r="D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</row>
    <row r="194" spans="2:17">
      <c r="B194" s="45"/>
      <c r="D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</row>
    <row r="195" spans="2:17">
      <c r="B195" s="45"/>
      <c r="D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>
      <c r="B196" s="45"/>
      <c r="D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>
      <c r="B197" s="45"/>
      <c r="D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>
      <c r="B198" s="45"/>
      <c r="D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>
      <c r="B199" s="45"/>
      <c r="D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>
      <c r="B200" s="45"/>
      <c r="D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>
      <c r="B201" s="45"/>
      <c r="D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  <row r="202" spans="2:17">
      <c r="B202" s="45"/>
      <c r="D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</row>
    <row r="203" spans="2:17">
      <c r="B203" s="45"/>
      <c r="D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</row>
    <row r="204" spans="2:17">
      <c r="B204" s="45"/>
      <c r="D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</row>
    <row r="205" spans="2:17">
      <c r="B205" s="45"/>
      <c r="D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</row>
    <row r="206" spans="2:17">
      <c r="B206" s="45"/>
      <c r="D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</row>
    <row r="207" spans="2:17">
      <c r="B207" s="45"/>
      <c r="D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</row>
    <row r="208" spans="2:17">
      <c r="B208" s="45"/>
      <c r="D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</row>
    <row r="209" spans="2:17">
      <c r="B209" s="45"/>
      <c r="D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</row>
    <row r="210" spans="2:17">
      <c r="B210" s="45"/>
      <c r="D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</row>
    <row r="211" spans="2:17">
      <c r="B211" s="45"/>
      <c r="D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</row>
    <row r="212" spans="2:17">
      <c r="B212" s="45"/>
      <c r="D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</row>
    <row r="213" spans="2:17">
      <c r="B213" s="45"/>
      <c r="D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</row>
    <row r="214" spans="2:17">
      <c r="B214" s="45"/>
      <c r="D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</row>
    <row r="215" spans="2:17">
      <c r="B215" s="45"/>
      <c r="D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</row>
    <row r="216" spans="2:17">
      <c r="B216" s="45"/>
      <c r="D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</row>
    <row r="217" spans="2:17">
      <c r="B217" s="45"/>
      <c r="D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</row>
  </sheetData>
  <mergeCells count="9">
    <mergeCell ref="A6:A9"/>
    <mergeCell ref="A15:A17"/>
    <mergeCell ref="A22:A23"/>
    <mergeCell ref="A55:B55"/>
    <mergeCell ref="A51:C51"/>
    <mergeCell ref="A41:A42"/>
    <mergeCell ref="A46:A48"/>
    <mergeCell ref="A53:B53"/>
    <mergeCell ref="A54:B5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1"/>
  <sheetViews>
    <sheetView zoomScaleNormal="100" zoomScaleSheetLayoutView="100" workbookViewId="0">
      <selection activeCell="A34" sqref="A34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3.5703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1</v>
      </c>
    </row>
    <row r="2" spans="1:8" ht="15.75">
      <c r="A2" s="3"/>
    </row>
    <row r="3" spans="1:8">
      <c r="A3" s="4" t="s">
        <v>9</v>
      </c>
    </row>
    <row r="4" spans="1:8">
      <c r="A4" s="4" t="str">
        <f>ББ!A4</f>
        <v>НА 30 ИЮНЯ 2020 ГОДА</v>
      </c>
    </row>
    <row r="5" spans="1:8">
      <c r="A5" s="5" t="s">
        <v>2</v>
      </c>
    </row>
    <row r="7" spans="1:8" s="6" customFormat="1" ht="24">
      <c r="A7" s="170"/>
      <c r="B7" s="14" t="s">
        <v>44</v>
      </c>
      <c r="C7" s="169"/>
      <c r="D7" s="169" t="s">
        <v>10</v>
      </c>
      <c r="E7" s="169"/>
      <c r="F7" s="169" t="s">
        <v>62</v>
      </c>
      <c r="G7" s="169"/>
      <c r="H7" s="14" t="s">
        <v>46</v>
      </c>
    </row>
    <row r="8" spans="1:8" s="6" customFormat="1" ht="12">
      <c r="A8" s="170"/>
      <c r="B8" s="14" t="s">
        <v>45</v>
      </c>
      <c r="C8" s="169"/>
      <c r="D8" s="169"/>
      <c r="E8" s="169"/>
      <c r="F8" s="169"/>
      <c r="G8" s="169"/>
      <c r="H8" s="14" t="s">
        <v>47</v>
      </c>
    </row>
    <row r="9" spans="1:8" s="6" customFormat="1" ht="12">
      <c r="A9" s="8"/>
      <c r="B9" s="8"/>
      <c r="C9" s="8"/>
      <c r="D9" s="8"/>
      <c r="E9" s="8"/>
      <c r="F9" s="8"/>
      <c r="G9" s="8"/>
      <c r="H9" s="8"/>
    </row>
    <row r="10" spans="1:8" s="6" customFormat="1" ht="12">
      <c r="A10" s="168" t="s">
        <v>111</v>
      </c>
      <c r="B10" s="139">
        <v>15701100</v>
      </c>
      <c r="C10" s="139"/>
      <c r="D10" s="139">
        <v>278</v>
      </c>
      <c r="E10" s="139"/>
      <c r="F10" s="139">
        <v>9563392</v>
      </c>
      <c r="G10" s="139"/>
      <c r="H10" s="139">
        <v>25264770</v>
      </c>
    </row>
    <row r="11" spans="1:8" s="6" customFormat="1" ht="12">
      <c r="A11" s="168"/>
      <c r="B11" s="139"/>
      <c r="C11" s="139"/>
      <c r="D11" s="139"/>
      <c r="E11" s="139"/>
      <c r="F11" s="139"/>
      <c r="G11" s="139"/>
      <c r="H11" s="139"/>
    </row>
    <row r="12" spans="1:8" s="6" customFormat="1" ht="12">
      <c r="A12" s="11" t="s">
        <v>11</v>
      </c>
      <c r="B12" s="99" t="s">
        <v>0</v>
      </c>
      <c r="C12" s="53"/>
      <c r="D12" s="53" t="s">
        <v>0</v>
      </c>
      <c r="E12" s="53"/>
      <c r="F12" s="100">
        <v>1029834</v>
      </c>
      <c r="G12" s="53"/>
      <c r="H12" s="100">
        <v>1029834</v>
      </c>
    </row>
    <row r="13" spans="1:8" s="6" customFormat="1" ht="12">
      <c r="A13" s="11" t="s">
        <v>109</v>
      </c>
      <c r="B13" s="117">
        <v>0</v>
      </c>
      <c r="C13" s="53"/>
      <c r="D13" s="53"/>
      <c r="E13" s="53"/>
      <c r="F13" s="117"/>
      <c r="G13" s="53"/>
      <c r="H13" s="117">
        <v>0</v>
      </c>
    </row>
    <row r="14" spans="1:8" s="6" customFormat="1" ht="12">
      <c r="A14" s="11" t="s">
        <v>93</v>
      </c>
      <c r="B14" s="101">
        <v>0</v>
      </c>
      <c r="C14" s="53"/>
      <c r="D14" s="53"/>
      <c r="E14" s="53"/>
      <c r="F14" s="100"/>
      <c r="G14" s="53"/>
      <c r="H14" s="117">
        <v>0</v>
      </c>
    </row>
    <row r="15" spans="1:8" s="6" customFormat="1" ht="12">
      <c r="A15" s="11" t="s">
        <v>50</v>
      </c>
      <c r="B15" s="99"/>
      <c r="C15" s="53"/>
      <c r="D15" s="53" t="s">
        <v>0</v>
      </c>
      <c r="E15" s="53"/>
      <c r="F15" s="117">
        <v>0</v>
      </c>
      <c r="G15" s="53"/>
      <c r="H15" s="117">
        <v>0</v>
      </c>
    </row>
    <row r="16" spans="1:8" s="6" customFormat="1" ht="12">
      <c r="A16" s="11" t="s">
        <v>12</v>
      </c>
      <c r="B16" s="116">
        <v>0</v>
      </c>
      <c r="C16" s="53"/>
      <c r="D16" s="53" t="s">
        <v>0</v>
      </c>
      <c r="E16" s="53"/>
      <c r="F16" s="99" t="s">
        <v>0</v>
      </c>
      <c r="G16" s="53"/>
      <c r="H16" s="117">
        <v>0</v>
      </c>
    </row>
    <row r="17" spans="1:10" s="6" customFormat="1" ht="12">
      <c r="A17" s="11"/>
      <c r="B17" s="99"/>
      <c r="C17" s="53"/>
      <c r="D17" s="53"/>
      <c r="E17" s="53"/>
      <c r="F17" s="99"/>
      <c r="G17" s="53"/>
      <c r="H17" s="99"/>
    </row>
    <row r="18" spans="1:10" s="6" customFormat="1" ht="12">
      <c r="A18" s="15" t="s">
        <v>117</v>
      </c>
      <c r="B18" s="102">
        <v>15701100</v>
      </c>
      <c r="C18" s="140"/>
      <c r="D18" s="102">
        <v>278</v>
      </c>
      <c r="E18" s="140"/>
      <c r="F18" s="102">
        <v>10593226</v>
      </c>
      <c r="G18" s="140"/>
      <c r="H18" s="102">
        <v>26294604</v>
      </c>
    </row>
    <row r="19" spans="1:10" s="6" customFormat="1" ht="12">
      <c r="A19" s="97"/>
      <c r="B19" s="102"/>
      <c r="C19" s="140"/>
      <c r="D19" s="102"/>
      <c r="E19" s="140"/>
      <c r="F19" s="102"/>
      <c r="G19" s="140"/>
      <c r="H19" s="102"/>
    </row>
    <row r="20" spans="1:10" s="6" customFormat="1" ht="12">
      <c r="A20" s="168" t="s">
        <v>112</v>
      </c>
      <c r="B20" s="102">
        <v>15701100</v>
      </c>
      <c r="C20" s="140"/>
      <c r="D20" s="140">
        <v>278</v>
      </c>
      <c r="E20" s="140"/>
      <c r="F20" s="139">
        <v>10315027</v>
      </c>
      <c r="G20" s="140"/>
      <c r="H20" s="139">
        <v>26016405</v>
      </c>
    </row>
    <row r="21" spans="1:10" s="6" customFormat="1" ht="12">
      <c r="A21" s="168"/>
      <c r="B21" s="102"/>
      <c r="C21" s="140"/>
      <c r="D21" s="140"/>
      <c r="E21" s="140"/>
      <c r="F21" s="117"/>
      <c r="G21" s="117"/>
      <c r="H21" s="126">
        <v>0</v>
      </c>
    </row>
    <row r="22" spans="1:10" s="6" customFormat="1" ht="12">
      <c r="A22" s="114" t="s">
        <v>11</v>
      </c>
      <c r="B22" s="99" t="s">
        <v>0</v>
      </c>
      <c r="C22" s="53"/>
      <c r="D22" s="53" t="s">
        <v>0</v>
      </c>
      <c r="E22" s="53"/>
      <c r="F22" s="100">
        <v>1237969</v>
      </c>
      <c r="G22" s="53"/>
      <c r="H22" s="100">
        <v>1237969</v>
      </c>
    </row>
    <row r="23" spans="1:10" s="6" customFormat="1" ht="12">
      <c r="A23" s="11" t="s">
        <v>50</v>
      </c>
      <c r="B23" s="99"/>
      <c r="C23" s="53"/>
      <c r="D23" s="53" t="s">
        <v>0</v>
      </c>
      <c r="E23" s="53"/>
      <c r="F23" s="100"/>
      <c r="G23" s="53"/>
      <c r="H23" s="100">
        <v>0</v>
      </c>
    </row>
    <row r="24" spans="1:10" s="6" customFormat="1" ht="12.75" thickBot="1">
      <c r="A24" s="11" t="s">
        <v>12</v>
      </c>
      <c r="B24" s="100"/>
      <c r="C24" s="53"/>
      <c r="D24" s="53" t="s">
        <v>0</v>
      </c>
      <c r="E24" s="53"/>
      <c r="F24" s="99" t="s">
        <v>0</v>
      </c>
      <c r="G24" s="53"/>
      <c r="H24" s="100">
        <v>0</v>
      </c>
    </row>
    <row r="25" spans="1:10" s="6" customFormat="1" ht="12">
      <c r="A25" s="11"/>
      <c r="B25" s="103"/>
      <c r="C25" s="53"/>
      <c r="D25" s="104"/>
      <c r="E25" s="53"/>
      <c r="F25" s="103"/>
      <c r="G25" s="53"/>
      <c r="H25" s="103"/>
    </row>
    <row r="26" spans="1:10" s="6" customFormat="1" ht="12.75" thickBot="1">
      <c r="A26" s="97" t="s">
        <v>118</v>
      </c>
      <c r="B26" s="105">
        <v>15701100</v>
      </c>
      <c r="C26" s="140"/>
      <c r="D26" s="106">
        <v>278</v>
      </c>
      <c r="E26" s="140"/>
      <c r="F26" s="105">
        <v>11552996</v>
      </c>
      <c r="G26" s="140"/>
      <c r="H26" s="105">
        <v>27254374</v>
      </c>
    </row>
    <row r="27" spans="1:10" s="6" customFormat="1" ht="12.75" thickTop="1">
      <c r="B27" s="71"/>
      <c r="F27" s="100"/>
      <c r="G27" s="53"/>
      <c r="H27" s="100"/>
      <c r="J27" s="71"/>
    </row>
    <row r="28" spans="1:10" s="6" customFormat="1" ht="12">
      <c r="F28" s="133"/>
      <c r="G28" s="133"/>
      <c r="H28" s="133"/>
    </row>
    <row r="29" spans="1:10" s="6" customFormat="1" ht="12.75">
      <c r="A29" s="162" t="str">
        <f>ББ!A51</f>
        <v>Председатель Правления _______________________ /Лукьянов С.Н.  Дата  подписания 08.07.2020 г.</v>
      </c>
      <c r="B29" s="162"/>
      <c r="C29" s="162"/>
      <c r="D29" s="162"/>
      <c r="F29" s="71"/>
    </row>
    <row r="30" spans="1:10" s="6" customFormat="1" ht="12.75">
      <c r="A30" s="57"/>
      <c r="B30" s="57"/>
      <c r="C30" s="57"/>
      <c r="D30" s="57"/>
    </row>
    <row r="31" spans="1:10" s="6" customFormat="1" ht="12.75">
      <c r="A31" s="162" t="str">
        <f>ББ!A53</f>
        <v>Главный бухгалтер ___________________________ / Хон Т.Э. Дата подписания 08.07.2020 г.</v>
      </c>
      <c r="B31" s="162"/>
      <c r="C31" s="162"/>
      <c r="D31" s="162"/>
    </row>
    <row r="32" spans="1:10" s="6" customFormat="1" ht="12.75">
      <c r="A32" s="162"/>
      <c r="B32" s="162"/>
      <c r="C32" s="162"/>
      <c r="D32" s="162"/>
    </row>
    <row r="33" spans="1:8" s="6" customFormat="1" ht="12.75">
      <c r="A33" s="163" t="s">
        <v>126</v>
      </c>
      <c r="B33" s="163"/>
      <c r="C33" s="163"/>
      <c r="D33" s="163"/>
    </row>
    <row r="34" spans="1:8" s="6" customFormat="1" ht="12.75">
      <c r="A34" s="55" t="s">
        <v>94</v>
      </c>
      <c r="B34" s="10"/>
      <c r="C34" s="13"/>
      <c r="D34" s="10"/>
      <c r="E34" s="13"/>
      <c r="F34" s="10"/>
      <c r="G34" s="13"/>
      <c r="H34" s="10"/>
    </row>
    <row r="35" spans="1:8" s="6" customFormat="1" ht="12">
      <c r="F35" s="125"/>
      <c r="G35" s="125"/>
      <c r="H35" s="125"/>
    </row>
    <row r="36" spans="1:8" s="6" customFormat="1" ht="12">
      <c r="F36" s="71"/>
      <c r="H36" s="71"/>
    </row>
    <row r="37" spans="1:8" s="6" customFormat="1" ht="12"/>
    <row r="38" spans="1:8" s="6" customFormat="1" ht="12"/>
    <row r="39" spans="1:8" s="6" customFormat="1">
      <c r="A39" s="118"/>
    </row>
    <row r="40" spans="1:8" s="6" customFormat="1">
      <c r="A40" s="118"/>
    </row>
    <row r="41" spans="1:8" s="6" customFormat="1" ht="12"/>
    <row r="42" spans="1:8" s="6" customFormat="1" ht="12"/>
    <row r="43" spans="1:8" s="6" customFormat="1" ht="12"/>
    <row r="44" spans="1:8" s="6" customFormat="1" ht="12"/>
    <row r="45" spans="1:8" s="6" customFormat="1" ht="12"/>
    <row r="46" spans="1:8" s="6" customFormat="1" ht="12"/>
    <row r="47" spans="1:8" s="6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  <row r="150" s="6" customFormat="1" ht="12"/>
    <row r="151" s="6" customFormat="1" ht="12"/>
  </sheetData>
  <mergeCells count="12">
    <mergeCell ref="G7:G8"/>
    <mergeCell ref="A7:A8"/>
    <mergeCell ref="C7:C8"/>
    <mergeCell ref="D7:D8"/>
    <mergeCell ref="E7:E8"/>
    <mergeCell ref="F7:F8"/>
    <mergeCell ref="A10:A11"/>
    <mergeCell ref="A29:D29"/>
    <mergeCell ref="A31:D31"/>
    <mergeCell ref="A32:D32"/>
    <mergeCell ref="A33:D33"/>
    <mergeCell ref="A20:A2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8E55-BBB2-4732-907A-FD8360535C21}">
  <dimension ref="A1:G76"/>
  <sheetViews>
    <sheetView topLeftCell="A46" zoomScaleNormal="100" zoomScaleSheetLayoutView="100" workbookViewId="0">
      <selection activeCell="A74" sqref="A74"/>
    </sheetView>
  </sheetViews>
  <sheetFormatPr defaultColWidth="9.140625" defaultRowHeight="15"/>
  <cols>
    <col min="1" max="1" width="62.28515625" style="79" bestFit="1" customWidth="1"/>
    <col min="2" max="2" width="14.7109375" style="82" customWidth="1"/>
    <col min="3" max="3" width="2.28515625" style="79" customWidth="1"/>
    <col min="4" max="4" width="13.28515625" style="78" customWidth="1"/>
    <col min="5" max="5" width="2.7109375" style="79" customWidth="1"/>
    <col min="6" max="6" width="9.140625" style="79"/>
    <col min="7" max="7" width="10.7109375" style="79" bestFit="1" customWidth="1"/>
    <col min="8" max="16384" width="9.140625" style="79"/>
  </cols>
  <sheetData>
    <row r="1" spans="1:5" ht="15.75">
      <c r="A1" s="77" t="s">
        <v>1</v>
      </c>
      <c r="C1" s="78"/>
      <c r="E1" s="78"/>
    </row>
    <row r="2" spans="1:5" ht="15.75">
      <c r="A2" s="77"/>
      <c r="C2" s="78"/>
      <c r="E2" s="78"/>
    </row>
    <row r="3" spans="1:5">
      <c r="A3" s="80" t="s">
        <v>63</v>
      </c>
      <c r="C3" s="78"/>
      <c r="E3" s="78"/>
    </row>
    <row r="4" spans="1:5">
      <c r="A4" s="80" t="s">
        <v>125</v>
      </c>
      <c r="C4" s="78"/>
      <c r="E4" s="78"/>
    </row>
    <row r="5" spans="1:5">
      <c r="A5" s="81" t="s">
        <v>2</v>
      </c>
      <c r="C5" s="78"/>
      <c r="E5" s="78"/>
    </row>
    <row r="6" spans="1:5">
      <c r="A6" s="78"/>
      <c r="C6" s="78"/>
      <c r="E6" s="78"/>
    </row>
    <row r="7" spans="1:5">
      <c r="A7" s="78"/>
      <c r="C7" s="78"/>
      <c r="E7" s="78"/>
    </row>
    <row r="8" spans="1:5" ht="26.25" customHeight="1">
      <c r="A8" s="9" t="s">
        <v>64</v>
      </c>
      <c r="B8" s="108" t="s">
        <v>120</v>
      </c>
      <c r="C8" s="168"/>
      <c r="D8" s="107" t="s">
        <v>120</v>
      </c>
      <c r="E8" s="6"/>
    </row>
    <row r="9" spans="1:5">
      <c r="A9" s="9" t="s">
        <v>65</v>
      </c>
      <c r="B9" s="108" t="str">
        <f>ОПиУ!B7</f>
        <v>30 июня</v>
      </c>
      <c r="C9" s="168"/>
      <c r="D9" s="12" t="str">
        <f>B9</f>
        <v>30 июня</v>
      </c>
      <c r="E9" s="6"/>
    </row>
    <row r="10" spans="1:5">
      <c r="A10" s="85"/>
      <c r="B10" s="108" t="s">
        <v>110</v>
      </c>
      <c r="C10" s="168"/>
      <c r="D10" s="12" t="s">
        <v>107</v>
      </c>
      <c r="E10" s="6"/>
    </row>
    <row r="11" spans="1:5">
      <c r="A11" s="9"/>
      <c r="B11" s="108"/>
      <c r="C11" s="15"/>
      <c r="D11" s="12"/>
      <c r="E11" s="6"/>
    </row>
    <row r="12" spans="1:5">
      <c r="A12" s="11" t="s">
        <v>66</v>
      </c>
      <c r="B12" s="134">
        <v>1242659</v>
      </c>
      <c r="C12" s="145"/>
      <c r="D12" s="146">
        <v>1027553</v>
      </c>
      <c r="E12" s="6"/>
    </row>
    <row r="13" spans="1:5">
      <c r="A13" s="11" t="s">
        <v>67</v>
      </c>
      <c r="B13" s="146">
        <v>6109922</v>
      </c>
      <c r="C13" s="146">
        <v>0</v>
      </c>
      <c r="D13" s="146">
        <v>-1064395.39387</v>
      </c>
      <c r="E13" s="6"/>
    </row>
    <row r="14" spans="1:5">
      <c r="A14" s="11" t="s">
        <v>100</v>
      </c>
      <c r="B14" s="144">
        <v>86487</v>
      </c>
      <c r="C14" s="145"/>
      <c r="D14" s="146">
        <v>76707</v>
      </c>
      <c r="E14" s="6"/>
    </row>
    <row r="15" spans="1:5" ht="24">
      <c r="A15" s="11" t="s">
        <v>98</v>
      </c>
      <c r="B15" s="144">
        <v>2516916</v>
      </c>
      <c r="C15" s="145"/>
      <c r="D15" s="146">
        <v>-1131144</v>
      </c>
      <c r="E15" s="6"/>
    </row>
    <row r="16" spans="1:5">
      <c r="A16" s="11" t="s">
        <v>68</v>
      </c>
      <c r="B16" s="146">
        <v>-24962</v>
      </c>
      <c r="C16" s="145"/>
      <c r="D16" s="146">
        <v>-26601.215150000007</v>
      </c>
      <c r="E16" s="6"/>
    </row>
    <row r="17" spans="1:5">
      <c r="A17" s="11" t="s">
        <v>99</v>
      </c>
      <c r="B17" s="144">
        <v>26</v>
      </c>
      <c r="C17" s="145"/>
      <c r="D17" s="146">
        <v>0</v>
      </c>
      <c r="E17" s="6"/>
    </row>
    <row r="18" spans="1:5" ht="15" customHeight="1">
      <c r="A18" s="11" t="s">
        <v>101</v>
      </c>
      <c r="B18" s="144">
        <v>95070</v>
      </c>
      <c r="C18" s="145"/>
      <c r="D18" s="146">
        <v>145413.41502000004</v>
      </c>
      <c r="E18" s="6"/>
    </row>
    <row r="19" spans="1:5">
      <c r="A19" s="11" t="s">
        <v>97</v>
      </c>
      <c r="B19" s="144">
        <v>89123</v>
      </c>
      <c r="C19" s="145"/>
      <c r="D19" s="146">
        <v>75927</v>
      </c>
      <c r="E19" s="6"/>
    </row>
    <row r="20" spans="1:5" ht="26.25" customHeight="1">
      <c r="A20" s="127" t="s">
        <v>114</v>
      </c>
      <c r="B20" s="144">
        <v>163368</v>
      </c>
      <c r="C20" s="145"/>
      <c r="D20" s="146">
        <v>0</v>
      </c>
      <c r="E20" s="6"/>
    </row>
    <row r="21" spans="1:5" ht="15.75" thickBot="1">
      <c r="A21" s="11" t="s">
        <v>69</v>
      </c>
      <c r="B21" s="87">
        <v>3183894</v>
      </c>
      <c r="C21" s="145"/>
      <c r="D21" s="87">
        <v>-204697.59374000004</v>
      </c>
      <c r="E21" s="6"/>
    </row>
    <row r="22" spans="1:5">
      <c r="A22" s="15"/>
      <c r="B22" s="144"/>
      <c r="C22" s="145"/>
      <c r="D22" s="146"/>
      <c r="E22" s="6"/>
    </row>
    <row r="23" spans="1:5">
      <c r="A23" s="9" t="s">
        <v>70</v>
      </c>
      <c r="B23" s="144">
        <v>7352581</v>
      </c>
      <c r="C23" s="145"/>
      <c r="D23" s="146">
        <v>-36842.393870000029</v>
      </c>
      <c r="E23" s="71"/>
    </row>
    <row r="24" spans="1:5">
      <c r="A24" s="9" t="s">
        <v>71</v>
      </c>
      <c r="B24" s="144"/>
      <c r="C24" s="145"/>
      <c r="D24" s="146"/>
      <c r="E24" s="6"/>
    </row>
    <row r="25" spans="1:5">
      <c r="A25" s="11"/>
      <c r="B25" s="144"/>
      <c r="C25" s="145"/>
      <c r="D25" s="146"/>
      <c r="E25" s="6"/>
    </row>
    <row r="26" spans="1:5">
      <c r="A26" s="9" t="s">
        <v>72</v>
      </c>
      <c r="B26" s="135"/>
      <c r="C26" s="145"/>
      <c r="D26" s="146"/>
      <c r="E26" s="6"/>
    </row>
    <row r="27" spans="1:5" ht="15.75" thickBot="1">
      <c r="A27" s="9" t="s">
        <v>73</v>
      </c>
      <c r="B27" s="148">
        <v>7176412</v>
      </c>
      <c r="C27" s="145"/>
      <c r="D27" s="148">
        <v>4896609.54103</v>
      </c>
      <c r="E27" s="6"/>
    </row>
    <row r="28" spans="1:5">
      <c r="A28" s="8"/>
      <c r="B28" s="109"/>
      <c r="C28" s="89"/>
      <c r="D28" s="146"/>
      <c r="E28" s="6"/>
    </row>
    <row r="29" spans="1:5">
      <c r="A29" s="8" t="s">
        <v>74</v>
      </c>
      <c r="B29" s="146">
        <v>6079353</v>
      </c>
      <c r="C29" s="89"/>
      <c r="D29" s="146">
        <v>76247.925440000006</v>
      </c>
      <c r="E29" s="6"/>
    </row>
    <row r="30" spans="1:5">
      <c r="A30" s="11" t="s">
        <v>75</v>
      </c>
      <c r="B30" s="146">
        <v>-6073207</v>
      </c>
      <c r="C30" s="89"/>
      <c r="D30" s="146">
        <v>2520603.4161599996</v>
      </c>
      <c r="E30" s="6"/>
    </row>
    <row r="31" spans="1:5">
      <c r="A31" s="11" t="s">
        <v>76</v>
      </c>
      <c r="B31" s="109">
        <v>7171306</v>
      </c>
      <c r="C31" s="89"/>
      <c r="D31" s="146">
        <v>2180698.1709500002</v>
      </c>
      <c r="E31" s="6"/>
    </row>
    <row r="32" spans="1:5">
      <c r="A32" s="11" t="s">
        <v>77</v>
      </c>
      <c r="B32" s="146">
        <v>33842</v>
      </c>
      <c r="C32" s="89"/>
      <c r="D32" s="146">
        <v>150265</v>
      </c>
      <c r="E32" s="6"/>
    </row>
    <row r="33" spans="1:7">
      <c r="A33" s="11" t="s">
        <v>4</v>
      </c>
      <c r="B33" s="146">
        <v>31729</v>
      </c>
      <c r="C33" s="89"/>
      <c r="D33" s="86">
        <v>4481</v>
      </c>
      <c r="E33" s="6"/>
    </row>
    <row r="34" spans="1:7">
      <c r="A34" s="92" t="s">
        <v>105</v>
      </c>
      <c r="B34" s="146">
        <v>-66611</v>
      </c>
      <c r="C34" s="89"/>
      <c r="D34" s="86">
        <v>-35685.971519999905</v>
      </c>
      <c r="E34" s="6"/>
    </row>
    <row r="35" spans="1:7">
      <c r="A35" s="15" t="s">
        <v>78</v>
      </c>
      <c r="B35" s="137">
        <v>325662</v>
      </c>
      <c r="C35" s="89"/>
      <c r="D35" s="88">
        <v>-2886520.17344</v>
      </c>
      <c r="E35" s="6"/>
    </row>
    <row r="36" spans="1:7">
      <c r="A36" s="8" t="s">
        <v>79</v>
      </c>
      <c r="B36" s="146">
        <v>488907</v>
      </c>
      <c r="C36" s="89"/>
      <c r="D36" s="146">
        <v>-3088884.17344</v>
      </c>
      <c r="E36" s="6"/>
    </row>
    <row r="37" spans="1:7">
      <c r="A37" s="11" t="s">
        <v>5</v>
      </c>
      <c r="B37" s="130">
        <v>-17968</v>
      </c>
      <c r="C37" s="89"/>
      <c r="D37" s="146">
        <v>40443</v>
      </c>
      <c r="E37" s="6"/>
    </row>
    <row r="38" spans="1:7" ht="15.75" thickBot="1">
      <c r="A38" s="11" t="s">
        <v>6</v>
      </c>
      <c r="B38" s="87">
        <v>-145277</v>
      </c>
      <c r="C38" s="89"/>
      <c r="D38" s="87">
        <v>161921</v>
      </c>
      <c r="E38" s="6"/>
    </row>
    <row r="39" spans="1:7">
      <c r="A39" s="8"/>
      <c r="B39" s="147">
        <v>7502074</v>
      </c>
      <c r="C39" s="145"/>
      <c r="D39" s="147">
        <v>2010089.3675899999</v>
      </c>
      <c r="E39" s="71"/>
    </row>
    <row r="40" spans="1:7" ht="24.75" thickBot="1">
      <c r="A40" s="9" t="s">
        <v>80</v>
      </c>
      <c r="B40" s="148"/>
      <c r="C40" s="145"/>
      <c r="D40" s="148"/>
      <c r="E40" s="6"/>
    </row>
    <row r="41" spans="1:7">
      <c r="A41" s="8"/>
      <c r="B41" s="144"/>
      <c r="C41" s="145"/>
      <c r="D41" s="146"/>
      <c r="E41" s="6"/>
    </row>
    <row r="42" spans="1:7" ht="15.75" thickBot="1">
      <c r="A42" s="8" t="s">
        <v>81</v>
      </c>
      <c r="B42" s="87">
        <v>-4690</v>
      </c>
      <c r="C42" s="145"/>
      <c r="D42" s="87">
        <v>-770</v>
      </c>
      <c r="E42" s="6"/>
    </row>
    <row r="43" spans="1:7">
      <c r="A43" s="11"/>
      <c r="B43" s="144"/>
      <c r="C43" s="145"/>
      <c r="D43" s="146"/>
      <c r="E43" s="6"/>
    </row>
    <row r="44" spans="1:7" ht="15.75" thickBot="1">
      <c r="A44" s="15" t="s">
        <v>102</v>
      </c>
      <c r="B44" s="148">
        <v>14849965</v>
      </c>
      <c r="C44" s="145"/>
      <c r="D44" s="148">
        <v>1972476.9737199999</v>
      </c>
      <c r="E44" s="6"/>
      <c r="G44" s="131"/>
    </row>
    <row r="45" spans="1:7">
      <c r="A45" s="11"/>
      <c r="B45" s="144"/>
      <c r="C45" s="145"/>
      <c r="D45" s="146"/>
      <c r="E45" s="6"/>
    </row>
    <row r="46" spans="1:7" ht="24">
      <c r="A46" s="9" t="s">
        <v>82</v>
      </c>
      <c r="B46" s="144"/>
      <c r="C46" s="145"/>
      <c r="D46" s="146"/>
      <c r="E46" s="6"/>
    </row>
    <row r="47" spans="1:7">
      <c r="A47" s="9"/>
      <c r="B47" s="144"/>
      <c r="C47" s="145"/>
      <c r="D47" s="146"/>
      <c r="E47" s="6"/>
    </row>
    <row r="48" spans="1:7" s="161" customFormat="1">
      <c r="A48" s="152" t="s">
        <v>103</v>
      </c>
      <c r="B48" s="134">
        <v>-59308</v>
      </c>
      <c r="C48" s="159"/>
      <c r="D48" s="134">
        <v>-187698.66672000001</v>
      </c>
      <c r="E48" s="160"/>
    </row>
    <row r="49" spans="1:5" s="161" customFormat="1">
      <c r="A49" s="152" t="str">
        <f>ББ!A19</f>
        <v>Производные финансовые инструменты (требования по сделке опционы)</v>
      </c>
      <c r="B49" s="134">
        <v>-967782</v>
      </c>
      <c r="C49" s="159"/>
      <c r="D49" s="134">
        <v>0</v>
      </c>
      <c r="E49" s="160"/>
    </row>
    <row r="50" spans="1:5" ht="15.75" thickBot="1">
      <c r="A50" s="128" t="s">
        <v>113</v>
      </c>
      <c r="B50" s="146">
        <v>-7586650</v>
      </c>
      <c r="C50" s="145"/>
      <c r="D50" s="146">
        <v>0</v>
      </c>
      <c r="E50" s="6"/>
    </row>
    <row r="51" spans="1:5">
      <c r="A51" s="11"/>
      <c r="B51" s="110"/>
      <c r="C51" s="145"/>
      <c r="D51" s="90"/>
      <c r="E51" s="6"/>
    </row>
    <row r="52" spans="1:5" ht="15.75" thickBot="1">
      <c r="A52" s="15" t="s">
        <v>83</v>
      </c>
      <c r="B52" s="148">
        <v>-8613740</v>
      </c>
      <c r="C52" s="143"/>
      <c r="D52" s="148">
        <v>-187698.66672000001</v>
      </c>
      <c r="E52" s="71"/>
    </row>
    <row r="53" spans="1:5">
      <c r="A53" s="11"/>
      <c r="B53" s="144"/>
      <c r="C53" s="145"/>
      <c r="D53" s="146"/>
      <c r="E53" s="6"/>
    </row>
    <row r="54" spans="1:5" ht="24">
      <c r="A54" s="9" t="s">
        <v>84</v>
      </c>
      <c r="B54" s="111"/>
      <c r="C54" s="145"/>
      <c r="D54" s="145"/>
      <c r="E54" s="6"/>
    </row>
    <row r="55" spans="1:5">
      <c r="A55" s="8" t="s">
        <v>108</v>
      </c>
      <c r="B55" s="91">
        <v>-936621</v>
      </c>
      <c r="C55" s="145"/>
      <c r="D55" s="91">
        <v>-1661730.135</v>
      </c>
      <c r="E55" s="6"/>
    </row>
    <row r="56" spans="1:5">
      <c r="A56" s="8" t="s">
        <v>85</v>
      </c>
      <c r="B56" s="91">
        <v>-3196496</v>
      </c>
      <c r="C56" s="145"/>
      <c r="D56" s="91">
        <v>1577230.7455699998</v>
      </c>
      <c r="E56" s="6"/>
    </row>
    <row r="57" spans="1:5" ht="15.75" thickBot="1">
      <c r="A57" s="8" t="s">
        <v>86</v>
      </c>
      <c r="B57" s="91">
        <v>-1481283</v>
      </c>
      <c r="C57" s="145"/>
      <c r="D57" s="91">
        <v>-1915438.9229499998</v>
      </c>
      <c r="E57" s="6"/>
    </row>
    <row r="58" spans="1:5">
      <c r="A58" s="8"/>
      <c r="B58" s="110"/>
      <c r="C58" s="145"/>
      <c r="D58" s="90"/>
      <c r="E58" s="6"/>
    </row>
    <row r="59" spans="1:5" ht="15.75" thickBot="1">
      <c r="A59" s="9" t="s">
        <v>87</v>
      </c>
      <c r="B59" s="148">
        <v>-5614400</v>
      </c>
      <c r="C59" s="145"/>
      <c r="D59" s="148">
        <v>-1999938.31238</v>
      </c>
      <c r="E59" s="71"/>
    </row>
    <row r="60" spans="1:5">
      <c r="A60" s="8"/>
      <c r="B60" s="135"/>
      <c r="C60" s="145"/>
      <c r="D60" s="146"/>
      <c r="E60" s="6"/>
    </row>
    <row r="61" spans="1:5" ht="24.75" thickBot="1">
      <c r="A61" s="8" t="s">
        <v>104</v>
      </c>
      <c r="B61" s="148">
        <v>621825</v>
      </c>
      <c r="C61" s="145"/>
      <c r="D61" s="148">
        <v>-215160.00538000022</v>
      </c>
      <c r="E61" s="71"/>
    </row>
    <row r="62" spans="1:5">
      <c r="A62" s="8" t="s">
        <v>88</v>
      </c>
      <c r="B62" s="141">
        <v>1655683</v>
      </c>
      <c r="C62" s="143"/>
      <c r="D62" s="137">
        <v>836224</v>
      </c>
      <c r="E62" s="6"/>
    </row>
    <row r="63" spans="1:5" ht="15.75" thickBot="1">
      <c r="A63" s="8" t="s">
        <v>89</v>
      </c>
      <c r="B63" s="142"/>
      <c r="C63" s="143"/>
      <c r="D63" s="138"/>
      <c r="E63" s="6"/>
    </row>
    <row r="64" spans="1:5" ht="15.75" thickTop="1">
      <c r="A64" s="8" t="s">
        <v>88</v>
      </c>
      <c r="B64" s="149">
        <v>2277508</v>
      </c>
      <c r="C64" s="143"/>
      <c r="D64" s="150">
        <v>621064</v>
      </c>
      <c r="E64" s="6"/>
    </row>
    <row r="65" spans="1:5" ht="15.75" thickBot="1">
      <c r="A65" s="8" t="s">
        <v>90</v>
      </c>
      <c r="B65" s="142"/>
      <c r="C65" s="143"/>
      <c r="D65" s="138"/>
      <c r="E65" s="71"/>
    </row>
    <row r="66" spans="1:5" ht="15.75" thickTop="1">
      <c r="A66" s="119"/>
      <c r="B66" s="122"/>
      <c r="C66" s="120"/>
      <c r="D66" s="123"/>
      <c r="E66" s="71"/>
    </row>
    <row r="67" spans="1:5">
      <c r="A67" s="119"/>
      <c r="B67" s="122"/>
      <c r="C67" s="120"/>
      <c r="D67" s="123"/>
      <c r="E67" s="71"/>
    </row>
    <row r="68" spans="1:5">
      <c r="A68" s="78"/>
      <c r="B68" s="84">
        <f>B64-B62-B61</f>
        <v>0</v>
      </c>
      <c r="C68" s="84"/>
      <c r="D68" s="84">
        <f>D64-D62-D61</f>
        <v>5.3800002206116915E-3</v>
      </c>
      <c r="E68" s="78"/>
    </row>
    <row r="69" spans="1:5">
      <c r="A69" s="171" t="str">
        <f>ББ!A51</f>
        <v>Председатель Правления _______________________ /Лукьянов С.Н.  Дата  подписания 08.07.2020 г.</v>
      </c>
      <c r="B69" s="171"/>
      <c r="C69" s="171"/>
      <c r="D69" s="171"/>
      <c r="E69" s="78"/>
    </row>
    <row r="70" spans="1:5">
      <c r="A70" s="72"/>
      <c r="B70" s="112"/>
      <c r="C70" s="72"/>
      <c r="D70" s="72"/>
      <c r="E70" s="78"/>
    </row>
    <row r="71" spans="1:5">
      <c r="A71" s="171" t="str">
        <f>ББ!A53</f>
        <v>Главный бухгалтер ___________________________ / Хон Т.Э. Дата подписания 08.07.2020 г.</v>
      </c>
      <c r="B71" s="171"/>
      <c r="C71" s="171"/>
      <c r="D71" s="171"/>
      <c r="E71" s="78"/>
    </row>
    <row r="72" spans="1:5">
      <c r="A72" s="171"/>
      <c r="B72" s="171"/>
      <c r="C72" s="171"/>
      <c r="D72" s="171"/>
      <c r="E72" s="78"/>
    </row>
    <row r="73" spans="1:5">
      <c r="A73" s="172" t="s">
        <v>126</v>
      </c>
      <c r="B73" s="172"/>
      <c r="C73" s="172"/>
      <c r="D73" s="172"/>
      <c r="E73" s="78"/>
    </row>
    <row r="74" spans="1:5">
      <c r="A74" s="76" t="s">
        <v>94</v>
      </c>
      <c r="B74" s="113"/>
      <c r="C74" s="73"/>
      <c r="D74" s="73"/>
      <c r="E74" s="78"/>
    </row>
    <row r="75" spans="1:5">
      <c r="B75" s="94"/>
      <c r="C75" s="94"/>
      <c r="D75" s="94"/>
    </row>
    <row r="76" spans="1:5">
      <c r="C76" s="83"/>
      <c r="D76" s="82"/>
    </row>
  </sheetData>
  <mergeCells count="5">
    <mergeCell ref="C8:C10"/>
    <mergeCell ref="A69:D69"/>
    <mergeCell ref="A71:D71"/>
    <mergeCell ref="A72:D72"/>
    <mergeCell ref="A73:D7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ОПиУ</vt:lpstr>
      <vt:lpstr>Движение капитала</vt:lpstr>
      <vt:lpstr>Движение денег</vt:lpstr>
      <vt:lpstr>ББ!Область_печати</vt:lpstr>
      <vt:lpstr>'Движение денег'!Область_печати</vt:lpstr>
      <vt:lpstr>'Движение капитала'!Область_печати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2020-08-11T11:03:14Z</cp:lastPrinted>
  <dcterms:created xsi:type="dcterms:W3CDTF">2016-05-14T10:51:53Z</dcterms:created>
  <dcterms:modified xsi:type="dcterms:W3CDTF">2020-08-12T04:24:17Z</dcterms:modified>
</cp:coreProperties>
</file>