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ондовое управление\1. РАЗМЕЩЕНИЕ ИНФО_БИРЖА_ДФО\Квартальная отчетность_01.04.21\"/>
    </mc:Choice>
  </mc:AlternateContent>
  <bookViews>
    <workbookView xWindow="0" yWindow="0" windowWidth="28800" windowHeight="12000" activeTab="3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#REF!</definedName>
    <definedName name="\m">#REF!</definedName>
    <definedName name="\n">#REF!</definedName>
    <definedName name="\o">#REF!</definedName>
    <definedName name="\r">[1]иркутск!#REF!</definedName>
    <definedName name="__LEV2">#REF!</definedName>
    <definedName name="__LEV3">#REF!</definedName>
    <definedName name="__LEV4">#REF!</definedName>
    <definedName name="__LEV5">#REF!</definedName>
    <definedName name="__Ве">#REF!</definedName>
    <definedName name="__Вероят">#REF!</definedName>
    <definedName name="__Вероятность_погашения">#REF!</definedName>
    <definedName name="__ИТОГ">#REF!</definedName>
    <definedName name="_1._Касса_и_краткосрочные_средства">#REF!</definedName>
    <definedName name="_10._Прочие_пассивы">#REF!</definedName>
    <definedName name="_11._Акционерный_капитал">#REF!</definedName>
    <definedName name="_12._Нераспределенная_прибыль_и_резервы">#REF!</definedName>
    <definedName name="_13._Прибыли_и_убытки_отчетного_года__сальдо">#REF!</definedName>
    <definedName name="_3._Кредиты_клиентам">#REF!</definedName>
    <definedName name="_4._Кредиты_банкам">#REF!</definedName>
    <definedName name="_6._Основные_средства">#REF!</definedName>
    <definedName name="_7._Прочие_активы">#REF!</definedName>
    <definedName name="_8._Средства__принадлежащие_вкладчикам">#REF!</definedName>
    <definedName name="_9._Депозиты_других_банков">#REF!</definedName>
    <definedName name="_companies_list">#REF!</definedName>
    <definedName name="_company_name">[2]Содержание!$D$6</definedName>
    <definedName name="_Key1" localSheetId="2" hidden="1">#REF!</definedName>
    <definedName name="_Key1" localSheetId="3" hidden="1">#REF!</definedName>
    <definedName name="_Key1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P65600">[3]кред!#REF!</definedName>
    <definedName name="_Parse_In" localSheetId="2" hidden="1">#REF!</definedName>
    <definedName name="_Parse_In" localSheetId="3" hidden="1">#REF!</definedName>
    <definedName name="_Parse_In" hidden="1">#REF!</definedName>
    <definedName name="_period">[4]Содержание!$D$4</definedName>
    <definedName name="_q_list">#REF!</definedName>
    <definedName name="_ref1">#REF!</definedName>
    <definedName name="_ref2">#REF!</definedName>
    <definedName name="_Sort" localSheetId="2" hidden="1">#REF!</definedName>
    <definedName name="_Sort" localSheetId="3" hidden="1">#REF!</definedName>
    <definedName name="_Sort" hidden="1">#REF!</definedName>
    <definedName name="_SP1">[5]FES!#REF!</definedName>
    <definedName name="_SP10">[5]FES!#REF!</definedName>
    <definedName name="_SP11">[5]FES!#REF!</definedName>
    <definedName name="_SP12">[5]FES!#REF!</definedName>
    <definedName name="_SP13">[5]FES!#REF!</definedName>
    <definedName name="_SP14">[5]FES!#REF!</definedName>
    <definedName name="_SP15">[5]FES!#REF!</definedName>
    <definedName name="_SP16">[5]FES!#REF!</definedName>
    <definedName name="_SP17">[5]FES!#REF!</definedName>
    <definedName name="_SP18">[5]FES!#REF!</definedName>
    <definedName name="_SP19">[5]FES!#REF!</definedName>
    <definedName name="_SP2">[5]FES!#REF!</definedName>
    <definedName name="_SP20">[5]FES!#REF!</definedName>
    <definedName name="_SP3">[5]FES!#REF!</definedName>
    <definedName name="_SP4">[5]FES!#REF!</definedName>
    <definedName name="_SP5">[5]FES!#REF!</definedName>
    <definedName name="_SP7">[5]FES!#REF!</definedName>
    <definedName name="_SP8">[5]FES!#REF!</definedName>
    <definedName name="_SP9">[5]FES!#REF!</definedName>
    <definedName name="_USD1">'[6]ORE AJE'!$D$1</definedName>
    <definedName name="_USD2">'[6]ORE AJE'!$D$2</definedName>
    <definedName name="_y_list">#REF!</definedName>
    <definedName name="_year">[4]Содержание!$D$6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ccAmount">#REF!</definedName>
    <definedName name="AccNum">#REF!</definedName>
    <definedName name="AccNumSource">#REF!</definedName>
    <definedName name="ACT">#REF!</definedName>
    <definedName name="adjcold">[7]Adjustments!$A$5:$A$75</definedName>
    <definedName name="ADJCOLUMN">#REF!</definedName>
    <definedName name="ADJCOLUMN2">[8]Adjustments!$A$5:$A$70</definedName>
    <definedName name="ADJHEADER">#REF!</definedName>
    <definedName name="ADJUSTER2">[8]Adjustments!$A$1:$BB$4</definedName>
    <definedName name="ADJUSTS">#REF!</definedName>
    <definedName name="ADJUSTS2">[8]Adjustments!$B$5:$BB$75</definedName>
    <definedName name="amd1_Pip._Supply">[9]Pip.Summ.!#REF!</definedName>
    <definedName name="amd1_Pip_Fabric">[9]Pip.Summ.!#REF!</definedName>
    <definedName name="amd2_pip._supply">[10]Pip.Summ.!#REF!</definedName>
    <definedName name="ARA_Threshold">#REF!</definedName>
    <definedName name="ARP_Threshold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assel">#REF!</definedName>
    <definedName name="aud_month">#REF!</definedName>
    <definedName name="aud_year">#REF!</definedName>
    <definedName name="B">'[11]д.7.001'!#REF!</definedName>
    <definedName name="BalanceSheet_29">#REF!</definedName>
    <definedName name="BalanceSheet_3">#REF!</definedName>
    <definedName name="BANK_CASH">#REF!</definedName>
    <definedName name="BazName">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ption">#REF!</definedName>
    <definedName name="CASHFLOW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co">#REF!</definedName>
    <definedName name="ccp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CALC">#REF!</definedName>
    <definedName name="CFCALC2">#REF!</definedName>
    <definedName name="CFCALCHEAD">#REF!</definedName>
    <definedName name="CFHEADER">#REF!</definedName>
    <definedName name="ChangesEquity_4">#REF!</definedName>
    <definedName name="chf_month">#REF!</definedName>
    <definedName name="chf_year">#REF!</definedName>
    <definedName name="cis">#REF!</definedName>
    <definedName name="ClaraNord_deck">#REF!</definedName>
    <definedName name="ClaraNord_paliTG">#REF!</definedName>
    <definedName name="ClDate">[14]Info!$G$6</definedName>
    <definedName name="comit_esec">#REF!</definedName>
    <definedName name="ComNumb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ataDate">[15]SCurve!$AF$1</definedName>
    <definedName name="Date">#REF!</definedName>
    <definedName name="DATI">[16]GRAFICI!$A$2:$D$18</definedName>
    <definedName name="DATICOSTI">[16]GRAFICI!$B$69:$C$83</definedName>
    <definedName name="dd">[17]form!$Q$5</definedName>
    <definedName name="debprin">#REF!</definedName>
    <definedName name="dem_month">#REF!</definedName>
    <definedName name="dem_year">#REF!</definedName>
    <definedName name="DEPOSITS">#REF!</definedName>
    <definedName name="DFirstCell">#REF!</definedName>
    <definedName name="dgo">#REF!</definedName>
    <definedName name="dgp">#REF!</definedName>
    <definedName name="DLastCell">#REF!</definedName>
    <definedName name="e">#REF!</definedName>
    <definedName name="ee">#REF!</definedName>
    <definedName name="EF">#REF!</definedName>
    <definedName name="EFA">#REF!</definedName>
    <definedName name="ES">#REF!</definedName>
    <definedName name="ESA">#REF!</definedName>
    <definedName name="ESTRAZIONE">#REF!</definedName>
    <definedName name="eur">#REF!</definedName>
    <definedName name="EUR_end">'[18]X-rates'!$D$3</definedName>
    <definedName name="euro_month">#REF!</definedName>
    <definedName name="euro_year">#REF!</definedName>
    <definedName name="ew">#N/A</definedName>
    <definedName name="explain">[19]BS!#REF!</definedName>
    <definedName name="fg">#N/A</definedName>
    <definedName name="Fine_Codes">#REF!</definedName>
    <definedName name="fine_Summ">#REF!</definedName>
    <definedName name="FirstDataRow">#REF!</definedName>
    <definedName name="FIXEDASSETS">#REF!</definedName>
    <definedName name="FORData">[20]!FORData</definedName>
    <definedName name="ForExport">#REF!</definedName>
    <definedName name="Forexport2">#REF!</definedName>
    <definedName name="G">[16]GRAFICI!$A$20:$Q$61</definedName>
    <definedName name="gbr_month">#REF!</definedName>
    <definedName name="gbr_year">#REF!</definedName>
    <definedName name="Grafico">[16]GRAFICI!$A$20:$Q$61</definedName>
    <definedName name="H1_1">#REF!</definedName>
    <definedName name="H1_2">#REF!</definedName>
    <definedName name="H1_3">#REF!</definedName>
    <definedName name="H10_1">#REF!</definedName>
    <definedName name="h10_2">#REF!</definedName>
    <definedName name="h10_3">#REF!</definedName>
    <definedName name="h10_4">#REF!</definedName>
    <definedName name="h11_1">#REF!</definedName>
    <definedName name="h11_2">#REF!</definedName>
    <definedName name="h12_1">#REF!</definedName>
    <definedName name="h12_2">#REF!</definedName>
    <definedName name="h12_3">#REF!</definedName>
    <definedName name="h12_4">#REF!</definedName>
    <definedName name="h13_1">#REF!</definedName>
    <definedName name="h13_2">#REF!</definedName>
    <definedName name="h13_3">#REF!</definedName>
    <definedName name="h13_4">#REF!</definedName>
    <definedName name="h14_1">#REF!</definedName>
    <definedName name="h14_2">#REF!</definedName>
    <definedName name="h15_1">#REF!</definedName>
    <definedName name="H15_2">#REF!</definedName>
    <definedName name="h15_3">#REF!</definedName>
    <definedName name="h2_1">#REF!</definedName>
    <definedName name="h2_2">#REF!</definedName>
    <definedName name="h2_3">#REF!</definedName>
    <definedName name="h2_4">#REF!</definedName>
    <definedName name="h2_5">#REF!</definedName>
    <definedName name="h3_1">#REF!</definedName>
    <definedName name="h4_1">#REF!</definedName>
    <definedName name="H4_2">#REF!</definedName>
    <definedName name="H5_1">#REF!</definedName>
    <definedName name="H5_2">#REF!</definedName>
    <definedName name="H6_1">#REF!</definedName>
    <definedName name="H6_2">#REF!</definedName>
    <definedName name="H6_3">#REF!</definedName>
    <definedName name="H7_1">#REF!</definedName>
    <definedName name="H7_2">#REF!</definedName>
    <definedName name="H8_1">#REF!</definedName>
    <definedName name="H9_1">#REF!</definedName>
    <definedName name="H9_2">#REF!</definedName>
    <definedName name="half">'[21]US Dollar 2004'!$C$17:$C$191</definedName>
    <definedName name="Header">[22]РЕПО!#REF!</definedName>
    <definedName name="HeaderCell">#REF!</definedName>
    <definedName name="hozu">#REF!</definedName>
    <definedName name="IMIL">#REF!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shelp">#REF!</definedName>
    <definedName name="INVESTMENTS">#REF!</definedName>
    <definedName name="invoice">#REF!</definedName>
    <definedName name="k">#N/A</definedName>
    <definedName name="kto">[23]Форма2!$C$19:$C$24,[23]Форма2!$E$19:$F$24,[23]Форма2!$D$26:$F$31,[23]Форма2!$C$33:$C$38,[23]Форма2!$E$33:$F$38,[23]Форма2!$D$40:$F$43,[23]Форма2!$C$45:$C$48,[23]Форма2!$E$45:$F$48,[23]Форма2!$C$19</definedName>
    <definedName name="KZT_av">#REF!</definedName>
    <definedName name="KZT_beg">#REF!</definedName>
    <definedName name="KZT_end">#REF!</definedName>
    <definedName name="L_Adjust">[24]Links!$H$1:$H$65536</definedName>
    <definedName name="L_AJE_Tot">[24]Links!$G$1:$G$65536</definedName>
    <definedName name="L_CY_Beg">[24]Links!$F$1:$F$65536</definedName>
    <definedName name="L_CY_End">[24]Links!$J$1:$J$65536</definedName>
    <definedName name="L_RJE_Tot">[24]Links!$I$1:$I$65536</definedName>
    <definedName name="LISTA">#REF!</definedName>
    <definedName name="LOANS_ADVANCES">#REF!</definedName>
    <definedName name="lvnc">#REF!</definedName>
    <definedName name="m_2005">'[25]1NK'!$R$10:$R$1877</definedName>
    <definedName name="m_2006">'[25]1NK'!$S$10:$S$1838</definedName>
    <definedName name="m_2007">'[25]1NK'!$T$10:$T$1838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'[26]2.2 ОтклОТМ'!$G$1:$G$65536</definedName>
    <definedName name="m_OTM2006">'[26]2.2 ОтклОТМ'!$J$1:$J$65536</definedName>
    <definedName name="m_OTM2007">'[26]2.2 ОтклОТМ'!$M$1:$M$65536</definedName>
    <definedName name="m_OTM2008">'[26]2.2 ОтклОТМ'!$P$1:$P$65536</definedName>
    <definedName name="m_OTM2009">'[26]2.2 ОтклОТМ'!$S$1:$S$65536</definedName>
    <definedName name="m_OTM2010">'[26]2.2 ОтклОТМ'!$V$1:$V$65536</definedName>
    <definedName name="m_OTMizm">'[26]1.3.2 ОТМ'!$K$1:$K$65536</definedName>
    <definedName name="m_OTMkod">'[26]1.3.2 ОТМ'!$A$1:$A$65536</definedName>
    <definedName name="m_OTMnomer">'[26]1.3.2 ОТМ'!$H$1:$H$65536</definedName>
    <definedName name="m_OTMpokaz">'[26]1.3.2 ОТМ'!$I$1:$I$65536</definedName>
    <definedName name="m_p2003">#REF!</definedName>
    <definedName name="m_Predpr_I">[26]Предпр!$C$3:$C$29</definedName>
    <definedName name="m_Predpr_N">[26]Предпр!$D$3:$D$29</definedName>
    <definedName name="m_Zatrat">[26]ЦентрЗатр!$A$2:$G$71</definedName>
    <definedName name="m_Zatrat_Ed">[26]ЦентрЗатр!$E$2:$E$71</definedName>
    <definedName name="m_Zatrat_K">[26]ЦентрЗатр!$F$2:$F$71</definedName>
    <definedName name="m_Zatrat_N">[26]ЦентрЗатр!$G$2:$G$71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s">#REF!</definedName>
    <definedName name="mes_name">[17]form!$Q$8</definedName>
    <definedName name="mm">[17]form!$Q$6</definedName>
    <definedName name="MM_MARK">#REF!</definedName>
    <definedName name="NAV">#REF!</definedName>
    <definedName name="NAV_min">#REF!</definedName>
    <definedName name="NAV_sup">#REF!</definedName>
    <definedName name="net">#REF!</definedName>
    <definedName name="new">#REF!</definedName>
    <definedName name="OpDate">[14]Info!$G$5</definedName>
    <definedName name="OTHERASSETS">#REF!</definedName>
    <definedName name="OTHERLIAB">#REF!</definedName>
    <definedName name="pc">#REF!</definedName>
    <definedName name="po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ocCalpurnia_jacket">'[27]Approvvigionamenti (6)'!#REF!</definedName>
    <definedName name="ProcClaraNord_deck">'[27]Approvvigionamenti (6)'!#REF!</definedName>
    <definedName name="pz">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QWW">[9]Pip.Summ.!#REF!</definedName>
    <definedName name="Rate">'[29]LP recon per Client'!$I$1</definedName>
    <definedName name="rate_00">[30]Inflation!$D$5</definedName>
    <definedName name="rate_01">[30]Inflation!$D$4</definedName>
    <definedName name="rate_02">#REF!</definedName>
    <definedName name="rateCHF00">[31]Курсы!$C$3</definedName>
    <definedName name="rateUSD00">[31]Курсы!$C$2</definedName>
    <definedName name="RateUSDRUR">'[32]ROSBANK Gross loans_2000_2002 '!#REF!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rep_day">#REF!</definedName>
    <definedName name="RepB_Name">#REF!</definedName>
    <definedName name="REPORTER">[33]Лист1!#REF!</definedName>
    <definedName name="RES">#REF!</definedName>
    <definedName name="RESERVES">#REF!</definedName>
    <definedName name="RESP">#REF!</definedName>
    <definedName name="RID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ptHeader">#REF!</definedName>
    <definedName name="rur_month">#REF!</definedName>
    <definedName name="rur_year">#REF!</definedName>
    <definedName name="RUSBSHEADER">#REF!</definedName>
    <definedName name="RUSP_LHEADER">#REF!</definedName>
    <definedName name="RUSSIANBS">#REF!</definedName>
    <definedName name="RUSSIANP_L">#REF!</definedName>
    <definedName name="RUT">#REF!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Adjust_Data">[24]Lead!$I$1:$I$20</definedName>
    <definedName name="S_AJE_Tot_Data">[24]Lead!$H$1:$H$20</definedName>
    <definedName name="S_CY_Beg_Data">[24]Lead!$F$1:$F$20</definedName>
    <definedName name="S_CY_End_Data">[24]Lead!$K$1:$K$20</definedName>
    <definedName name="S_RJE_Tot_Data">[24]Lead!$J$1:$J$20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1o">#REF!</definedName>
    <definedName name="sa1p">#REF!</definedName>
    <definedName name="sa2o">#REF!</definedName>
    <definedName name="sa2p">#REF!</definedName>
    <definedName name="sa3o">#REF!</definedName>
    <definedName name="sa3p">#REF!</definedName>
    <definedName name="sb1o">#REF!</definedName>
    <definedName name="sb1p">#REF!</definedName>
    <definedName name="sb2o">#REF!</definedName>
    <definedName name="sb2p">#REF!</definedName>
    <definedName name="SHARECAPITAL">#REF!</definedName>
    <definedName name="StartRow">[22]РЕПО!#REF!</definedName>
    <definedName name="StartSeller">[20]!StartSeller</definedName>
    <definedName name="StoE_e">'[34]X-rates'!#REF!</definedName>
    <definedName name="synthese">#REF!</definedName>
    <definedName name="T1_3">#REF!</definedName>
    <definedName name="T10_1">#REF!</definedName>
    <definedName name="T10_2">#REF!</definedName>
    <definedName name="T10_3">#REF!</definedName>
    <definedName name="T10_4">#REF!</definedName>
    <definedName name="T10_5">#REF!</definedName>
    <definedName name="T11_1">#REF!</definedName>
    <definedName name="T11_2">#REF!</definedName>
    <definedName name="T12_1">#REF!</definedName>
    <definedName name="T12_2">#REF!</definedName>
    <definedName name="T12_3">#REF!</definedName>
    <definedName name="T12_4">#REF!</definedName>
    <definedName name="T12_5">#REF!</definedName>
    <definedName name="T13_1">#REF!</definedName>
    <definedName name="T13_2">#REF!</definedName>
    <definedName name="T13_3">#REF!</definedName>
    <definedName name="T13_4">#REF!</definedName>
    <definedName name="T14_1">#REF!</definedName>
    <definedName name="T14_2">#REF!</definedName>
    <definedName name="T14_3">#REF!</definedName>
    <definedName name="T15_1">#REF!</definedName>
    <definedName name="T15_2">#REF!</definedName>
    <definedName name="T15_3">#REF!</definedName>
    <definedName name="T15_4">#REF!</definedName>
    <definedName name="T2_1">#REF!</definedName>
    <definedName name="T2_2">#REF!</definedName>
    <definedName name="T2_3">#REF!</definedName>
    <definedName name="T2_4">#REF!</definedName>
    <definedName name="T2_5">#REF!</definedName>
    <definedName name="T2_6">#REF!</definedName>
    <definedName name="T3_1">#REF!</definedName>
    <definedName name="T4_1">#REF!</definedName>
    <definedName name="T4_2">#REF!</definedName>
    <definedName name="T4_3">#REF!</definedName>
    <definedName name="T5_1">#REF!</definedName>
    <definedName name="T5_2">#REF!</definedName>
    <definedName name="T6_1">#REF!</definedName>
    <definedName name="T6_2">#REF!</definedName>
    <definedName name="T6_3">#REF!</definedName>
    <definedName name="T6_4">#REF!</definedName>
    <definedName name="T7_1">#REF!</definedName>
    <definedName name="T7_2">#REF!</definedName>
    <definedName name="T7_3">#REF!</definedName>
    <definedName name="T8_1">#REF!</definedName>
    <definedName name="T8_2">#REF!</definedName>
    <definedName name="T9_1">#REF!</definedName>
    <definedName name="T9_2">#REF!</definedName>
    <definedName name="T9_3">#REF!</definedName>
    <definedName name="Tariff">[35]Capex!#REF!</definedName>
    <definedName name="TextRefCopy1">'[36]Cash Flow - Indirect Method_new'!#REF!</definedName>
    <definedName name="TextRefCopy10">#REF!</definedName>
    <definedName name="TextRefCopy100">#REF!</definedName>
    <definedName name="TextRefCopy101">#REF!</definedName>
    <definedName name="TextRefCopy103">[37]Tickmarks!#REF!</definedName>
    <definedName name="TextRefCopy104">[37]Tickmarks!#REF!</definedName>
    <definedName name="TextRefCopy105">#REF!</definedName>
    <definedName name="TextRefCopy106">#REF!</definedName>
    <definedName name="TextRefCopy107">#REF!</definedName>
    <definedName name="TextRefCopy108">'[37]Accrued interest - PBC'!#REF!</definedName>
    <definedName name="TextRefCopy109">#REF!</definedName>
    <definedName name="TextRefCopy11">'[38]Shares-investm'!#REF!</definedName>
    <definedName name="TextRefCopy110">#REF!</definedName>
    <definedName name="TextRefCopy111">'[37]Accrued interest - PBC'!#REF!</definedName>
    <definedName name="TextRefCopy112">#REF!</definedName>
    <definedName name="TextRefCopy113">#REF!</definedName>
    <definedName name="TextRefCopy114">#REF!</definedName>
    <definedName name="TextRefCopy116">#REF!</definedName>
    <definedName name="TextRefCopy117">#REF!</definedName>
    <definedName name="TextRefCopy118">#REF!</definedName>
    <definedName name="TextRefCopy119">'[37]Accrued interest - PBC'!#REF!</definedName>
    <definedName name="TextRefCopy12">'[38]Shares-investm'!#REF!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'[37]Accrued interest - PBC'!#REF!</definedName>
    <definedName name="TextRefCopy125">#REF!</definedName>
    <definedName name="TextRefCopy126">#REF!</definedName>
    <definedName name="TextRefCopy127">#REF!</definedName>
    <definedName name="TextRefCopy129">[37]Tickmarks!#REF!</definedName>
    <definedName name="TextRefCopy13">#REF!</definedName>
    <definedName name="TextRefCopy130">[37]Tickmarks!#REF!</definedName>
    <definedName name="TextRefCopy131">[37]Tickmarks!#REF!</definedName>
    <definedName name="TextRefCopy133">[37]Tickmarks!#REF!</definedName>
    <definedName name="TextRefCopy135">[37]Tickmarks!#REF!</definedName>
    <definedName name="TextRefCopy136">[37]Tickmarks!#REF!</definedName>
    <definedName name="TextRefCopy138">[37]Tickmarks!#REF!</definedName>
    <definedName name="TextRefCopy139">[37]Tickmarks!#REF!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'[37]Credit lines - PBC'!#REF!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6">'[37]Accrued interest - PBC'!#REF!</definedName>
    <definedName name="TextRefCopy177">#REF!</definedName>
    <definedName name="TextRefCopy178">#REF!</definedName>
    <definedName name="TextRefCopy179">'[37]Accrued interest - PBC'!#REF!</definedName>
    <definedName name="TextRefCopy18">'[38]Shares-dealing'!#REF!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5">#REF!</definedName>
    <definedName name="TextRefCopy186">#REF!</definedName>
    <definedName name="TextRefCopy186fv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[39]nostro_31.12.00!#REF!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8">#REF!</definedName>
    <definedName name="TextRefCopy21">[38]Investments!#REF!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9">#REF!</definedName>
    <definedName name="TextRefCopy22">[38]Investments!#REF!</definedName>
    <definedName name="TextRefCopy23">#REF!</definedName>
    <definedName name="TextRefCopy234">'[40]Bonds_AFS&amp;HTM'!$K$17</definedName>
    <definedName name="TextRefCopy24">#REF!</definedName>
    <definedName name="TextRefCopy245">[41]Shares_AFS!#REF!</definedName>
    <definedName name="TextRefCopy246">[41]Shares_AFS!#REF!</definedName>
    <definedName name="TextRefCopy25">#REF!</definedName>
    <definedName name="TextRefCopy254">[41]Shares_AFS!#REF!</definedName>
    <definedName name="TextRefCopy257">[41]Shares_AFS!#REF!</definedName>
    <definedName name="TextRefCopy26">#REF!</definedName>
    <definedName name="TextRefCopy262">[41]Shares_AFS!#REF!</definedName>
    <definedName name="TextRefCopy263">[41]Shares_AFS!#REF!</definedName>
    <definedName name="TextRefCopy265">[41]Shares_AFS!#REF!</definedName>
    <definedName name="TextRefCopy267">[41]Shares_AFS!#REF!</definedName>
    <definedName name="TextRefCopy27">#REF!</definedName>
    <definedName name="TextRefCopy270">[41]Shares_AFS!#REF!</definedName>
    <definedName name="TextRefCopy273">[41]Shares_AFS!#REF!</definedName>
    <definedName name="TextRefCopy28">#REF!</definedName>
    <definedName name="TextRefCopy280">[42]Investments_shares_AFS!$H$58</definedName>
    <definedName name="TextRefCopy284">#REF!</definedName>
    <definedName name="TextRefCopy286">#REF!</definedName>
    <definedName name="TextRefCopy29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>'[43]Собственный капитал'!#REF!</definedName>
    <definedName name="textrefcopy3_">[44]t12_1!#REF!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9">#REF!</definedName>
    <definedName name="TextRefCopy31">#REF!</definedName>
    <definedName name="TextRefCopy311">#REF!</definedName>
    <definedName name="TextRefCopy32">#REF!</definedName>
    <definedName name="TextRefCopy33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5">[45]Sec!$AI$33</definedName>
    <definedName name="TextRefCopy36">#REF!</definedName>
    <definedName name="TextRefCopy37">'[37]Accrued interest - PBC'!#REF!</definedName>
    <definedName name="TextRefCopy38">#REF!</definedName>
    <definedName name="TextRefCopy39">'[37]Accrued interest - PBC'!#REF!</definedName>
    <definedName name="TextRefCopy392">#REF!</definedName>
    <definedName name="TextRefCopy395">#REF!</definedName>
    <definedName name="TextRefCopy396">'[46]IAS Adj'!$C$38</definedName>
    <definedName name="TextRefCopy398">#REF!</definedName>
    <definedName name="TextRefCopy399">#REF!</definedName>
    <definedName name="TextRefCopy4">[47]BS!#REF!</definedName>
    <definedName name="TextRefCopy40">#REF!</definedName>
    <definedName name="TextRefCopy400">#REF!</definedName>
    <definedName name="TextRefCopy402">#REF!</definedName>
    <definedName name="TextRefCopy403">#REF!</definedName>
    <definedName name="TextRefCopy405">#REF!</definedName>
    <definedName name="TextRefCopy407">#REF!</definedName>
    <definedName name="TextRefCopy409">#REF!</definedName>
    <definedName name="TextRefCopy41">'[37]Accrued interest - PBC'!#REF!</definedName>
    <definedName name="TextRefCopy411">#REF!</definedName>
    <definedName name="TextRefCopy414">#REF!</definedName>
    <definedName name="TextRefCopy419">#REF!</definedName>
    <definedName name="TextRefCopy42">#REF!</definedName>
    <definedName name="TextRefCopy422">#REF!</definedName>
    <definedName name="TextRefCopy424">#REF!</definedName>
    <definedName name="TextRefCopy426">#REF!</definedName>
    <definedName name="TextRefCopy430">#REF!</definedName>
    <definedName name="TextRefCopy439">#REF!</definedName>
    <definedName name="TextRefCopy44">#REF!</definedName>
    <definedName name="TextRefCopy45">#REF!</definedName>
    <definedName name="TextRefCopy47">#REF!</definedName>
    <definedName name="TextRefCopy49">#REF!</definedName>
    <definedName name="TextRefCopy5">'[43]Собственный капитал'!#REF!</definedName>
    <definedName name="TextRefCopy51">#REF!</definedName>
    <definedName name="TextRefCopy53">#REF!</definedName>
    <definedName name="TextRefCopy55">#REF!</definedName>
    <definedName name="textrefcopy55_">[44]t12_1!#REF!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'[48]PP&amp;E mvt for 2003'!$R$18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9">#REF!</definedName>
    <definedName name="TextRefCopy7">[38]Investments!#REF!</definedName>
    <definedName name="TextRefCopy70">[47]BS_new!$D$36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6">[49]Movements!#REF!</definedName>
    <definedName name="TextRefCopy77">#REF!</definedName>
    <definedName name="TextRefCopy78">#REF!</definedName>
    <definedName name="TextRefCopy79">#REF!</definedName>
    <definedName name="TextRefCopy8">[36]IA!$B$14</definedName>
    <definedName name="TextRefCopy81">'[41]IAS Adj'!#REF!</definedName>
    <definedName name="TextRefCopy82">#REF!</definedName>
    <definedName name="TextRefCopy83">#REF!</definedName>
    <definedName name="TextRefCopy84">#REF!</definedName>
    <definedName name="TextRefCopy85">'[37]Accrued interest - PBC'!#REF!</definedName>
    <definedName name="TextRefCopy86">#REF!</definedName>
    <definedName name="TextRefCopy87">[37]Tickmarks!#REF!</definedName>
    <definedName name="TextRefCopy88">'[48]PP&amp;E mvt for 2003'!$P$19</definedName>
    <definedName name="TextRefCopy89">'[48]PP&amp;E mvt for 2003'!$P$46</definedName>
    <definedName name="TextRefCopy9">#REF!</definedName>
    <definedName name="TextRefCopy90">'[48]PP&amp;E mvt for 2003'!$P$25</definedName>
    <definedName name="TextRefCopy91">#REF!</definedName>
    <definedName name="TextRefCopy92">'[48]PP&amp;E mvt for 2003'!$P$26</definedName>
    <definedName name="TextRefCopy93">[37]Tickmarks!#REF!</definedName>
    <definedName name="TextRefCopy94">'[48]PP&amp;E mvt for 2003'!$P$52</definedName>
    <definedName name="TextRefCopy95">'[48]PP&amp;E mvt for 2003'!$P$53</definedName>
    <definedName name="TextRefCopy96">#REF!</definedName>
    <definedName name="TextRefCopy97">[37]Tickmarks!#REF!</definedName>
    <definedName name="TextRefCopy98">#REF!</definedName>
    <definedName name="TextRefCopy99">#REF!</definedName>
    <definedName name="TextRefCopyRangeCount" hidden="1">3</definedName>
    <definedName name="Tirante_fino_a_2">#REF!</definedName>
    <definedName name="Tirante_oltre_2">#REF!</definedName>
    <definedName name="TITLE">#REF!</definedName>
    <definedName name="TMP_перекрестный">#REF!</definedName>
    <definedName name="Total_Pip_Fabr">#REF!</definedName>
    <definedName name="Total_Pip_Supply">#REF!</definedName>
    <definedName name="tt">#REF!</definedName>
    <definedName name="ttr">#REF!</definedName>
    <definedName name="usd">'[34]X-rates'!#REF!</definedName>
    <definedName name="usd_end">'[34]X-rates'!#REF!</definedName>
    <definedName name="USD_to_EUR_av">'[34]X-rates'!$B$3</definedName>
    <definedName name="USD_to_EUR_end">'[34]X-rates'!$B$4</definedName>
    <definedName name="USD_to_EUR_open">'[34]X-rates'!$B$2</definedName>
    <definedName name="USDend">'[34]X-rates'!#REF!</definedName>
    <definedName name="Valv_big">#REF!</definedName>
    <definedName name="Valv_small">#REF!</definedName>
    <definedName name="VAT">[35]Capex!#REF!</definedName>
    <definedName name="VIS">#REF!</definedName>
    <definedName name="W">[9]Pip.Summ.!#REF!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Q">[9]Pip.Summ.!#REF!</definedName>
    <definedName name="XLRPARAMS_d" hidden="1">[50]XLR_NoRangeSheet!$B$6</definedName>
    <definedName name="XRefCopyRangeCount" hidden="1">1</definedName>
    <definedName name="yyyy">[17]form!$Q$7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zheldor">#REF!</definedName>
    <definedName name="zheldorizdat">#REF!</definedName>
    <definedName name="а1">[51]ЯНВАРЬ!#REF!</definedName>
    <definedName name="А2">#REF!</definedName>
    <definedName name="А231">#REF!</definedName>
    <definedName name="А448">#REF!</definedName>
    <definedName name="аааа">#REF!</definedName>
    <definedName name="АААААААА">#N/A</definedName>
    <definedName name="ап">#N/A</definedName>
    <definedName name="апвп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_xlnm.Database">#REF!</definedName>
    <definedName name="БАЛАНС">#REF!</definedName>
    <definedName name="Бери">[53]Форма2!$D$129:$F$132,[53]Форма2!$D$134:$F$135,[53]Форма2!$D$137:$F$140,[53]Форма2!$D$142:$F$144,[53]Форма2!$D$146:$F$150,[53]Форма2!$D$152:$F$154,[53]Форма2!$D$156:$F$162,[53]Форма2!$D$129</definedName>
    <definedName name="Берик">[53]Форма2!$C$70:$C$72,[53]Форма2!$D$73:$F$73,[53]Форма2!$E$70:$F$72,[53]Форма2!$C$75:$C$77,[53]Форма2!$E$75:$F$77,[53]Форма2!$C$79:$C$82,[53]Форма2!$E$79:$F$82,[53]Форма2!$C$84:$C$86,[53]Форма2!$E$84:$F$86,[53]Форма2!$C$88:$C$89,[53]Форма2!$E$88:$F$89,[53]Форма2!$C$70</definedName>
    <definedName name="БЛРаздел1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ЛРаздел10">#REF!</definedName>
    <definedName name="БЛРаздел2">[54]Форма2!$C$51:$C$58,[54]Форма2!$E$51:$F$58,[54]Форма2!$C$60:$C$63,[54]Форма2!$E$60:$F$63,[54]Форма2!$C$65:$C$67,[54]Форма2!$E$65:$F$67,[54]Форма2!$C$51</definedName>
    <definedName name="БЛРаздел3">[54]Форма2!$C$70:$C$72,[54]Форма2!$D$73:$F$73,[54]Форма2!$E$70:$F$72,[54]Форма2!$C$75:$C$77,[54]Форма2!$E$75:$F$77,[54]Форма2!$C$79:$C$82,[54]Форма2!$E$79:$F$82,[54]Форма2!$C$84:$C$86,[54]Форма2!$E$84:$F$86,[54]Форма2!$C$88:$C$89,[54]Форма2!$E$88:$F$89,[54]Форма2!$C$70</definedName>
    <definedName name="БЛРаздел4">[54]Форма2!$E$106:$F$107,[54]Форма2!$C$106:$C$107,[54]Форма2!$E$102:$F$104,[54]Форма2!$C$102:$C$104,[54]Форма2!$C$97:$C$100,[54]Форма2!$E$97:$F$100,[54]Форма2!$E$92:$F$95,[54]Форма2!$C$92:$C$95,[54]Форма2!$C$92</definedName>
    <definedName name="БЛРаздел5">[54]Форма2!$C$113:$C$114,[54]Форма2!$D$110:$F$112,[54]Форма2!$E$113:$F$114,[54]Форма2!$D$115:$F$115,[54]Форма2!$D$117:$F$119,[54]Форма2!$D$121:$F$122,[54]Форма2!$D$124:$F$126,[54]Форма2!$D$110</definedName>
    <definedName name="БЛРаздел6">[54]Форма2!$D$129:$F$132,[54]Форма2!$D$134:$F$135,[54]Форма2!$D$137:$F$140,[54]Форма2!$D$142:$F$144,[54]Форма2!$D$146:$F$150,[54]Форма2!$D$152:$F$154,[54]Форма2!$D$156:$F$162,[54]Форма2!$D$129</definedName>
    <definedName name="БЛРаздел7">[54]Форма2!$D$179:$F$185,[54]Форма2!$D$175:$F$177,[54]Форма2!$D$165:$F$173,[54]Форма2!$D$165</definedName>
    <definedName name="БЛРаздел8">[54]Форма2!$E$200:$F$207,[54]Форма2!$C$200:$C$207,[54]Форма2!$E$189:$F$198,[54]Форма2!$C$189:$C$198,[54]Форма2!$E$188:$F$188,[54]Форма2!$C$188</definedName>
    <definedName name="БЛРаздел9">[54]Форма2!$E$234:$F$237,[54]Форма2!$C$234:$C$237,[54]Форма2!$E$224:$F$232,[54]Форма2!$C$224:$C$232,[54]Форма2!$E$223:$F$223,[54]Форма2!$C$223,[54]Форма2!$E$217:$F$221,[54]Форма2!$C$217:$C$221,[54]Форма2!$E$210:$F$215,[54]Форма2!$C$210:$C$215,[54]Форма2!$C$210</definedName>
    <definedName name="БПДанные">[54]Форма1!$C$22:$D$33,[54]Форма1!$C$36:$D$48,[54]Форма1!$C$22</definedName>
    <definedName name="Бюджет__по__подразд__2003__года_Лист1_Таблица">[55]ОТиТБ!#REF!</definedName>
    <definedName name="в">#REF!</definedName>
    <definedName name="в23ё">#N/A</definedName>
    <definedName name="В32">#REF!</definedName>
    <definedName name="ВалютаБаланса">#REF!</definedName>
    <definedName name="вб">[56]Пр2!#REF!</definedName>
    <definedName name="вв">#N/A</definedName>
    <definedName name="вид_кред._вал">[57]Лист1!$C$2:$C$9</definedName>
    <definedName name="вид_кред._руб.">[57]Лист1!$B$2:$B$13</definedName>
    <definedName name="время">[2]Содержание!$D$4</definedName>
    <definedName name="все">#REF!</definedName>
    <definedName name="второй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гздщ">#N/A</definedName>
    <definedName name="гнегнегне">#REF!,#REF!,#REF!,#REF!,#REF!,#REF!</definedName>
    <definedName name="гненгнег">#REF!,#REF!,#REF!,#REF!,#REF!,#REF!,#REF!,#REF!</definedName>
    <definedName name="год">[2]Содержание!$D$5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ат">OFFSET([58]маржа!$D$43,0,0,COUNTA([58]маржа!$C$43:$C$74),1)</definedName>
    <definedName name="Дата">OFFSET([59]маржа!$D$43,0,0,COUNTA([59]маржа!$C$43:$C$74),1)</definedName>
    <definedName name="дебит">'[60]из сем'!$A$2:$B$362</definedName>
    <definedName name="дмтс">#REF!</definedName>
    <definedName name="Добыча">'[61]Добыча нефти4'!$F$11:$Q$12</definedName>
    <definedName name="Доз5">#REF!</definedName>
    <definedName name="доз6">#REF!</definedName>
    <definedName name="доход">OFFSET([62]Приложение_№5_new!$D$11,0,0,1,COUNTA([62]Приложение_№5_new!$D$11:$R$11))</definedName>
    <definedName name="Драгоценные_металлы">#REF!</definedName>
    <definedName name="дшлшщ">#N/A</definedName>
    <definedName name="ЕдИзм">[26]ЕдИзм!$A$1:$D$25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">'[11]д.7.001'!#REF!</definedName>
    <definedName name="импорт">#REF!</definedName>
    <definedName name="индплан">#REF!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тог">#REF!</definedName>
    <definedName name="Итог_1">#REF!</definedName>
    <definedName name="й">#N/A</definedName>
    <definedName name="йй">#N/A</definedName>
    <definedName name="ке">#N/A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[57]Лист1!$D$2:$D$5</definedName>
    <definedName name="КП">#REF!</definedName>
    <definedName name="КП_по_решениям">#REF!</definedName>
    <definedName name="кпвал">#REF!</definedName>
    <definedName name="кплицо">#REF!</definedName>
    <definedName name="кпод">#REF!</definedName>
    <definedName name="кпф">#REF!</definedName>
    <definedName name="кред_Запрос">#REF!</definedName>
    <definedName name="кредиты_Запрос">#REF!</definedName>
    <definedName name="_xlnm.Criteria">#REF!</definedName>
    <definedName name="куеп">#N/A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курс_доллар">[57]ИТОГ!$B$2</definedName>
    <definedName name="курс_евро">[57]ИТОГ!$B$3</definedName>
    <definedName name="лдв">#REF!</definedName>
    <definedName name="лист1">#REF!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БК_для_рез_по_МСБУ__итог_">[63]МБК!$A$1:$H$23</definedName>
    <definedName name="мбр">[56]Пр2!#REF!</definedName>
    <definedName name="ммм">#REF!</definedName>
    <definedName name="МРП">#REF!</definedName>
    <definedName name="мым">#N/A</definedName>
    <definedName name="наташа">#N/A</definedName>
    <definedName name="начало">#REF!</definedName>
    <definedName name="нгекнекн">#REF!,#REF!,#REF!,#REF!</definedName>
    <definedName name="невневнев">#REF!</definedName>
    <definedName name="Неработающие_кредиты">#REF!</definedName>
    <definedName name="нешнлш">#N/A</definedName>
    <definedName name="_xlnm.Print_Area">#REF!</definedName>
    <definedName name="ОД_БЕЗ_СПИС">#REF!</definedName>
    <definedName name="Ора">'[64]поставка сравн13'!$A$1:$Q$30</definedName>
    <definedName name="Ораз">[53]Форма2!$D$179:$F$185,[53]Форма2!$D$175:$F$177,[53]Форма2!$D$165:$F$173,[53]Форма2!$D$165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">#REF!</definedName>
    <definedName name="первый">#REF!</definedName>
    <definedName name="период">[2]Содержание!$D$4</definedName>
    <definedName name="пп">[65]иркутск!#REF!</definedName>
    <definedName name="Предприятия">'[66]#ССЫЛКА'!$A$1:$D$64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в">#REF!</definedName>
    <definedName name="Прог">#REF!</definedName>
    <definedName name="Пролонгированные">#REF!</definedName>
    <definedName name="Пролонгированные_кредиты">#REF!</definedName>
    <definedName name="пррррр">#REF!</definedName>
    <definedName name="прррррр">#REF!</definedName>
    <definedName name="р">#REF!</definedName>
    <definedName name="расход">OFFSET([62]Приложение_№5_new!$D$22,0,0,1,COUNTA([62]Приложение_№5_new!$D$22:$R$22))</definedName>
    <definedName name="расходы">[67]Форма2!$C$51:$C$58,[67]Форма2!$E$51:$F$58,[67]Форма2!$C$60:$C$63,[67]Форма2!$E$60:$F$63,[67]Форма2!$C$65:$C$67,[67]Форма2!$E$65:$F$67,[67]Форма2!$C$51</definedName>
    <definedName name="Резервы_по_корп_кред_МСБУ__итог_">'[63]Корп кред'!$A$1:$H$141</definedName>
    <definedName name="_xlnm.Recorder">#REF!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>#REF!</definedName>
    <definedName name="сектор">[26]Предпр!$L$3:$L$9</definedName>
    <definedName name="см">#REF!</definedName>
    <definedName name="Солнце">#REF!</definedName>
    <definedName name="СписокТЭП">[68]СписокТЭП!$A$1:$C$40</definedName>
    <definedName name="сс">#N/A</definedName>
    <definedName name="сссс">#N/A</definedName>
    <definedName name="ссы">#N/A</definedName>
    <definedName name="субдолг">[69]Расчеты!$I$14</definedName>
    <definedName name="сум">#REF!</definedName>
    <definedName name="сяры">#REF!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итэк">#REF!</definedName>
    <definedName name="титэк1">#REF!</definedName>
    <definedName name="титэмба">#REF!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#REF!</definedName>
    <definedName name="ф4">#N/A</definedName>
    <definedName name="ф77">#REF!</definedName>
    <definedName name="форма6">#REF!</definedName>
    <definedName name="х00.043">'[70]#'!$B$32</definedName>
    <definedName name="х02.85">'[71]#'!$B$209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>#REF!</definedName>
    <definedName name="щ">#N/A</definedName>
    <definedName name="щшгшщшг">#REF!,#REF!,#REF!,#REF!,#REF!,#REF!,#REF!,#REF!</definedName>
    <definedName name="ыв">#N/A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кспорт_Поставки_нефти">'[61]поставка сравн13'!$A$1:$Q$30</definedName>
    <definedName name="ээ">#REF!</definedName>
    <definedName name="юю">#REF!</definedName>
    <definedName name="яв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4" l="1"/>
  <c r="B28" i="4"/>
  <c r="G27" i="4"/>
  <c r="F26" i="4"/>
  <c r="E26" i="4"/>
  <c r="E28" i="4" s="1"/>
  <c r="D26" i="4"/>
  <c r="D28" i="4" s="1"/>
  <c r="C26" i="4"/>
  <c r="C28" i="4" s="1"/>
  <c r="B26" i="4"/>
  <c r="G26" i="4" s="1"/>
  <c r="G25" i="4"/>
  <c r="G24" i="4"/>
  <c r="G23" i="4"/>
  <c r="G21" i="4"/>
  <c r="G20" i="4"/>
  <c r="G28" i="4" s="1"/>
  <c r="D16" i="4"/>
  <c r="F15" i="4"/>
  <c r="G15" i="4"/>
  <c r="D14" i="4"/>
  <c r="C14" i="4"/>
  <c r="C16" i="4" s="1"/>
  <c r="B14" i="4"/>
  <c r="B16" i="4" s="1"/>
  <c r="G13" i="4"/>
  <c r="G7" i="4"/>
  <c r="C44" i="3"/>
  <c r="B44" i="3"/>
  <c r="C40" i="3"/>
  <c r="B40" i="3"/>
  <c r="C30" i="3"/>
  <c r="C33" i="3" s="1"/>
  <c r="C47" i="3" s="1"/>
  <c r="C49" i="3" s="1"/>
  <c r="C19" i="3"/>
  <c r="B19" i="3"/>
  <c r="B30" i="3" s="1"/>
  <c r="B33" i="3" s="1"/>
  <c r="C34" i="2"/>
  <c r="E12" i="4"/>
  <c r="G12" i="4" s="1"/>
  <c r="E11" i="4"/>
  <c r="E10" i="4"/>
  <c r="C25" i="2"/>
  <c r="B25" i="2"/>
  <c r="C21" i="2"/>
  <c r="B21" i="2"/>
  <c r="C10" i="2"/>
  <c r="C12" i="2" s="1"/>
  <c r="C26" i="2" s="1"/>
  <c r="C28" i="2" s="1"/>
  <c r="C35" i="2" s="1"/>
  <c r="B10" i="2"/>
  <c r="B12" i="2" s="1"/>
  <c r="C34" i="1"/>
  <c r="B34" i="1"/>
  <c r="C28" i="1"/>
  <c r="C35" i="1" s="1"/>
  <c r="B28" i="1"/>
  <c r="B35" i="1" s="1"/>
  <c r="C18" i="1"/>
  <c r="B18" i="1"/>
  <c r="G10" i="4" l="1"/>
  <c r="E14" i="4"/>
  <c r="E16" i="4" s="1"/>
  <c r="B47" i="3"/>
  <c r="B49" i="3" s="1"/>
  <c r="B26" i="2"/>
  <c r="B28" i="2" s="1"/>
  <c r="B34" i="2"/>
  <c r="B35" i="2" l="1"/>
  <c r="F8" i="4"/>
  <c r="G8" i="4" l="1"/>
  <c r="F14" i="4"/>
  <c r="F16" i="4" l="1"/>
  <c r="G14" i="4"/>
  <c r="G16" i="4" s="1"/>
</calcChain>
</file>

<file path=xl/sharedStrings.xml><?xml version="1.0" encoding="utf-8"?>
<sst xmlns="http://schemas.openxmlformats.org/spreadsheetml/2006/main" count="168" uniqueCount="114">
  <si>
    <t>Промежуточный сокращенный консолидированный отчет о финансовом положении по состоянию на
31 марта 2021 года</t>
  </si>
  <si>
    <t>(в тысячах тенге)</t>
  </si>
  <si>
    <t xml:space="preserve"> 31 марта 2021 г.</t>
  </si>
  <si>
    <t xml:space="preserve"> 31 декабря 2020 г.</t>
  </si>
  <si>
    <t>неаудировано</t>
  </si>
  <si>
    <t>аудировано</t>
  </si>
  <si>
    <t>Активы</t>
  </si>
  <si>
    <t>Денежные средства и их эквиваленты</t>
  </si>
  <si>
    <t>Средства в банках и прочих финансовых институтах</t>
  </si>
  <si>
    <t>Финансовые активы, оцениваемые по справедливой стоимости через прибыль или убыток</t>
  </si>
  <si>
    <t>Инвестиционные ценные бумаги</t>
  </si>
  <si>
    <t>Кредиты клиентам</t>
  </si>
  <si>
    <t>Основные средства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</si>
  <si>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</si>
  <si>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</si>
  <si>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</si>
  <si>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</si>
  <si>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</si>
  <si>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</si>
  <si>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институтов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</si>
  <si>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</si>
  <si>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</si>
  <si>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</si>
  <si>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обязательства по корпоративному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</si>
  <si>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</si>
  <si>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</si>
  <si>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</si>
  <si>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</si>
  <si>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</si>
  <si>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</si>
  <si>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</si>
  <si>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</si>
  <si>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</si>
  <si>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</si>
  <si>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</si>
  <si>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</si>
  <si>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</si>
  <si>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Промежуточный сокращенный консолидированный отчет о совокупном доходе за период, закончившийся
31 марта 2021 года</t>
  </si>
  <si>
    <t xml:space="preserve"> 31 марта 2020 г.</t>
  </si>
  <si>
    <t>Процентные доходы, рассчитанные с использованием эффективной процентной ставки</t>
  </si>
  <si>
    <t>Процентные расходы</t>
  </si>
  <si>
    <t>Чистые процентный доход до доходов по кредитным убыткам</t>
  </si>
  <si>
    <t>Доходы по кредитным убыткам</t>
  </si>
  <si>
    <t>Чистые процентные доходы</t>
  </si>
  <si>
    <t>Комиссионные доходы</t>
  </si>
  <si>
    <t>Комиссионные расходы</t>
  </si>
  <si>
    <t>Чистые прибыли/(убытки) по операциям с иностранной валютой</t>
  </si>
  <si>
    <t>Чистые прибыли по финансовым инструментам, оцениваемым по справедливой стоимости через прибыль или убыток</t>
  </si>
  <si>
    <t>Чистые прибыли в результате прекращения признания финансовых активов, оцениваемых по справедливой стоимости через прочий совокупный доход</t>
  </si>
  <si>
    <t>Чистые прибыли в результате прекращения признания финансовых активов, оцениваемых по амортизированной стоимости</t>
  </si>
  <si>
    <t>Прибыль при первоначальном признании финансовых обязательств</t>
  </si>
  <si>
    <t>Прочие операционные доходы</t>
  </si>
  <si>
    <t>Непроцентные доходы</t>
  </si>
  <si>
    <t>Административные и прочие операционные расходы</t>
  </si>
  <si>
    <t>Чистые убытки от модификации финансовых активов, оцениваемых по амортизированной стоимости, не приводящей к прекращению признания</t>
  </si>
  <si>
    <t>Убыток при первоначальном признании финансовых активов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</si>
  <si>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</si>
  <si>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</si>
  <si>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</si>
  <si>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</si>
  <si>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</si>
  <si>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</si>
  <si>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</si>
  <si>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</si>
  <si>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</si>
  <si>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Прочий совокупный доход за период</t>
  </si>
  <si>
    <t>Итого совокупный доход за период</t>
  </si>
  <si>
    <t>Промежуточный сокращенный консолидированный отчет о движении денежных средств за период, закончившийся
31 марта 2021 года</t>
  </si>
  <si>
    <t>На 31 декабря 2020 года (аудировано)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</si>
  <si>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</si>
  <si>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</si>
  <si>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</si>
  <si>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</si>
  <si>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</si>
  <si>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>Чистые реализованные доходы, полученные по операциям с иностранной валютой</t>
  </si>
  <si>
    <t>Чистые реализованные прибыли по финансовым инструментам, оцениваемым по справедливой стоимости через прибыль или убыток</t>
  </si>
  <si>
    <t>Чистые реализованные прибыли по операциям с инвестиционными ценными бумагами, оцениваемыми по справедливой стоимости через прочий совокупный доход</t>
  </si>
  <si>
    <t>Прочие операционные доходы полученные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</si>
  <si>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</si>
  <si>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</si>
  <si>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в операционных активах</t>
  </si>
  <si>
    <t xml:space="preserve">Средства в банках и прочих финансовых институтах </t>
  </si>
  <si>
    <t>Чистое увеличение/(уменьшение) в операционных обязательствах</t>
  </si>
  <si>
    <t>Кредиторская задолженность по договорам «РЕПО»</t>
  </si>
  <si>
    <t>Чистое поступление/(расходование)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</si>
  <si>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</si>
  <si>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поступление/(расходование) денежных средств в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</si>
  <si>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</si>
  <si>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</si>
  <si>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</si>
  <si>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</si>
  <si>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>Поступления от продажи и погашения инвестиционных ценных бумаг</t>
  </si>
  <si>
    <t>Чистое расходование денежных средств от инвестиционной деятельности</t>
  </si>
  <si>
    <t>Денежные потоки от финансовой деятельности</t>
  </si>
  <si>
    <t>Погашение выпущенных долговых ценных бумаг</t>
  </si>
  <si>
    <t>Чистое поступление денежных средств от финансовой деятельности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</si>
  <si>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</si>
  <si>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</si>
  <si>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Чистое уменьшение денежных средств и их эквивалентов</t>
  </si>
  <si>
    <t>Денежные средства и их эквиваленты, на начало отчётного периода</t>
  </si>
  <si>
    <t>Денежные средства и их эквиваленты, на конец отчётного периода</t>
  </si>
  <si>
    <t>_________________________</t>
  </si>
  <si>
    <t>Промежуточный сокращенный консолидированный отчет об изменениях в капитале за период, закончившийся 31 марта 2021 года</t>
  </si>
  <si>
    <t>в тысячах тенге</t>
  </si>
  <si>
    <t>Резервный фонд</t>
  </si>
  <si>
    <t>Резерв переоценки основных средств</t>
  </si>
  <si>
    <t>Резерв справедливой стоимости инвестиционных ценных бумаг, оцениваемых по справедливой стоимости через прочий совокупный доход</t>
  </si>
  <si>
    <t>Итого</t>
  </si>
  <si>
    <t>Чистое изменение справедливой стоимости инвестиционных ценных бумаг, оцениваемых через прочий совокупный доход</t>
  </si>
  <si>
    <t>Прочие движения</t>
  </si>
  <si>
    <t>Амортизация резерва переоценки основных средств</t>
  </si>
  <si>
    <t>На 31 марта 2021 года (неаудировано)</t>
  </si>
  <si>
    <t>На 31 декабря 2019 года (аудировано)</t>
  </si>
  <si>
    <t>На 31 марта 2020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</si>
</sst>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)_ ;_ * \(#,##0\)_ ;_ * &quot;-&quot;_)_ ;_ @_ "/>
    <numFmt numFmtId="165" formatCode="_(* #,##0_);_(* \(#,##0\);_(* &quot;-&quot;_);_(@_)"/>
    <numFmt numFmtId="166" formatCode="_-* #,##0.00_р_._-;\-* #,##0.00_р_._-;_-* &quot;-&quot;??_р_._-;_-@_-"/>
    <numFmt numFmtId="167" formatCode="_(* #,##0.00_);_(* \(#,##0.00\);_(* &quot;-&quot;??_);_(@_)"/>
    <numFmt numFmtId="168" formatCode="_(* #,##0_);_(* \(#,##0\);_(* &quot;-&quot;??_);_(@_)"/>
    <numFmt numFmtId="169" formatCode="_-* #,##0.00\ _₽_-;\-* #,##0.00\ _₽_-;_-* &quot;-&quot;??\ _₽_-;_-@_-"/>
    <numFmt numFmtId="170" formatCode="_-* #,##0\ _₽_-;\-* #,##0\ _₽_-;_-* &quot;-&quot;??\ _₽_-;_-@_-"/>
    <numFmt numFmtId="171" formatCode="_-* #.##0.00\ _₽_-;\-* #.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Helv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8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4" fillId="0" borderId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0" borderId="0"/>
    <xf numFmtId="0" fontId="1" fillId="0" borderId="0"/>
    <xf numFmtId="169" fontId="1" fillId="0" borderId="0" applyFont="0" applyFill="0" applyBorder="0" applyAlignment="0" applyProtection="0"/>
    <xf numFmtId="0" fontId="4" fillId="0" borderId="0"/>
    <xf numFmtId="169" fontId="1" fillId="0" borderId="0" applyFont="0" applyFill="0" applyBorder="0" applyAlignment="0" applyProtection="0"/>
    <xf numFmtId="0" fontId="16" fillId="0" borderId="0"/>
    <xf numFmtId="0" fontId="1" fillId="0" borderId="0"/>
    <xf numFmtId="0" fontId="10" fillId="0" borderId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165" fontId="0" fillId="2" borderId="0" xfId="0" applyNumberFormat="1" applyFill="1"/>
    <xf numFmtId="0" fontId="3" fillId="2" borderId="0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/>
    </xf>
    <xf numFmtId="0" fontId="6" fillId="2" borderId="0" xfId="1" applyFont="1" applyFill="1" applyBorder="1" applyAlignment="1">
      <alignment vertical="top" wrapText="1"/>
    </xf>
    <xf numFmtId="0" fontId="7" fillId="2" borderId="0" xfId="0" applyFont="1" applyFill="1" applyAlignment="1"/>
    <xf numFmtId="0" fontId="8" fillId="2" borderId="0" xfId="1" applyFont="1" applyFill="1" applyBorder="1" applyAlignment="1">
      <alignment vertical="top"/>
    </xf>
    <xf numFmtId="165" fontId="6" fillId="2" borderId="0" xfId="2" applyNumberFormat="1" applyFont="1" applyFill="1" applyBorder="1" applyAlignment="1"/>
    <xf numFmtId="165" fontId="8" fillId="2" borderId="0" xfId="2" applyNumberFormat="1" applyFont="1" applyFill="1" applyBorder="1" applyAlignment="1"/>
    <xf numFmtId="0" fontId="8" fillId="2" borderId="0" xfId="1" applyFont="1" applyFill="1" applyBorder="1" applyAlignment="1">
      <alignment vertical="top" wrapText="1"/>
    </xf>
    <xf numFmtId="165" fontId="8" fillId="2" borderId="0" xfId="2" applyNumberFormat="1" applyFont="1" applyFill="1" applyBorder="1" applyAlignment="1">
      <alignment horizontal="right"/>
    </xf>
    <xf numFmtId="165" fontId="8" fillId="2" borderId="1" xfId="2" applyNumberFormat="1" applyFont="1" applyFill="1" applyBorder="1" applyAlignment="1"/>
    <xf numFmtId="0" fontId="6" fillId="2" borderId="0" xfId="1" applyFont="1" applyFill="1" applyBorder="1" applyAlignment="1">
      <alignment vertical="top"/>
    </xf>
    <xf numFmtId="165" fontId="3" fillId="2" borderId="2" xfId="0" applyNumberFormat="1" applyFont="1" applyFill="1" applyBorder="1" applyAlignment="1"/>
    <xf numFmtId="165" fontId="7" fillId="2" borderId="2" xfId="0" applyNumberFormat="1" applyFont="1" applyFill="1" applyBorder="1" applyAlignment="1"/>
    <xf numFmtId="0" fontId="5" fillId="2" borderId="0" xfId="1" applyFont="1" applyFill="1" applyBorder="1" applyAlignment="1">
      <alignment vertical="top" wrapText="1"/>
    </xf>
    <xf numFmtId="165" fontId="3" fillId="2" borderId="0" xfId="0" applyNumberFormat="1" applyFont="1" applyFill="1" applyAlignment="1"/>
    <xf numFmtId="165" fontId="7" fillId="2" borderId="0" xfId="0" applyNumberFormat="1" applyFont="1" applyFill="1" applyAlignment="1"/>
    <xf numFmtId="165" fontId="7" fillId="2" borderId="1" xfId="3" applyNumberFormat="1" applyFont="1" applyFill="1" applyBorder="1" applyAlignment="1"/>
    <xf numFmtId="0" fontId="5" fillId="2" borderId="0" xfId="1" applyFont="1" applyFill="1" applyBorder="1" applyAlignment="1">
      <alignment vertical="top"/>
    </xf>
    <xf numFmtId="165" fontId="6" fillId="2" borderId="1" xfId="2" applyNumberFormat="1" applyFont="1" applyFill="1" applyBorder="1" applyAlignment="1"/>
    <xf numFmtId="165" fontId="3" fillId="2" borderId="0" xfId="0" applyNumberFormat="1" applyFont="1" applyFill="1" applyBorder="1" applyAlignment="1"/>
    <xf numFmtId="165" fontId="7" fillId="2" borderId="0" xfId="0" applyNumberFormat="1" applyFont="1" applyFill="1" applyBorder="1" applyAlignment="1"/>
    <xf numFmtId="0" fontId="8" fillId="2" borderId="0" xfId="1" applyFont="1" applyFill="1" applyAlignment="1">
      <alignment vertical="top" wrapText="1"/>
    </xf>
    <xf numFmtId="168" fontId="8" fillId="2" borderId="0" xfId="2" applyNumberFormat="1" applyFont="1" applyFill="1" applyBorder="1" applyAlignment="1">
      <alignment vertical="top"/>
    </xf>
    <xf numFmtId="0" fontId="9" fillId="2" borderId="0" xfId="1" applyFont="1" applyFill="1"/>
    <xf numFmtId="0" fontId="7" fillId="2" borderId="0" xfId="0" applyFont="1" applyFill="1"/>
    <xf numFmtId="168" fontId="7" fillId="2" borderId="0" xfId="0" applyNumberFormat="1" applyFont="1" applyFill="1"/>
    <xf numFmtId="0" fontId="8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justify"/>
    </xf>
    <xf numFmtId="0" fontId="6" fillId="2" borderId="0" xfId="0" applyFont="1" applyFill="1" applyBorder="1" applyAlignment="1"/>
    <xf numFmtId="165" fontId="6" fillId="2" borderId="0" xfId="4" applyNumberFormat="1" applyFont="1" applyFill="1" applyAlignment="1"/>
    <xf numFmtId="165" fontId="8" fillId="2" borderId="0" xfId="4" applyNumberFormat="1" applyFont="1" applyFill="1" applyAlignment="1"/>
    <xf numFmtId="165" fontId="8" fillId="2" borderId="1" xfId="4" applyNumberFormat="1" applyFont="1" applyFill="1" applyBorder="1" applyAlignment="1"/>
    <xf numFmtId="165" fontId="6" fillId="2" borderId="3" xfId="4" applyNumberFormat="1" applyFont="1" applyFill="1" applyBorder="1" applyAlignment="1">
      <alignment horizontal="center"/>
    </xf>
    <xf numFmtId="165" fontId="8" fillId="2" borderId="0" xfId="4" applyNumberFormat="1" applyFont="1" applyFill="1" applyAlignment="1">
      <alignment horizontal="center"/>
    </xf>
    <xf numFmtId="165" fontId="6" fillId="2" borderId="1" xfId="4" applyNumberFormat="1" applyFont="1" applyFill="1" applyBorder="1" applyAlignment="1"/>
    <xf numFmtId="165" fontId="6" fillId="2" borderId="0" xfId="4" applyNumberFormat="1" applyFont="1" applyFill="1" applyAlignment="1">
      <alignment horizontal="center"/>
    </xf>
    <xf numFmtId="165" fontId="8" fillId="2" borderId="0" xfId="4" applyNumberFormat="1" applyFont="1" applyFill="1" applyAlignment="1">
      <alignment horizontal="right"/>
    </xf>
    <xf numFmtId="165" fontId="11" fillId="2" borderId="0" xfId="5" applyNumberFormat="1" applyFont="1" applyFill="1" applyBorder="1" applyAlignment="1">
      <alignment horizontal="left"/>
    </xf>
    <xf numFmtId="165" fontId="8" fillId="2" borderId="0" xfId="6" applyNumberFormat="1" applyFont="1" applyFill="1" applyBorder="1" applyAlignment="1"/>
    <xf numFmtId="165" fontId="8" fillId="2" borderId="3" xfId="4" applyNumberFormat="1" applyFont="1" applyFill="1" applyBorder="1" applyAlignment="1">
      <alignment horizontal="center"/>
    </xf>
    <xf numFmtId="165" fontId="6" fillId="2" borderId="2" xfId="4" applyNumberFormat="1" applyFont="1" applyFill="1" applyBorder="1" applyAlignment="1"/>
    <xf numFmtId="165" fontId="8" fillId="2" borderId="2" xfId="4" applyNumberFormat="1" applyFont="1" applyFill="1" applyBorder="1" applyAlignment="1"/>
    <xf numFmtId="165" fontId="6" fillId="2" borderId="0" xfId="7" applyNumberFormat="1" applyFont="1" applyFill="1" applyAlignment="1">
      <alignment horizontal="center"/>
    </xf>
    <xf numFmtId="165" fontId="8" fillId="2" borderId="0" xfId="7" applyNumberFormat="1" applyFont="1" applyFill="1" applyAlignment="1">
      <alignment horizontal="center"/>
    </xf>
    <xf numFmtId="165" fontId="6" fillId="2" borderId="0" xfId="1" applyNumberFormat="1" applyFont="1" applyFill="1" applyAlignment="1"/>
    <xf numFmtId="165" fontId="8" fillId="2" borderId="0" xfId="1" applyNumberFormat="1" applyFont="1" applyFill="1" applyAlignment="1"/>
    <xf numFmtId="168" fontId="6" fillId="2" borderId="0" xfId="1" applyNumberFormat="1" applyFont="1" applyFill="1" applyAlignment="1">
      <alignment vertical="top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0" xfId="8" applyFont="1" applyFill="1" applyBorder="1" applyAlignment="1">
      <alignment vertical="top"/>
    </xf>
    <xf numFmtId="170" fontId="8" fillId="2" borderId="0" xfId="9" applyNumberFormat="1" applyFont="1" applyFill="1" applyBorder="1" applyAlignment="1">
      <alignment vertical="top"/>
    </xf>
    <xf numFmtId="0" fontId="13" fillId="2" borderId="0" xfId="8" applyFont="1" applyFill="1" applyBorder="1" applyAlignment="1">
      <alignment vertical="top"/>
    </xf>
    <xf numFmtId="0" fontId="6" fillId="2" borderId="0" xfId="8" applyFont="1" applyFill="1" applyBorder="1" applyAlignment="1">
      <alignment vertical="top" wrapText="1"/>
    </xf>
    <xf numFmtId="0" fontId="6" fillId="2" borderId="0" xfId="8" applyFont="1" applyFill="1" applyBorder="1" applyAlignment="1">
      <alignment vertical="top"/>
    </xf>
    <xf numFmtId="0" fontId="8" fillId="2" borderId="0" xfId="10" applyFont="1" applyFill="1" applyBorder="1" applyAlignment="1">
      <alignment vertical="top"/>
    </xf>
    <xf numFmtId="0" fontId="5" fillId="2" borderId="0" xfId="8" applyFont="1" applyFill="1" applyBorder="1" applyAlignment="1">
      <alignment horizontal="left" vertical="top"/>
    </xf>
    <xf numFmtId="0" fontId="13" fillId="2" borderId="0" xfId="10" applyFont="1" applyFill="1" applyBorder="1" applyAlignment="1">
      <alignment vertical="top" wrapText="1"/>
    </xf>
    <xf numFmtId="170" fontId="14" fillId="2" borderId="0" xfId="9" applyNumberFormat="1" applyFont="1" applyFill="1" applyBorder="1" applyAlignment="1">
      <alignment vertical="top"/>
    </xf>
    <xf numFmtId="0" fontId="14" fillId="2" borderId="0" xfId="10" applyFont="1" applyFill="1" applyBorder="1" applyAlignment="1">
      <alignment vertical="top" wrapText="1"/>
    </xf>
    <xf numFmtId="165" fontId="13" fillId="2" borderId="0" xfId="9" applyNumberFormat="1" applyFont="1" applyFill="1" applyBorder="1" applyAlignment="1"/>
    <xf numFmtId="165" fontId="14" fillId="2" borderId="0" xfId="11" applyNumberFormat="1" applyFont="1" applyFill="1" applyBorder="1" applyAlignment="1"/>
    <xf numFmtId="0" fontId="14" fillId="2" borderId="0" xfId="10" applyFont="1" applyFill="1" applyBorder="1" applyAlignment="1">
      <alignment vertical="top"/>
    </xf>
    <xf numFmtId="165" fontId="14" fillId="2" borderId="0" xfId="11" applyNumberFormat="1" applyFont="1" applyFill="1" applyBorder="1" applyAlignment="1">
      <alignment horizontal="center"/>
    </xf>
    <xf numFmtId="0" fontId="8" fillId="2" borderId="0" xfId="8" applyFont="1" applyFill="1" applyBorder="1" applyAlignment="1">
      <alignment vertical="center"/>
    </xf>
    <xf numFmtId="165" fontId="13" fillId="2" borderId="1" xfId="9" applyNumberFormat="1" applyFont="1" applyFill="1" applyBorder="1" applyAlignment="1"/>
    <xf numFmtId="165" fontId="14" fillId="0" borderId="1" xfId="11" applyNumberFormat="1" applyFont="1" applyFill="1" applyBorder="1" applyAlignment="1"/>
    <xf numFmtId="165" fontId="14" fillId="2" borderId="0" xfId="9" applyNumberFormat="1" applyFont="1" applyFill="1" applyBorder="1" applyAlignment="1"/>
    <xf numFmtId="0" fontId="15" fillId="2" borderId="0" xfId="10" applyFont="1" applyFill="1" applyBorder="1" applyAlignment="1">
      <alignment vertical="top" wrapText="1"/>
    </xf>
    <xf numFmtId="165" fontId="13" fillId="2" borderId="0" xfId="9" applyNumberFormat="1" applyFont="1" applyFill="1" applyBorder="1" applyAlignment="1">
      <alignment horizontal="center"/>
    </xf>
    <xf numFmtId="165" fontId="14" fillId="2" borderId="0" xfId="9" applyNumberFormat="1" applyFont="1" applyFill="1" applyBorder="1" applyAlignment="1">
      <alignment horizontal="center"/>
    </xf>
    <xf numFmtId="165" fontId="13" fillId="2" borderId="2" xfId="9" applyNumberFormat="1" applyFont="1" applyFill="1" applyBorder="1" applyAlignment="1"/>
    <xf numFmtId="165" fontId="14" fillId="2" borderId="2" xfId="9" applyNumberFormat="1" applyFont="1" applyFill="1" applyBorder="1" applyAlignment="1"/>
    <xf numFmtId="165" fontId="14" fillId="2" borderId="1" xfId="9" applyNumberFormat="1" applyFont="1" applyFill="1" applyBorder="1" applyAlignment="1"/>
    <xf numFmtId="0" fontId="14" fillId="0" borderId="0" xfId="10" applyFont="1" applyFill="1" applyBorder="1" applyAlignment="1">
      <alignment vertical="top" wrapText="1"/>
    </xf>
    <xf numFmtId="165" fontId="13" fillId="2" borderId="3" xfId="9" applyNumberFormat="1" applyFont="1" applyFill="1" applyBorder="1" applyAlignment="1"/>
    <xf numFmtId="165" fontId="14" fillId="2" borderId="3" xfId="9" applyNumberFormat="1" applyFont="1" applyFill="1" applyBorder="1" applyAlignment="1"/>
    <xf numFmtId="165" fontId="13" fillId="2" borderId="0" xfId="11" applyNumberFormat="1" applyFont="1" applyFill="1" applyBorder="1" applyAlignment="1">
      <alignment vertical="top"/>
    </xf>
    <xf numFmtId="165" fontId="14" fillId="2" borderId="1" xfId="11" applyNumberFormat="1" applyFont="1" applyFill="1" applyBorder="1" applyAlignment="1"/>
    <xf numFmtId="168" fontId="8" fillId="2" borderId="0" xfId="8" applyNumberFormat="1" applyFont="1" applyFill="1" applyBorder="1" applyAlignment="1">
      <alignment vertical="top"/>
    </xf>
    <xf numFmtId="165" fontId="13" fillId="2" borderId="1" xfId="12" applyNumberFormat="1" applyFont="1" applyFill="1" applyBorder="1" applyAlignment="1">
      <alignment horizontal="center"/>
    </xf>
    <xf numFmtId="165" fontId="13" fillId="2" borderId="4" xfId="9" applyNumberFormat="1" applyFont="1" applyFill="1" applyBorder="1" applyAlignment="1"/>
    <xf numFmtId="165" fontId="14" fillId="2" borderId="4" xfId="9" applyNumberFormat="1" applyFont="1" applyFill="1" applyBorder="1" applyAlignment="1"/>
    <xf numFmtId="0" fontId="14" fillId="2" borderId="0" xfId="8" applyFont="1" applyFill="1" applyBorder="1" applyAlignment="1">
      <alignment vertical="top"/>
    </xf>
    <xf numFmtId="0" fontId="8" fillId="2" borderId="0" xfId="13" applyFont="1" applyFill="1" applyBorder="1" applyAlignment="1">
      <alignment horizontal="justify" vertical="top"/>
    </xf>
    <xf numFmtId="170" fontId="6" fillId="2" borderId="0" xfId="9" applyNumberFormat="1" applyFont="1" applyFill="1" applyBorder="1" applyAlignment="1">
      <alignment vertical="top"/>
    </xf>
    <xf numFmtId="0" fontId="8" fillId="2" borderId="0" xfId="13" applyFont="1" applyFill="1" applyBorder="1" applyAlignment="1">
      <alignment vertical="top"/>
    </xf>
    <xf numFmtId="0" fontId="6" fillId="2" borderId="0" xfId="13" applyFont="1" applyFill="1" applyBorder="1" applyAlignment="1"/>
    <xf numFmtId="0" fontId="13" fillId="2" borderId="0" xfId="13" applyFont="1" applyFill="1" applyBorder="1" applyAlignment="1"/>
    <xf numFmtId="170" fontId="10" fillId="2" borderId="0" xfId="9" applyNumberFormat="1" applyFont="1" applyFill="1" applyAlignment="1">
      <alignment vertical="top"/>
    </xf>
    <xf numFmtId="0" fontId="10" fillId="2" borderId="0" xfId="7" applyFont="1" applyFill="1" applyAlignment="1">
      <alignment vertical="top"/>
    </xf>
    <xf numFmtId="0" fontId="8" fillId="2" borderId="0" xfId="8" applyFont="1" applyFill="1" applyBorder="1" applyAlignment="1">
      <alignment horizontal="right"/>
    </xf>
    <xf numFmtId="0" fontId="8" fillId="2" borderId="0" xfId="14" applyFont="1" applyFill="1" applyBorder="1" applyAlignment="1">
      <alignment vertical="top"/>
    </xf>
    <xf numFmtId="170" fontId="8" fillId="2" borderId="0" xfId="15" applyNumberFormat="1" applyFont="1" applyFill="1" applyBorder="1" applyAlignment="1">
      <alignment vertical="top"/>
    </xf>
    <xf numFmtId="0" fontId="6" fillId="2" borderId="0" xfId="14" applyFont="1" applyFill="1" applyBorder="1" applyAlignment="1">
      <alignment horizontal="left" vertical="top"/>
    </xf>
    <xf numFmtId="170" fontId="6" fillId="2" borderId="0" xfId="15" applyNumberFormat="1" applyFont="1" applyFill="1" applyBorder="1" applyAlignment="1">
      <alignment horizontal="left" vertical="top"/>
    </xf>
    <xf numFmtId="0" fontId="13" fillId="2" borderId="0" xfId="14" applyFont="1" applyFill="1" applyAlignment="1"/>
    <xf numFmtId="170" fontId="6" fillId="2" borderId="0" xfId="15" applyNumberFormat="1" applyFont="1" applyFill="1" applyAlignment="1">
      <alignment vertical="top"/>
    </xf>
    <xf numFmtId="0" fontId="8" fillId="2" borderId="0" xfId="14" applyFont="1" applyFill="1" applyAlignment="1">
      <alignment vertical="top"/>
    </xf>
    <xf numFmtId="0" fontId="15" fillId="2" borderId="0" xfId="1" applyFont="1" applyFill="1" applyAlignment="1">
      <alignment horizontal="left" vertical="center" wrapText="1"/>
    </xf>
    <xf numFmtId="170" fontId="13" fillId="2" borderId="1" xfId="16" applyNumberFormat="1" applyFont="1" applyFill="1" applyBorder="1" applyAlignment="1">
      <alignment horizontal="right" wrapText="1"/>
    </xf>
    <xf numFmtId="49" fontId="13" fillId="2" borderId="1" xfId="1" applyNumberFormat="1" applyFont="1" applyFill="1" applyBorder="1" applyAlignment="1">
      <alignment horizontal="right" wrapText="1"/>
    </xf>
    <xf numFmtId="0" fontId="13" fillId="2" borderId="0" xfId="14" applyFont="1" applyFill="1" applyAlignment="1" applyProtection="1">
      <alignment wrapText="1"/>
      <protection locked="0"/>
    </xf>
    <xf numFmtId="164" fontId="14" fillId="2" borderId="2" xfId="16" applyNumberFormat="1" applyFont="1" applyFill="1" applyBorder="1" applyAlignment="1"/>
    <xf numFmtId="0" fontId="14" fillId="2" borderId="0" xfId="14" applyFont="1" applyFill="1" applyAlignment="1" applyProtection="1">
      <alignment wrapText="1"/>
      <protection locked="0"/>
    </xf>
    <xf numFmtId="164" fontId="13" fillId="2" borderId="0" xfId="16" applyNumberFormat="1" applyFont="1" applyFill="1" applyAlignment="1"/>
    <xf numFmtId="164" fontId="13" fillId="0" borderId="0" xfId="16" applyNumberFormat="1" applyFont="1" applyFill="1" applyAlignment="1"/>
    <xf numFmtId="0" fontId="13" fillId="2" borderId="0" xfId="14" applyFont="1" applyFill="1" applyProtection="1">
      <protection locked="0"/>
    </xf>
    <xf numFmtId="0" fontId="17" fillId="2" borderId="0" xfId="14" applyFont="1" applyFill="1" applyAlignment="1" applyProtection="1">
      <alignment wrapText="1"/>
      <protection locked="0"/>
    </xf>
    <xf numFmtId="164" fontId="13" fillId="2" borderId="2" xfId="16" applyNumberFormat="1" applyFont="1" applyFill="1" applyBorder="1" applyAlignment="1"/>
    <xf numFmtId="164" fontId="13" fillId="2" borderId="3" xfId="16" applyNumberFormat="1" applyFont="1" applyFill="1" applyBorder="1" applyAlignment="1"/>
    <xf numFmtId="164" fontId="13" fillId="2" borderId="4" xfId="16" applyNumberFormat="1" applyFont="1" applyFill="1" applyBorder="1" applyAlignment="1"/>
    <xf numFmtId="164" fontId="14" fillId="2" borderId="0" xfId="16" applyNumberFormat="1" applyFont="1" applyFill="1" applyAlignment="1"/>
    <xf numFmtId="0" fontId="6" fillId="2" borderId="0" xfId="14" applyFont="1" applyFill="1" applyBorder="1" applyAlignment="1">
      <alignment vertical="top"/>
    </xf>
    <xf numFmtId="164" fontId="14" fillId="2" borderId="3" xfId="16" applyNumberFormat="1" applyFont="1" applyFill="1" applyBorder="1" applyAlignment="1"/>
    <xf numFmtId="164" fontId="14" fillId="2" borderId="4" xfId="16" applyNumberFormat="1" applyFont="1" applyFill="1" applyBorder="1" applyAlignment="1"/>
    <xf numFmtId="0" fontId="13" fillId="2" borderId="0" xfId="14" applyFont="1" applyFill="1" applyBorder="1" applyAlignment="1" applyProtection="1">
      <alignment wrapText="1"/>
      <protection locked="0"/>
    </xf>
    <xf numFmtId="164" fontId="13" fillId="2" borderId="0" xfId="15" applyNumberFormat="1" applyFont="1" applyFill="1" applyAlignment="1"/>
    <xf numFmtId="168" fontId="13" fillId="2" borderId="0" xfId="15" applyNumberFormat="1" applyFont="1" applyFill="1" applyAlignment="1"/>
    <xf numFmtId="170" fontId="6" fillId="2" borderId="0" xfId="15" applyNumberFormat="1" applyFont="1" applyFill="1" applyBorder="1" applyAlignment="1">
      <alignment vertical="top"/>
    </xf>
    <xf numFmtId="170" fontId="10" fillId="2" borderId="0" xfId="15" applyNumberFormat="1" applyFont="1" applyFill="1" applyAlignment="1">
      <alignment vertical="top"/>
    </xf>
    <xf numFmtId="168" fontId="8" fillId="2" borderId="0" xfId="14" applyNumberFormat="1" applyFont="1" applyFill="1" applyBorder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/>
    <xf numFmtId="0" fontId="6" fillId="2" borderId="0" xfId="8" applyFont="1" applyFill="1" applyBorder="1" applyAlignment="1">
      <alignment horizontal="left" vertical="top" wrapText="1"/>
    </xf>
    <xf numFmtId="0" fontId="6" fillId="2" borderId="0" xfId="14" applyFont="1" applyFill="1" applyBorder="1" applyAlignment="1">
      <alignment horizontal="left" vertical="top"/>
    </xf>
  </cellXfs>
  <cellStyles count="19">
    <cellStyle name="Comma 2" xfId="3"/>
    <cellStyle name="Обычный" xfId="0" builtinId="0"/>
    <cellStyle name="Обычный 2" xfId="7"/>
    <cellStyle name="Обычный 2 3 2 2" xfId="8"/>
    <cellStyle name="Обычный 21 2 2" xfId="13"/>
    <cellStyle name="Обычный 3" xfId="14"/>
    <cellStyle name="Обычный 4" xfId="12"/>
    <cellStyle name="Обычный_Alfa Bank_ FS_2008_rus_1" xfId="1"/>
    <cellStyle name="Стиль 1" xfId="10"/>
    <cellStyle name="Финансовый 2 3 2" xfId="6"/>
    <cellStyle name="Финансовый 2 3 2 2" xfId="17"/>
    <cellStyle name="Финансовый 2 3 2 3" xfId="9"/>
    <cellStyle name="Финансовый 2 3 4" xfId="15"/>
    <cellStyle name="Финансовый 2 4 2" xfId="2"/>
    <cellStyle name="Финансовый 2 4 2 2" xfId="18"/>
    <cellStyle name="Финансовый 2 9" xfId="16"/>
    <cellStyle name="Финансовый 3" xfId="5"/>
    <cellStyle name="Финансовый 3 2 2" xfId="11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3500437</xdr:colOff>
      <xdr:row>3</xdr:row>
      <xdr:rowOff>44482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0437" cy="615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ATI\WINWORD\TESTI\MATRICE\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i\controll\CONSUNT\ROSETTI\STRUTTUR\2000\09\Mdc5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elena\&#1052;&#1086;&#1080;%20&#1076;&#1086;&#1082;&#1091;&#1084;&#1077;&#1085;&#1090;&#1099;\Transoil%20-%2010\1_My%20documents\1_Work\1_Audit\Templates\R_S%20Capex\1_Work\Audit\2005-12\General%20file\KCC_12.05_A1.2_Translation_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balesta\My%20Documents\NBCurrency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OCUME~1\lh\IMPOST~1\Temp\C.Lotus.Notes.Data\Ore%20Libia\Esempio-o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_i\Desktop\tmp_f1_f2_f3_f41_3006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010216/&#1056;&#1072;&#1089;&#1095;&#1077;&#1090;%20&#1057;&#1087;&#1088;&#1077;&#1076;&#1072;%20&#1080;%20&#1052;&#1072;&#1088;&#1078;&#1080;%2001.02.20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&#1056;&#1072;&#1089;&#1095;&#1077;&#1090;%20&#1057;&#1087;&#1088;&#1077;&#1076;&#1072;%20&#1080;%20&#1052;&#1072;&#1088;&#1078;&#1080;%2001.01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~1\AppData\Local\Temp\notes70CF47\~722520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hmanova_s\Desktop\&#1052;&#1086;&#1103;%20&#1087;&#1072;&#1087;&#1082;&#1072;\04.&#1054;&#1058;&#1063;&#1045;&#1058;&#1067;%20&#1042;&#1061;&#1054;&#1044;&#1071;&#1065;&#1048;&#1045;\&#1055;&#1056;&#1059;&#1044;&#1045;&#1053;&#1062;&#1048;&#1040;&#1051;&#1068;&#1053;&#1067;&#1045;%20&#1053;&#1054;&#1056;&#1052;&#1040;&#1058;&#1048;&#1042;&#1067;\&#1042;&#1093;&#1086;&#1076;&#1103;&#1097;&#1080;&#1077;\2016%20&#1075;&#1086;&#1076;\Prudence_01072016_fi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ремонт 25"/>
      <sheetName val="Haul cons"/>
      <sheetName val="Распределение прибыли"/>
      <sheetName val="СПгнг"/>
      <sheetName val="1610"/>
      <sheetName val="1210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ФС-75"/>
      <sheetName val="ФСМн "/>
      <sheetName val="ФХ "/>
      <sheetName val="ФХС-40 "/>
      <sheetName val="ФХС-48 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Книга1"/>
      <sheetName val="Бюдж-тенге"/>
      <sheetName val="5NK "/>
      <sheetName val="ЕдИзм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t0_name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База"/>
      <sheetName val="Main Page"/>
      <sheetName val="L-1"/>
      <sheetName val="вознаграждение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9-1"/>
      <sheetName val="4"/>
      <sheetName val="1-1"/>
      <sheetName val="1"/>
      <sheetName val="Индексы"/>
      <sheetName val="1 вариант  2009 "/>
      <sheetName val="XREF"/>
      <sheetName val="summary"/>
      <sheetName val="Инвест"/>
      <sheetName val="Запрос"/>
      <sheetName val="month"/>
      <sheetName val="list"/>
      <sheetName val="апрель"/>
      <sheetName val="май"/>
      <sheetName val="март"/>
      <sheetName val="фев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орма3.6"/>
      <sheetName val="Ф4_КБМ+АФ"/>
      <sheetName val="Бюджет"/>
      <sheetName val="ЕдИзм"/>
      <sheetName val="Предпр"/>
      <sheetName val="Справочник"/>
      <sheetName val="14_1_2_2__Услуги связи_"/>
      <sheetName val="Treatment Summary"/>
      <sheetName val="Пром1"/>
      <sheetName val="Assumptions"/>
      <sheetName val="  2.3.2"/>
      <sheetName val="Добыча нефти4"/>
      <sheetName val="исп.см.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Prelim Cost"/>
      <sheetName val="1Утв ТК  Capex 07 "/>
      <sheetName val="Add-s te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приложение№3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2002(v2)"/>
      <sheetName val="Титул1"/>
      <sheetName val="Макро"/>
      <sheetName val="текст"/>
      <sheetName val="филиалы"/>
      <sheetName val="ОСВ"/>
      <sheetName val="Лист3"/>
      <sheetName val="точн2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Сводная"/>
      <sheetName val="Sheet1"/>
      <sheetName val="2.8. стр-ра себестоимости"/>
      <sheetName val="МАТЕР.433,452"/>
      <sheetName val="Hidden"/>
      <sheetName val="мат расходы"/>
      <sheetName val="#REF!"/>
      <sheetName val="Баланс"/>
      <sheetName val="КР материалы"/>
      <sheetName val="Movements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Баланс"/>
      <sheetName val="10 БО (kzt)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Loans out"/>
      <sheetName val="МодельППП (Свод)"/>
      <sheetName val="Datasheet"/>
      <sheetName val="Sheet5"/>
      <sheetName val="Пр2"/>
      <sheetName val="ввод-вывод ОС авг2004- 2005"/>
      <sheetName val="Форма3.6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элементы"/>
      <sheetName val="L-1"/>
      <sheetName val="5NK "/>
      <sheetName val="Нефть"/>
      <sheetName val="из сем"/>
      <sheetName val="флормиро"/>
      <sheetName val="ПРОГНОЗ_1"/>
      <sheetName val="  2.3.2"/>
      <sheetName val="PL12"/>
      <sheetName val="отделы"/>
      <sheetName val="MATRIX_DA_10"/>
      <sheetName val="list"/>
      <sheetName val="Сдача 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AFS"/>
      <sheetName val="Титул1"/>
      <sheetName val="д.7.001"/>
      <sheetName val="УУ 9 мес.2014"/>
      <sheetName val="Hidden"/>
      <sheetName val="7НК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Приложение 7 (ЕНП)"/>
      <sheetName val="Направления обучения"/>
      <sheetName val="WBS elements RS-v.02A"/>
      <sheetName val="Гр5(о)"/>
      <sheetName val="BS new"/>
      <sheetName val="сортамент"/>
      <sheetName val="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46"/>
  <sheetViews>
    <sheetView zoomScale="80" zoomScaleNormal="80" zoomScaleSheetLayoutView="80" workbookViewId="0">
      <selection activeCell="B38" sqref="B38"/>
    </sheetView>
  </sheetViews>
  <sheetFormatPr defaultColWidth="0" defaultRowHeight="15" customHeight="1" zeroHeight="1" x14ac:dyDescent="0.25"/>
  <cols>
    <col min="1" max="1" width="63" customWidth="1"/>
    <col min="2" max="3" width="19.7109375" customWidth="1"/>
  </cols>
  <sheetData>
    <row r="1" spans="1:3" x14ac:dyDescent="0.25">
      <c r="A1" s="1"/>
      <c r="B1" s="2"/>
      <c r="C1" s="2"/>
    </row>
    <row r="2" spans="1:3" x14ac:dyDescent="0.25">
      <c r="A2" s="1"/>
      <c r="C2" s="1"/>
    </row>
    <row r="3" spans="1:3" x14ac:dyDescent="0.25">
      <c r="A3" s="1"/>
      <c r="B3" s="1"/>
      <c r="C3" s="1"/>
    </row>
    <row r="4" spans="1:3" ht="42.75" customHeight="1" x14ac:dyDescent="0.25">
      <c r="A4" s="125" t="s">
        <v>0</v>
      </c>
      <c r="B4" s="125"/>
      <c r="C4" s="125"/>
    </row>
    <row r="5" spans="1:3" x14ac:dyDescent="0.25">
      <c r="A5" s="1"/>
      <c r="B5" s="1"/>
      <c r="C5" s="1"/>
    </row>
    <row r="6" spans="1:3" x14ac:dyDescent="0.25">
      <c r="A6" s="126" t="s">
        <v>1</v>
      </c>
      <c r="B6" s="3" t="s">
        <v>2</v>
      </c>
      <c r="C6" s="3" t="s">
        <v>3</v>
      </c>
    </row>
    <row r="7" spans="1:3" x14ac:dyDescent="0.25">
      <c r="A7" s="126"/>
      <c r="B7" s="4" t="s">
        <v>4</v>
      </c>
      <c r="C7" s="4" t="s">
        <v>5</v>
      </c>
    </row>
    <row r="8" spans="1:3" x14ac:dyDescent="0.25">
      <c r="A8" s="5" t="s">
        <v>6</v>
      </c>
      <c r="B8" s="6"/>
      <c r="C8" s="6"/>
    </row>
    <row r="9" spans="1:3" x14ac:dyDescent="0.25">
      <c r="A9" s="7" t="s">
        <v>7</v>
      </c>
      <c r="B9" s="8">
        <v>175077227</v>
      </c>
      <c r="C9" s="9">
        <v>206160605</v>
      </c>
    </row>
    <row r="10" spans="1:3" x14ac:dyDescent="0.25">
      <c r="A10" s="7" t="s">
        <v>8</v>
      </c>
      <c r="B10" s="8">
        <v>31184924</v>
      </c>
      <c r="C10" s="9">
        <v>35790011</v>
      </c>
    </row>
    <row r="11" spans="1:3" ht="30" x14ac:dyDescent="0.25">
      <c r="A11" s="10" t="s">
        <v>9</v>
      </c>
      <c r="B11" s="8">
        <v>377093</v>
      </c>
      <c r="C11" s="9">
        <v>174382</v>
      </c>
    </row>
    <row r="12" spans="1:3" x14ac:dyDescent="0.25">
      <c r="A12" s="7" t="s">
        <v>10</v>
      </c>
      <c r="B12" s="8">
        <v>290421269</v>
      </c>
      <c r="C12" s="11">
        <v>193870559</v>
      </c>
    </row>
    <row r="13" spans="1:3" x14ac:dyDescent="0.25">
      <c r="A13" s="7" t="s">
        <v>11</v>
      </c>
      <c r="B13" s="8">
        <v>483264891</v>
      </c>
      <c r="C13" s="9">
        <v>490527516</v>
      </c>
    </row>
    <row r="14" spans="1:3" x14ac:dyDescent="0.25">
      <c r="A14" s="7" t="s">
        <v>12</v>
      </c>
      <c r="B14" s="8">
        <v>40759902</v>
      </c>
      <c r="C14" s="9">
        <v>41015415</v>
      </c>
    </row>
    <row r="15" spans="1:3" x14ac:dyDescent="0.25">
      <c r="A15" s="7" t="s">
        <v>13</v>
      </c>
      <c r="B15" s="8">
        <v>911642</v>
      </c>
      <c r="C15" s="9">
        <v>837852</v>
      </c>
    </row>
    <row r="16" spans="1:3" x14ac:dyDescent="0.25">
      <c r="A16" s="7" t="s">
        <v>14</v>
      </c>
      <c r="B16" s="8">
        <v>371607</v>
      </c>
      <c r="C16" s="9">
        <v>569981</v>
      </c>
    </row>
    <row r="17" spans="1:3" x14ac:dyDescent="0.25">
      <c r="A17" s="7" t="s">
        <v>15</v>
      </c>
      <c r="B17" s="8">
        <v>28709024</v>
      </c>
      <c r="C17" s="12">
        <v>26790280</v>
      </c>
    </row>
    <row r="18" spans="1:3" x14ac:dyDescent="0.25">
      <c r="A18" s="13" t="s">
        <v>16</v>
      </c>
      <c r="B18" s="14">
        <f>SUM(B9:B17)</f>
        <v>1051077579</v>
      </c>
      <c r="C18" s="15">
        <f>SUM(C9:C17)</f>
        <v>995736601</v>
      </c>
    </row>
    <row r="19" spans="1:3" x14ac:dyDescent="0.25">
      <c r="A19" s="16"/>
      <c r="B19" s="17"/>
      <c r="C19" s="18"/>
    </row>
    <row r="20" spans="1:3" x14ac:dyDescent="0.25">
      <c r="A20" s="13" t="s">
        <v>17</v>
      </c>
      <c r="B20" s="8"/>
      <c r="C20" s="9"/>
    </row>
    <row r="21" spans="1:3" x14ac:dyDescent="0.25">
      <c r="A21" s="7" t="s">
        <v>18</v>
      </c>
      <c r="B21" s="8">
        <v>561646764</v>
      </c>
      <c r="C21" s="9">
        <v>552835030</v>
      </c>
    </row>
    <row r="22" spans="1:3" x14ac:dyDescent="0.25">
      <c r="A22" s="7" t="s">
        <v>19</v>
      </c>
      <c r="B22" s="8">
        <v>107292779</v>
      </c>
      <c r="C22" s="9">
        <v>105494138</v>
      </c>
    </row>
    <row r="23" spans="1:3" x14ac:dyDescent="0.25">
      <c r="A23" s="7" t="s">
        <v>20</v>
      </c>
      <c r="B23" s="8">
        <v>60986685</v>
      </c>
      <c r="C23" s="18">
        <v>29014869</v>
      </c>
    </row>
    <row r="24" spans="1:3" x14ac:dyDescent="0.25">
      <c r="A24" s="7" t="s">
        <v>21</v>
      </c>
      <c r="B24" s="8">
        <v>108031391</v>
      </c>
      <c r="C24" s="18">
        <v>101407395</v>
      </c>
    </row>
    <row r="25" spans="1:3" x14ac:dyDescent="0.25">
      <c r="A25" s="7" t="s">
        <v>22</v>
      </c>
      <c r="B25" s="8">
        <v>101299828</v>
      </c>
      <c r="C25" s="18">
        <v>97728459</v>
      </c>
    </row>
    <row r="26" spans="1:3" x14ac:dyDescent="0.25">
      <c r="A26" s="7" t="s">
        <v>23</v>
      </c>
      <c r="B26" s="8">
        <v>2871187</v>
      </c>
      <c r="C26" s="18">
        <v>2660057</v>
      </c>
    </row>
    <row r="27" spans="1:3" x14ac:dyDescent="0.25">
      <c r="A27" s="7" t="s">
        <v>24</v>
      </c>
      <c r="B27" s="8">
        <v>4906640</v>
      </c>
      <c r="C27" s="19">
        <v>5243672</v>
      </c>
    </row>
    <row r="28" spans="1:3" x14ac:dyDescent="0.25">
      <c r="A28" s="13" t="s">
        <v>25</v>
      </c>
      <c r="B28" s="14">
        <f>SUM(B21:B27)</f>
        <v>947035274</v>
      </c>
      <c r="C28" s="15">
        <f>SUM(C21:C27)</f>
        <v>894383620</v>
      </c>
    </row>
    <row r="29" spans="1:3" x14ac:dyDescent="0.25">
      <c r="A29" s="20"/>
      <c r="B29" s="17"/>
      <c r="C29" s="18"/>
    </row>
    <row r="30" spans="1:3" x14ac:dyDescent="0.25">
      <c r="A30" s="13" t="s">
        <v>26</v>
      </c>
      <c r="B30" s="17"/>
      <c r="C30" s="18"/>
    </row>
    <row r="31" spans="1:3" x14ac:dyDescent="0.25">
      <c r="A31" s="7" t="s">
        <v>27</v>
      </c>
      <c r="B31" s="8">
        <v>222554069</v>
      </c>
      <c r="C31" s="9">
        <v>222554069</v>
      </c>
    </row>
    <row r="32" spans="1:3" x14ac:dyDescent="0.25">
      <c r="A32" s="7" t="s">
        <v>28</v>
      </c>
      <c r="B32" s="8">
        <v>7973674</v>
      </c>
      <c r="C32" s="9">
        <v>8099604</v>
      </c>
    </row>
    <row r="33" spans="1:3" x14ac:dyDescent="0.25">
      <c r="A33" s="7" t="s">
        <v>29</v>
      </c>
      <c r="B33" s="21">
        <v>-126485438</v>
      </c>
      <c r="C33" s="12">
        <v>-129300692</v>
      </c>
    </row>
    <row r="34" spans="1:3" x14ac:dyDescent="0.25">
      <c r="A34" s="13" t="s">
        <v>30</v>
      </c>
      <c r="B34" s="14">
        <f>SUM(B31:B33)</f>
        <v>104042305</v>
      </c>
      <c r="C34" s="15">
        <f>SUM(C31:C33)</f>
        <v>101352981</v>
      </c>
    </row>
    <row r="35" spans="1:3" x14ac:dyDescent="0.25">
      <c r="A35" s="13" t="s">
        <v>31</v>
      </c>
      <c r="B35" s="22">
        <f>B28+B34</f>
        <v>1051077579</v>
      </c>
      <c r="C35" s="23">
        <f>C28+C34</f>
        <v>995736601</v>
      </c>
    </row>
    <row r="36" spans="1:3" x14ac:dyDescent="0.25">
      <c r="A36" s="24"/>
      <c r="B36" s="25"/>
      <c r="C36" s="25"/>
    </row>
    <row r="37" spans="1:3" x14ac:dyDescent="0.25">
      <c r="A37" s="24"/>
      <c r="B37" s="25"/>
      <c r="C37" s="25"/>
    </row>
    <row r="38" spans="1:3" x14ac:dyDescent="0.25">
      <c r="A38" s="26"/>
      <c r="B38" s="27"/>
      <c r="C38" s="28"/>
    </row>
    <row r="39" spans="1:3" x14ac:dyDescent="0.25">
      <c r="A39" s="29" t="s">
        <v>32</v>
      </c>
      <c r="B39" s="29" t="s">
        <v>32</v>
      </c>
      <c r="C39" s="29"/>
    </row>
    <row r="40" spans="1:3" x14ac:dyDescent="0.25">
      <c r="A40" s="30" t="s">
        <v>33</v>
      </c>
      <c r="B40" s="30" t="s">
        <v>34</v>
      </c>
      <c r="C40" s="30"/>
    </row>
    <row r="41" spans="1:3" x14ac:dyDescent="0.25">
      <c r="A41" s="31" t="s">
        <v>35</v>
      </c>
      <c r="B41" s="32" t="s">
        <v>36</v>
      </c>
      <c r="C41" s="30"/>
    </row>
    <row r="42" spans="1:3" x14ac:dyDescent="0.25">
      <c r="A42" s="1"/>
      <c r="B42" s="1"/>
      <c r="C42" s="1"/>
    </row>
    <row r="43" spans="1:3" hidden="1" x14ac:dyDescent="0.25"/>
    <row r="44" spans="1:3" hidden="1" x14ac:dyDescent="0.25"/>
    <row r="45" spans="1:3" ht="15" hidden="1" customHeight="1" x14ac:dyDescent="0.25"/>
    <row r="46" spans="1:3" ht="15" hidden="1" customHeight="1" x14ac:dyDescent="0.25"/>
  </sheetData>
  <mergeCells count="2">
    <mergeCell ref="A4:C4"/>
    <mergeCell ref="A6:A7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47"/>
  <sheetViews>
    <sheetView zoomScale="80" zoomScaleNormal="80" zoomScaleSheetLayoutView="80" workbookViewId="0">
      <selection activeCell="D206" sqref="D206"/>
    </sheetView>
  </sheetViews>
  <sheetFormatPr defaultColWidth="0" defaultRowHeight="15" customHeight="1" zeroHeight="1" x14ac:dyDescent="0.25"/>
  <cols>
    <col min="1" max="1" width="73" customWidth="1"/>
    <col min="2" max="3" width="19.7109375" customWidth="1"/>
    <col min="4" max="16384" width="9.140625" hidden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ht="28.5" customHeight="1" x14ac:dyDescent="0.25">
      <c r="A4" s="125" t="s">
        <v>37</v>
      </c>
      <c r="B4" s="125"/>
      <c r="C4" s="125"/>
    </row>
    <row r="5" spans="1:3" x14ac:dyDescent="0.25">
      <c r="A5" s="1"/>
      <c r="B5" s="1"/>
      <c r="C5" s="1"/>
    </row>
    <row r="6" spans="1:3" x14ac:dyDescent="0.25">
      <c r="A6" s="127" t="s">
        <v>1</v>
      </c>
      <c r="B6" s="3" t="s">
        <v>2</v>
      </c>
      <c r="C6" s="3" t="s">
        <v>38</v>
      </c>
    </row>
    <row r="7" spans="1:3" x14ac:dyDescent="0.25">
      <c r="A7" s="127"/>
      <c r="B7" s="4" t="s">
        <v>4</v>
      </c>
      <c r="C7" s="4" t="s">
        <v>4</v>
      </c>
    </row>
    <row r="8" spans="1:3" ht="30" x14ac:dyDescent="0.25">
      <c r="A8" s="10" t="s">
        <v>39</v>
      </c>
      <c r="B8" s="33">
        <v>19988678.0495</v>
      </c>
      <c r="C8" s="34">
        <v>13958652</v>
      </c>
    </row>
    <row r="9" spans="1:3" x14ac:dyDescent="0.25">
      <c r="A9" s="7" t="s">
        <v>40</v>
      </c>
      <c r="B9" s="33">
        <v>-15676698</v>
      </c>
      <c r="C9" s="35">
        <v>-10417309</v>
      </c>
    </row>
    <row r="10" spans="1:3" x14ac:dyDescent="0.25">
      <c r="A10" s="5" t="s">
        <v>41</v>
      </c>
      <c r="B10" s="36">
        <f>SUM(B8:B9)</f>
        <v>4311980.0494999997</v>
      </c>
      <c r="C10" s="37">
        <f>SUM(C8:C9)</f>
        <v>3541343</v>
      </c>
    </row>
    <row r="11" spans="1:3" x14ac:dyDescent="0.25">
      <c r="A11" s="7" t="s">
        <v>42</v>
      </c>
      <c r="B11" s="38">
        <v>-88809</v>
      </c>
      <c r="C11" s="35">
        <v>19162</v>
      </c>
    </row>
    <row r="12" spans="1:3" x14ac:dyDescent="0.25">
      <c r="A12" s="5" t="s">
        <v>43</v>
      </c>
      <c r="B12" s="39">
        <f>SUM(B10:B11)</f>
        <v>4223171.0494999997</v>
      </c>
      <c r="C12" s="37">
        <f>SUM(C10:C11)</f>
        <v>3560505</v>
      </c>
    </row>
    <row r="13" spans="1:3" x14ac:dyDescent="0.25">
      <c r="A13" s="7" t="s">
        <v>44</v>
      </c>
      <c r="B13" s="33">
        <v>1421450</v>
      </c>
      <c r="C13" s="34">
        <v>855872</v>
      </c>
    </row>
    <row r="14" spans="1:3" x14ac:dyDescent="0.25">
      <c r="A14" s="7" t="s">
        <v>45</v>
      </c>
      <c r="B14" s="33">
        <v>-214788</v>
      </c>
      <c r="C14" s="34">
        <v>-186828</v>
      </c>
    </row>
    <row r="15" spans="1:3" x14ac:dyDescent="0.25">
      <c r="A15" s="7" t="s">
        <v>46</v>
      </c>
      <c r="B15" s="33">
        <v>235059</v>
      </c>
      <c r="C15" s="34">
        <v>-1504669</v>
      </c>
    </row>
    <row r="16" spans="1:3" ht="30" x14ac:dyDescent="0.25">
      <c r="A16" s="10" t="s">
        <v>47</v>
      </c>
      <c r="B16" s="33">
        <v>215061</v>
      </c>
      <c r="C16" s="34">
        <v>2487305</v>
      </c>
    </row>
    <row r="17" spans="1:3" ht="30" x14ac:dyDescent="0.25">
      <c r="A17" s="10" t="s">
        <v>48</v>
      </c>
      <c r="B17" s="33">
        <v>290972</v>
      </c>
      <c r="C17" s="40">
        <v>109940</v>
      </c>
    </row>
    <row r="18" spans="1:3" ht="30" x14ac:dyDescent="0.25">
      <c r="A18" s="10" t="s">
        <v>49</v>
      </c>
      <c r="B18" s="33">
        <v>254876</v>
      </c>
      <c r="C18" s="40">
        <v>0</v>
      </c>
    </row>
    <row r="19" spans="1:3" x14ac:dyDescent="0.25">
      <c r="A19" s="10" t="s">
        <v>50</v>
      </c>
      <c r="B19" s="33">
        <v>0</v>
      </c>
      <c r="C19" s="40">
        <v>0</v>
      </c>
    </row>
    <row r="20" spans="1:3" x14ac:dyDescent="0.25">
      <c r="A20" s="7" t="s">
        <v>51</v>
      </c>
      <c r="B20" s="38">
        <v>286762</v>
      </c>
      <c r="C20" s="35">
        <v>139843</v>
      </c>
    </row>
    <row r="21" spans="1:3" x14ac:dyDescent="0.25">
      <c r="A21" s="13" t="s">
        <v>52</v>
      </c>
      <c r="B21" s="39">
        <f>SUM(B13:B20)</f>
        <v>2489392</v>
      </c>
      <c r="C21" s="37">
        <f>SUM(C13:C20)</f>
        <v>1901463</v>
      </c>
    </row>
    <row r="22" spans="1:3" x14ac:dyDescent="0.25">
      <c r="A22" s="7" t="s">
        <v>53</v>
      </c>
      <c r="B22" s="41">
        <v>-3684869</v>
      </c>
      <c r="C22" s="42">
        <v>-3040037</v>
      </c>
    </row>
    <row r="23" spans="1:3" ht="30" x14ac:dyDescent="0.25">
      <c r="A23" s="10" t="s">
        <v>54</v>
      </c>
      <c r="B23" s="41">
        <v>-1310</v>
      </c>
      <c r="C23" s="42">
        <v>-712014</v>
      </c>
    </row>
    <row r="24" spans="1:3" x14ac:dyDescent="0.25">
      <c r="A24" s="10" t="s">
        <v>55</v>
      </c>
      <c r="B24" s="41">
        <v>0</v>
      </c>
      <c r="C24" s="42">
        <v>0</v>
      </c>
    </row>
    <row r="25" spans="1:3" x14ac:dyDescent="0.25">
      <c r="A25" s="13" t="s">
        <v>56</v>
      </c>
      <c r="B25" s="36">
        <f>SUM(B22:B24)</f>
        <v>-3686179</v>
      </c>
      <c r="C25" s="43">
        <f>SUM(C22:C24)</f>
        <v>-3752051</v>
      </c>
    </row>
    <row r="26" spans="1:3" x14ac:dyDescent="0.25">
      <c r="A26" s="13" t="s">
        <v>57</v>
      </c>
      <c r="B26" s="33">
        <f>B12+B21+B25</f>
        <v>3026384.0494999997</v>
      </c>
      <c r="C26" s="34">
        <f>C12+C21+C25</f>
        <v>1709917</v>
      </c>
    </row>
    <row r="27" spans="1:3" x14ac:dyDescent="0.25">
      <c r="A27" s="7" t="s">
        <v>58</v>
      </c>
      <c r="B27" s="33">
        <v>-211130</v>
      </c>
      <c r="C27" s="34">
        <v>-246393</v>
      </c>
    </row>
    <row r="28" spans="1:3" x14ac:dyDescent="0.25">
      <c r="A28" s="13" t="s">
        <v>59</v>
      </c>
      <c r="B28" s="44">
        <f>SUM(B26:B27)</f>
        <v>2815254.0494999997</v>
      </c>
      <c r="C28" s="45">
        <f>SUM(C26:C27)</f>
        <v>1463524</v>
      </c>
    </row>
    <row r="29" spans="1:3" x14ac:dyDescent="0.25">
      <c r="A29" s="13" t="s">
        <v>60</v>
      </c>
      <c r="B29" s="46"/>
      <c r="C29" s="47"/>
    </row>
    <row r="30" spans="1:3" ht="30" x14ac:dyDescent="0.25">
      <c r="A30" s="16" t="s">
        <v>61</v>
      </c>
      <c r="B30" s="33"/>
      <c r="C30" s="34"/>
    </row>
    <row r="31" spans="1:3" ht="30" x14ac:dyDescent="0.25">
      <c r="A31" s="10" t="s">
        <v>62</v>
      </c>
      <c r="B31" s="33">
        <v>97455</v>
      </c>
      <c r="C31" s="40">
        <v>-1401184</v>
      </c>
    </row>
    <row r="32" spans="1:3" ht="45" x14ac:dyDescent="0.25">
      <c r="A32" s="10" t="s">
        <v>63</v>
      </c>
      <c r="B32" s="33">
        <v>67587</v>
      </c>
      <c r="C32" s="40">
        <v>20299</v>
      </c>
    </row>
    <row r="33" spans="1:3" ht="45" x14ac:dyDescent="0.25">
      <c r="A33" s="10" t="s">
        <v>64</v>
      </c>
      <c r="B33" s="38">
        <v>-290972</v>
      </c>
      <c r="C33" s="35">
        <v>-109940</v>
      </c>
    </row>
    <row r="34" spans="1:3" x14ac:dyDescent="0.25">
      <c r="A34" s="13" t="s">
        <v>65</v>
      </c>
      <c r="B34" s="44">
        <f>SUM(B31:B33)</f>
        <v>-125930</v>
      </c>
      <c r="C34" s="45">
        <f>SUM(C31:C33)</f>
        <v>-1490825</v>
      </c>
    </row>
    <row r="35" spans="1:3" x14ac:dyDescent="0.25">
      <c r="A35" s="13" t="s">
        <v>66</v>
      </c>
      <c r="B35" s="48">
        <f>B28+B34</f>
        <v>2689324.0494999997</v>
      </c>
      <c r="C35" s="49">
        <f>C28+C34</f>
        <v>-27301</v>
      </c>
    </row>
    <row r="36" spans="1:3" x14ac:dyDescent="0.25">
      <c r="A36" s="13"/>
      <c r="B36" s="50"/>
      <c r="C36" s="50"/>
    </row>
    <row r="37" spans="1:3" x14ac:dyDescent="0.25">
      <c r="A37" s="13"/>
      <c r="B37" s="50"/>
      <c r="C37" s="50"/>
    </row>
    <row r="38" spans="1:3" x14ac:dyDescent="0.25">
      <c r="A38" s="13"/>
      <c r="B38" s="50"/>
      <c r="C38" s="50"/>
    </row>
    <row r="39" spans="1:3" x14ac:dyDescent="0.25">
      <c r="A39" s="29" t="s">
        <v>32</v>
      </c>
      <c r="B39" s="29" t="s">
        <v>32</v>
      </c>
      <c r="C39" s="51"/>
    </row>
    <row r="40" spans="1:3" x14ac:dyDescent="0.25">
      <c r="A40" s="30" t="s">
        <v>33</v>
      </c>
      <c r="B40" s="30" t="s">
        <v>34</v>
      </c>
      <c r="C40" s="52"/>
    </row>
    <row r="41" spans="1:3" x14ac:dyDescent="0.25">
      <c r="A41" s="31" t="s">
        <v>35</v>
      </c>
      <c r="B41" s="30" t="s">
        <v>36</v>
      </c>
      <c r="C41" s="52"/>
    </row>
    <row r="42" spans="1:3" x14ac:dyDescent="0.25">
      <c r="A42" s="1"/>
      <c r="B42" s="1"/>
      <c r="C42" s="1"/>
    </row>
    <row r="43" spans="1:3" ht="15" hidden="1" customHeight="1" x14ac:dyDescent="0.25"/>
    <row r="44" spans="1:3" ht="15" hidden="1" customHeight="1" x14ac:dyDescent="0.25"/>
    <row r="45" spans="1:3" ht="15" hidden="1" customHeight="1" x14ac:dyDescent="0.25"/>
    <row r="46" spans="1:3" ht="15" hidden="1" customHeight="1" x14ac:dyDescent="0.25"/>
    <row r="47" spans="1:3" ht="15" hidden="1" customHeight="1" x14ac:dyDescent="0.25"/>
  </sheetData>
  <mergeCells count="2">
    <mergeCell ref="A4:C4"/>
    <mergeCell ref="A6:A7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6"/>
  <sheetViews>
    <sheetView zoomScale="80" zoomScaleNormal="80" zoomScaleSheetLayoutView="85" workbookViewId="0">
      <selection activeCell="D206" sqref="D206"/>
    </sheetView>
  </sheetViews>
  <sheetFormatPr defaultColWidth="0" defaultRowHeight="15" customHeight="1" zeroHeight="1" x14ac:dyDescent="0.25"/>
  <cols>
    <col min="1" max="1" width="75" style="53" customWidth="1"/>
    <col min="2" max="3" width="21.7109375" style="54" customWidth="1"/>
    <col min="4" max="4" width="2.140625" style="53" customWidth="1"/>
    <col min="5" max="5" width="10" style="53" hidden="1" customWidth="1"/>
    <col min="6" max="16384" width="9.140625" style="53" hidden="1"/>
  </cols>
  <sheetData>
    <row r="1" spans="1:4" x14ac:dyDescent="0.25"/>
    <row r="2" spans="1:4" x14ac:dyDescent="0.25"/>
    <row r="3" spans="1:4" x14ac:dyDescent="0.25"/>
    <row r="4" spans="1:4" ht="28.5" customHeight="1" x14ac:dyDescent="0.25">
      <c r="A4" s="128" t="s">
        <v>67</v>
      </c>
      <c r="B4" s="128"/>
      <c r="C4" s="128"/>
    </row>
    <row r="5" spans="1:4" x14ac:dyDescent="0.25">
      <c r="A5" s="55"/>
      <c r="B5" s="56"/>
      <c r="C5" s="56"/>
      <c r="D5" s="56"/>
    </row>
    <row r="6" spans="1:4" x14ac:dyDescent="0.25">
      <c r="A6" s="57"/>
      <c r="B6" s="56"/>
      <c r="C6" s="56"/>
      <c r="D6" s="56"/>
    </row>
    <row r="7" spans="1:4" x14ac:dyDescent="0.25">
      <c r="A7" s="58" t="s">
        <v>68</v>
      </c>
      <c r="B7" s="3" t="s">
        <v>2</v>
      </c>
      <c r="C7" s="3" t="s">
        <v>38</v>
      </c>
    </row>
    <row r="8" spans="1:4" x14ac:dyDescent="0.2">
      <c r="A8" s="59" t="s">
        <v>1</v>
      </c>
      <c r="B8" s="4" t="s">
        <v>4</v>
      </c>
      <c r="C8" s="4" t="s">
        <v>4</v>
      </c>
    </row>
    <row r="9" spans="1:4" x14ac:dyDescent="0.25">
      <c r="A9" s="60" t="s">
        <v>69</v>
      </c>
      <c r="B9" s="61"/>
      <c r="C9" s="61"/>
    </row>
    <row r="10" spans="1:4" x14ac:dyDescent="0.2">
      <c r="A10" s="62" t="s">
        <v>70</v>
      </c>
      <c r="B10" s="63">
        <v>13556454</v>
      </c>
      <c r="C10" s="64">
        <v>3768993</v>
      </c>
    </row>
    <row r="11" spans="1:4" x14ac:dyDescent="0.2">
      <c r="A11" s="62" t="s">
        <v>71</v>
      </c>
      <c r="B11" s="63">
        <v>-10071360</v>
      </c>
      <c r="C11" s="64">
        <v>-6152597</v>
      </c>
    </row>
    <row r="12" spans="1:4" x14ac:dyDescent="0.2">
      <c r="A12" s="62" t="s">
        <v>72</v>
      </c>
      <c r="B12" s="63">
        <v>1411956</v>
      </c>
      <c r="C12" s="64">
        <v>837179</v>
      </c>
    </row>
    <row r="13" spans="1:4" x14ac:dyDescent="0.2">
      <c r="A13" s="62" t="s">
        <v>73</v>
      </c>
      <c r="B13" s="63">
        <v>-207734</v>
      </c>
      <c r="C13" s="64">
        <v>-183810</v>
      </c>
    </row>
    <row r="14" spans="1:4" x14ac:dyDescent="0.2">
      <c r="A14" s="65" t="s">
        <v>74</v>
      </c>
      <c r="B14" s="63">
        <v>674774</v>
      </c>
      <c r="C14" s="64">
        <v>546419</v>
      </c>
    </row>
    <row r="15" spans="1:4" ht="29.25" customHeight="1" x14ac:dyDescent="0.2">
      <c r="A15" s="62" t="s">
        <v>75</v>
      </c>
      <c r="B15" s="63">
        <v>12350</v>
      </c>
      <c r="C15" s="66">
        <v>2714643</v>
      </c>
    </row>
    <row r="16" spans="1:4" ht="25.5" x14ac:dyDescent="0.2">
      <c r="A16" s="62" t="s">
        <v>76</v>
      </c>
      <c r="B16" s="63">
        <v>290972</v>
      </c>
      <c r="C16" s="64">
        <v>109940</v>
      </c>
      <c r="D16" s="67"/>
    </row>
    <row r="17" spans="1:3" x14ac:dyDescent="0.2">
      <c r="A17" s="62" t="s">
        <v>77</v>
      </c>
      <c r="B17" s="63">
        <v>276463</v>
      </c>
      <c r="C17" s="64">
        <v>139843</v>
      </c>
    </row>
    <row r="18" spans="1:3" x14ac:dyDescent="0.2">
      <c r="A18" s="62" t="s">
        <v>78</v>
      </c>
      <c r="B18" s="68">
        <v>-3696486</v>
      </c>
      <c r="C18" s="69">
        <v>-1486722</v>
      </c>
    </row>
    <row r="19" spans="1:3" ht="25.5" x14ac:dyDescent="0.2">
      <c r="A19" s="60" t="s">
        <v>79</v>
      </c>
      <c r="B19" s="63">
        <f>SUM(B10:B18)</f>
        <v>2247389</v>
      </c>
      <c r="C19" s="70">
        <f>SUM(C10:C18)</f>
        <v>293888</v>
      </c>
    </row>
    <row r="20" spans="1:3" x14ac:dyDescent="0.2">
      <c r="A20" s="60"/>
      <c r="B20" s="63"/>
      <c r="C20" s="70"/>
    </row>
    <row r="21" spans="1:3" x14ac:dyDescent="0.2">
      <c r="A21" s="71" t="s">
        <v>80</v>
      </c>
      <c r="B21" s="72"/>
      <c r="C21" s="73"/>
    </row>
    <row r="22" spans="1:3" x14ac:dyDescent="0.2">
      <c r="A22" s="62" t="s">
        <v>81</v>
      </c>
      <c r="B22" s="63">
        <v>4657277</v>
      </c>
      <c r="C22" s="64">
        <v>-29190073</v>
      </c>
    </row>
    <row r="23" spans="1:3" x14ac:dyDescent="0.2">
      <c r="A23" s="62" t="s">
        <v>11</v>
      </c>
      <c r="B23" s="63">
        <v>10643167</v>
      </c>
      <c r="C23" s="64">
        <v>11448444</v>
      </c>
    </row>
    <row r="24" spans="1:3" x14ac:dyDescent="0.2">
      <c r="A24" s="62" t="s">
        <v>15</v>
      </c>
      <c r="B24" s="63">
        <v>-134118</v>
      </c>
      <c r="C24" s="64">
        <v>-3855667</v>
      </c>
    </row>
    <row r="25" spans="1:3" x14ac:dyDescent="0.2">
      <c r="A25" s="71" t="s">
        <v>82</v>
      </c>
      <c r="B25" s="63"/>
      <c r="C25" s="70"/>
    </row>
    <row r="26" spans="1:3" x14ac:dyDescent="0.2">
      <c r="A26" s="62" t="s">
        <v>18</v>
      </c>
      <c r="B26" s="63">
        <v>5748690</v>
      </c>
      <c r="C26" s="64">
        <v>-2494125</v>
      </c>
    </row>
    <row r="27" spans="1:3" x14ac:dyDescent="0.2">
      <c r="A27" s="62" t="s">
        <v>19</v>
      </c>
      <c r="B27" s="63">
        <v>1522462</v>
      </c>
      <c r="C27" s="64">
        <v>-2845934</v>
      </c>
    </row>
    <row r="28" spans="1:3" x14ac:dyDescent="0.2">
      <c r="A28" s="62" t="s">
        <v>83</v>
      </c>
      <c r="B28" s="63">
        <v>31982431</v>
      </c>
      <c r="C28" s="64">
        <v>-19246113</v>
      </c>
    </row>
    <row r="29" spans="1:3" x14ac:dyDescent="0.2">
      <c r="A29" s="62" t="s">
        <v>24</v>
      </c>
      <c r="B29" s="68">
        <v>289506</v>
      </c>
      <c r="C29" s="69">
        <v>24411445</v>
      </c>
    </row>
    <row r="30" spans="1:3" ht="25.5" x14ac:dyDescent="0.2">
      <c r="A30" s="60" t="s">
        <v>84</v>
      </c>
      <c r="B30" s="63">
        <f>SUM(B19:B29)</f>
        <v>56956804</v>
      </c>
      <c r="C30" s="70">
        <f>SUM(C19:C29)</f>
        <v>-21478135</v>
      </c>
    </row>
    <row r="31" spans="1:3" x14ac:dyDescent="0.2">
      <c r="A31" s="60"/>
      <c r="B31" s="63"/>
      <c r="C31" s="70"/>
    </row>
    <row r="32" spans="1:3" x14ac:dyDescent="0.2">
      <c r="A32" s="62" t="s">
        <v>85</v>
      </c>
      <c r="B32" s="63">
        <v>0</v>
      </c>
      <c r="C32" s="69">
        <v>0</v>
      </c>
    </row>
    <row r="33" spans="1:4" ht="29.25" customHeight="1" x14ac:dyDescent="0.2">
      <c r="A33" s="60" t="s">
        <v>86</v>
      </c>
      <c r="B33" s="74">
        <f>SUM(B30:B32)</f>
        <v>56956804</v>
      </c>
      <c r="C33" s="75">
        <f>SUM(C30:C32)</f>
        <v>-21478135</v>
      </c>
    </row>
    <row r="34" spans="1:4" x14ac:dyDescent="0.2">
      <c r="A34" s="60"/>
      <c r="B34" s="63"/>
      <c r="C34" s="70"/>
    </row>
    <row r="35" spans="1:4" x14ac:dyDescent="0.2">
      <c r="A35" s="60" t="s">
        <v>87</v>
      </c>
      <c r="B35" s="72"/>
      <c r="C35" s="73"/>
    </row>
    <row r="36" spans="1:4" x14ac:dyDescent="0.2">
      <c r="A36" s="62" t="s">
        <v>88</v>
      </c>
      <c r="B36" s="63">
        <v>-143066</v>
      </c>
      <c r="C36" s="64">
        <v>-504642</v>
      </c>
    </row>
    <row r="37" spans="1:4" x14ac:dyDescent="0.2">
      <c r="A37" s="62" t="s">
        <v>89</v>
      </c>
      <c r="B37" s="63">
        <v>-120740</v>
      </c>
      <c r="C37" s="64">
        <v>0</v>
      </c>
    </row>
    <row r="38" spans="1:4" x14ac:dyDescent="0.2">
      <c r="A38" s="62" t="s">
        <v>90</v>
      </c>
      <c r="B38" s="63">
        <v>-296054880</v>
      </c>
      <c r="C38" s="70">
        <v>67687955</v>
      </c>
    </row>
    <row r="39" spans="1:4" x14ac:dyDescent="0.2">
      <c r="A39" s="62" t="s">
        <v>91</v>
      </c>
      <c r="B39" s="63">
        <v>202422593</v>
      </c>
      <c r="C39" s="76">
        <v>-75412643</v>
      </c>
    </row>
    <row r="40" spans="1:4" x14ac:dyDescent="0.2">
      <c r="A40" s="60" t="s">
        <v>92</v>
      </c>
      <c r="B40" s="74">
        <f>SUM(B36:B39)</f>
        <v>-93896093</v>
      </c>
      <c r="C40" s="75">
        <f>SUM(C36:C39)</f>
        <v>-8229330</v>
      </c>
    </row>
    <row r="41" spans="1:4" x14ac:dyDescent="0.2">
      <c r="A41" s="60"/>
      <c r="B41" s="63"/>
      <c r="C41" s="70"/>
    </row>
    <row r="42" spans="1:4" x14ac:dyDescent="0.2">
      <c r="A42" s="60" t="s">
        <v>93</v>
      </c>
      <c r="B42" s="72"/>
      <c r="C42" s="73"/>
    </row>
    <row r="43" spans="1:4" x14ac:dyDescent="0.2">
      <c r="A43" s="77" t="s">
        <v>94</v>
      </c>
      <c r="B43" s="63">
        <v>5218529</v>
      </c>
      <c r="C43" s="64">
        <v>0</v>
      </c>
    </row>
    <row r="44" spans="1:4" x14ac:dyDescent="0.2">
      <c r="A44" s="60" t="s">
        <v>95</v>
      </c>
      <c r="B44" s="78">
        <f>SUM(B43:B43)</f>
        <v>5218529</v>
      </c>
      <c r="C44" s="79">
        <f>SUM(C43:C43)</f>
        <v>0</v>
      </c>
    </row>
    <row r="45" spans="1:4" x14ac:dyDescent="0.2">
      <c r="A45" s="62" t="s">
        <v>96</v>
      </c>
      <c r="B45" s="80">
        <v>605555</v>
      </c>
      <c r="C45" s="64">
        <v>11856190</v>
      </c>
    </row>
    <row r="46" spans="1:4" x14ac:dyDescent="0.2">
      <c r="A46" s="62" t="s">
        <v>97</v>
      </c>
      <c r="B46" s="80">
        <v>-281</v>
      </c>
      <c r="C46" s="81">
        <v>0</v>
      </c>
    </row>
    <row r="47" spans="1:4" x14ac:dyDescent="0.2">
      <c r="A47" s="60" t="s">
        <v>98</v>
      </c>
      <c r="B47" s="78">
        <f>SUM(B46,B45,B44,B40,B33)</f>
        <v>-31115486</v>
      </c>
      <c r="C47" s="70">
        <f>SUM(C46,C45,C44,C40,C33)</f>
        <v>-17851275</v>
      </c>
      <c r="D47" s="82"/>
    </row>
    <row r="48" spans="1:4" x14ac:dyDescent="0.2">
      <c r="A48" s="62" t="s">
        <v>99</v>
      </c>
      <c r="B48" s="83">
        <v>206192713</v>
      </c>
      <c r="C48" s="69">
        <v>97049343</v>
      </c>
    </row>
    <row r="49" spans="1:4" ht="15.75" thickBot="1" x14ac:dyDescent="0.25">
      <c r="A49" s="60" t="s">
        <v>100</v>
      </c>
      <c r="B49" s="84">
        <f>SUM(B47:B48)</f>
        <v>175077227</v>
      </c>
      <c r="C49" s="85">
        <f>SUM(C47:C48)</f>
        <v>79198068</v>
      </c>
      <c r="D49" s="82"/>
    </row>
    <row r="50" spans="1:4" ht="15.75" thickTop="1" x14ac:dyDescent="0.25">
      <c r="A50" s="86"/>
      <c r="B50" s="61"/>
      <c r="C50" s="61"/>
    </row>
    <row r="51" spans="1:4" x14ac:dyDescent="0.25">
      <c r="A51" s="86"/>
      <c r="B51" s="61"/>
      <c r="C51" s="61"/>
    </row>
    <row r="52" spans="1:4" x14ac:dyDescent="0.25">
      <c r="A52" s="87" t="s">
        <v>101</v>
      </c>
      <c r="B52" s="88" t="s">
        <v>101</v>
      </c>
      <c r="C52" s="88"/>
      <c r="D52" s="89"/>
    </row>
    <row r="53" spans="1:4" x14ac:dyDescent="0.2">
      <c r="A53" s="30" t="s">
        <v>33</v>
      </c>
      <c r="B53" s="90" t="s">
        <v>34</v>
      </c>
      <c r="C53" s="91"/>
      <c r="D53" s="91"/>
    </row>
    <row r="54" spans="1:4" x14ac:dyDescent="0.2">
      <c r="A54" s="90" t="s">
        <v>35</v>
      </c>
      <c r="B54" s="90" t="s">
        <v>36</v>
      </c>
      <c r="C54" s="91"/>
      <c r="D54" s="91"/>
    </row>
    <row r="55" spans="1:4" ht="15.75" hidden="1" customHeight="1" x14ac:dyDescent="0.25">
      <c r="B55" s="92"/>
      <c r="C55" s="92"/>
      <c r="D55" s="93"/>
    </row>
    <row r="56" spans="1:4" ht="15.75" hidden="1" customHeight="1" x14ac:dyDescent="0.25">
      <c r="D56" s="57"/>
    </row>
    <row r="57" spans="1:4" ht="15.75" hidden="1" customHeight="1" x14ac:dyDescent="0.25"/>
    <row r="58" spans="1:4" ht="15.75" hidden="1" customHeight="1" x14ac:dyDescent="0.25"/>
    <row r="59" spans="1:4" ht="15.75" hidden="1" customHeight="1" x14ac:dyDescent="0.25">
      <c r="A59" s="94"/>
      <c r="B59" s="61"/>
    </row>
    <row r="60" spans="1:4" ht="15.75" hidden="1" customHeight="1" x14ac:dyDescent="0.25"/>
    <row r="61" spans="1:4" ht="15.75" hidden="1" customHeight="1" x14ac:dyDescent="0.25"/>
    <row r="62" spans="1:4" ht="15.75" hidden="1" customHeight="1" x14ac:dyDescent="0.25"/>
    <row r="63" spans="1:4" ht="15" customHeight="1" x14ac:dyDescent="0.25"/>
    <row r="64" spans="1:4" ht="15" customHeight="1" x14ac:dyDescent="0.25"/>
    <row r="65" ht="15" customHeight="1" x14ac:dyDescent="0.25"/>
    <row r="66" ht="15" customHeight="1" x14ac:dyDescent="0.25"/>
  </sheetData>
  <mergeCells count="1">
    <mergeCell ref="A4:C4"/>
  </mergeCells>
  <printOptions horizontalCentered="1"/>
  <pageMargins left="0.25" right="0.25" top="0.75" bottom="0.75" header="0.3" footer="0.3"/>
  <pageSetup paperSize="9" scale="7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45"/>
  <sheetViews>
    <sheetView tabSelected="1" topLeftCell="A5" zoomScale="80" zoomScaleNormal="80" zoomScaleSheetLayoutView="85" workbookViewId="0">
      <selection activeCell="D206" sqref="D206"/>
    </sheetView>
  </sheetViews>
  <sheetFormatPr defaultColWidth="0" defaultRowHeight="15" customHeight="1" zeroHeight="1" x14ac:dyDescent="0.25"/>
  <cols>
    <col min="1" max="1" width="73.28515625" style="95" customWidth="1"/>
    <col min="2" max="2" width="15.28515625" style="96" customWidth="1"/>
    <col min="3" max="3" width="14.140625" style="96" customWidth="1"/>
    <col min="4" max="4" width="13.5703125" style="96" customWidth="1"/>
    <col min="5" max="5" width="23.28515625" style="96" customWidth="1"/>
    <col min="6" max="6" width="16.42578125" style="96" customWidth="1"/>
    <col min="7" max="7" width="13.7109375" style="96" customWidth="1"/>
    <col min="8" max="236" width="11.42578125" style="95" hidden="1" customWidth="1"/>
    <col min="237" max="237" width="3.7109375" style="95" hidden="1" customWidth="1"/>
    <col min="238" max="238" width="92.140625" style="95" hidden="1" customWidth="1"/>
    <col min="239" max="16384" width="19.5703125" style="95" hidden="1"/>
  </cols>
  <sheetData>
    <row r="1" spans="1:7" x14ac:dyDescent="0.25"/>
    <row r="2" spans="1:7" x14ac:dyDescent="0.25">
      <c r="A2" s="129"/>
      <c r="B2" s="129"/>
      <c r="C2" s="129"/>
    </row>
    <row r="3" spans="1:7" x14ac:dyDescent="0.25">
      <c r="A3" s="97"/>
      <c r="B3" s="98"/>
      <c r="C3" s="98"/>
    </row>
    <row r="4" spans="1:7" s="101" customFormat="1" x14ac:dyDescent="0.2">
      <c r="A4" s="99" t="s">
        <v>102</v>
      </c>
      <c r="B4" s="100"/>
      <c r="C4" s="100"/>
      <c r="D4" s="100"/>
      <c r="E4" s="100"/>
      <c r="F4" s="100"/>
      <c r="G4" s="100"/>
    </row>
    <row r="5" spans="1:7" s="101" customFormat="1" x14ac:dyDescent="0.2">
      <c r="A5" s="99"/>
      <c r="B5" s="100"/>
      <c r="C5" s="100"/>
      <c r="D5" s="100"/>
      <c r="E5" s="100"/>
      <c r="F5" s="100"/>
      <c r="G5" s="100"/>
    </row>
    <row r="6" spans="1:7" s="101" customFormat="1" ht="111" customHeight="1" x14ac:dyDescent="0.2">
      <c r="A6" s="102" t="s">
        <v>103</v>
      </c>
      <c r="B6" s="103" t="s">
        <v>27</v>
      </c>
      <c r="C6" s="103" t="s">
        <v>104</v>
      </c>
      <c r="D6" s="103" t="s">
        <v>105</v>
      </c>
      <c r="E6" s="104" t="s">
        <v>106</v>
      </c>
      <c r="F6" s="103" t="s">
        <v>29</v>
      </c>
      <c r="G6" s="103" t="s">
        <v>107</v>
      </c>
    </row>
    <row r="7" spans="1:7" s="101" customFormat="1" x14ac:dyDescent="0.2">
      <c r="A7" s="105" t="s">
        <v>68</v>
      </c>
      <c r="B7" s="106">
        <v>222554069</v>
      </c>
      <c r="C7" s="106">
        <v>162306</v>
      </c>
      <c r="D7" s="106">
        <v>5738147</v>
      </c>
      <c r="E7" s="106">
        <v>2199151</v>
      </c>
      <c r="F7" s="106">
        <v>-129300692</v>
      </c>
      <c r="G7" s="106">
        <f>SUM(B7:F7)</f>
        <v>101352981</v>
      </c>
    </row>
    <row r="8" spans="1:7" s="101" customFormat="1" x14ac:dyDescent="0.2">
      <c r="A8" s="107" t="s">
        <v>59</v>
      </c>
      <c r="B8" s="108">
        <v>0</v>
      </c>
      <c r="C8" s="108">
        <v>0</v>
      </c>
      <c r="D8" s="108">
        <v>0</v>
      </c>
      <c r="E8" s="108">
        <v>0</v>
      </c>
      <c r="F8" s="109">
        <f>Ф2_конс!B28</f>
        <v>2815254.0494999997</v>
      </c>
      <c r="G8" s="108">
        <f>SUM(B8:F8)</f>
        <v>2815254.0494999997</v>
      </c>
    </row>
    <row r="9" spans="1:7" s="101" customFormat="1" x14ac:dyDescent="0.2">
      <c r="A9" s="110" t="s">
        <v>65</v>
      </c>
      <c r="B9" s="108"/>
      <c r="C9" s="108"/>
      <c r="D9" s="108"/>
      <c r="E9" s="108"/>
      <c r="F9" s="108"/>
      <c r="G9" s="108"/>
    </row>
    <row r="10" spans="1:7" s="101" customFormat="1" ht="25.5" x14ac:dyDescent="0.2">
      <c r="A10" s="107" t="s">
        <v>108</v>
      </c>
      <c r="B10" s="108">
        <v>0</v>
      </c>
      <c r="C10" s="108">
        <v>0</v>
      </c>
      <c r="D10" s="108">
        <v>0</v>
      </c>
      <c r="E10" s="108">
        <f>Ф2_конс!B31</f>
        <v>97455</v>
      </c>
      <c r="F10" s="108">
        <v>0</v>
      </c>
      <c r="G10" s="108">
        <f t="shared" ref="G10:G15" si="0">SUM(B10:F10)</f>
        <v>97455</v>
      </c>
    </row>
    <row r="11" spans="1:7" s="101" customFormat="1" ht="38.25" x14ac:dyDescent="0.2">
      <c r="A11" s="107" t="s">
        <v>63</v>
      </c>
      <c r="B11" s="108">
        <v>0</v>
      </c>
      <c r="C11" s="108">
        <v>0</v>
      </c>
      <c r="D11" s="108">
        <v>0</v>
      </c>
      <c r="E11" s="108">
        <f>Ф2_конс!B32</f>
        <v>67587</v>
      </c>
      <c r="F11" s="108">
        <v>0</v>
      </c>
      <c r="G11" s="108"/>
    </row>
    <row r="12" spans="1:7" s="101" customFormat="1" ht="38.25" x14ac:dyDescent="0.2">
      <c r="A12" s="107" t="s">
        <v>64</v>
      </c>
      <c r="B12" s="108">
        <v>0</v>
      </c>
      <c r="C12" s="108">
        <v>0</v>
      </c>
      <c r="D12" s="108">
        <v>0</v>
      </c>
      <c r="E12" s="108">
        <f>Ф2_конс!B33</f>
        <v>-290972</v>
      </c>
      <c r="F12" s="108">
        <v>0</v>
      </c>
      <c r="G12" s="108">
        <f t="shared" si="0"/>
        <v>-290972</v>
      </c>
    </row>
    <row r="13" spans="1:7" s="101" customFormat="1" ht="12" hidden="1" customHeight="1" x14ac:dyDescent="0.2">
      <c r="A13" s="111" t="s">
        <v>109</v>
      </c>
      <c r="B13" s="108"/>
      <c r="C13" s="108"/>
      <c r="D13" s="108"/>
      <c r="E13" s="108"/>
      <c r="F13" s="108"/>
      <c r="G13" s="108">
        <f t="shared" si="0"/>
        <v>0</v>
      </c>
    </row>
    <row r="14" spans="1:7" s="101" customFormat="1" x14ac:dyDescent="0.2">
      <c r="A14" s="105" t="s">
        <v>66</v>
      </c>
      <c r="B14" s="112">
        <f>SUM(B8:B13)</f>
        <v>0</v>
      </c>
      <c r="C14" s="112">
        <f>SUM(C8:C13)</f>
        <v>0</v>
      </c>
      <c r="D14" s="112">
        <f>SUM(D8:D13)</f>
        <v>0</v>
      </c>
      <c r="E14" s="112">
        <f>SUM(E8:E13)</f>
        <v>-125930</v>
      </c>
      <c r="F14" s="112">
        <f>SUM(F8:F13)</f>
        <v>2815254.0494999997</v>
      </c>
      <c r="G14" s="112">
        <f t="shared" si="0"/>
        <v>2689324.0494999997</v>
      </c>
    </row>
    <row r="15" spans="1:7" s="101" customFormat="1" x14ac:dyDescent="0.2">
      <c r="A15" s="107" t="s">
        <v>110</v>
      </c>
      <c r="B15" s="113">
        <v>0</v>
      </c>
      <c r="C15" s="113">
        <v>0</v>
      </c>
      <c r="D15" s="113">
        <v>0</v>
      </c>
      <c r="E15" s="113">
        <v>0</v>
      </c>
      <c r="F15" s="113">
        <f>-D15</f>
        <v>0</v>
      </c>
      <c r="G15" s="113">
        <f t="shared" si="0"/>
        <v>0</v>
      </c>
    </row>
    <row r="16" spans="1:7" s="101" customFormat="1" ht="15.75" thickBot="1" x14ac:dyDescent="0.25">
      <c r="A16" s="105" t="s">
        <v>111</v>
      </c>
      <c r="B16" s="114">
        <f t="shared" ref="B16:G16" si="1">B7+SUM(B14:B15)</f>
        <v>222554069</v>
      </c>
      <c r="C16" s="114">
        <f t="shared" si="1"/>
        <v>162306</v>
      </c>
      <c r="D16" s="114">
        <f t="shared" si="1"/>
        <v>5738147</v>
      </c>
      <c r="E16" s="114">
        <f t="shared" si="1"/>
        <v>2073221</v>
      </c>
      <c r="F16" s="114">
        <f t="shared" si="1"/>
        <v>-126485437.9505</v>
      </c>
      <c r="G16" s="114">
        <f t="shared" si="1"/>
        <v>104042305.0495</v>
      </c>
    </row>
    <row r="17" spans="1:7" s="101" customFormat="1" ht="15.75" thickTop="1" x14ac:dyDescent="0.2">
      <c r="A17" s="99"/>
      <c r="B17" s="100"/>
      <c r="C17" s="100"/>
      <c r="D17" s="100"/>
      <c r="E17" s="100"/>
      <c r="F17" s="100"/>
      <c r="G17" s="100"/>
    </row>
    <row r="18" spans="1:7" s="101" customFormat="1" x14ac:dyDescent="0.2">
      <c r="A18" s="99"/>
      <c r="B18" s="100"/>
      <c r="C18" s="100"/>
      <c r="D18" s="100"/>
      <c r="E18" s="100"/>
      <c r="F18" s="100"/>
      <c r="G18" s="100"/>
    </row>
    <row r="19" spans="1:7" ht="111" customHeight="1" x14ac:dyDescent="0.2">
      <c r="A19" s="102" t="s">
        <v>103</v>
      </c>
      <c r="B19" s="103" t="s">
        <v>27</v>
      </c>
      <c r="C19" s="103" t="s">
        <v>104</v>
      </c>
      <c r="D19" s="103" t="s">
        <v>105</v>
      </c>
      <c r="E19" s="104" t="s">
        <v>106</v>
      </c>
      <c r="F19" s="103" t="s">
        <v>29</v>
      </c>
      <c r="G19" s="103" t="s">
        <v>107</v>
      </c>
    </row>
    <row r="20" spans="1:7" x14ac:dyDescent="0.2">
      <c r="A20" s="105" t="s">
        <v>112</v>
      </c>
      <c r="B20" s="106">
        <v>222554069</v>
      </c>
      <c r="C20" s="106">
        <v>162306</v>
      </c>
      <c r="D20" s="106">
        <v>5830213</v>
      </c>
      <c r="E20" s="106">
        <v>369331</v>
      </c>
      <c r="F20" s="106">
        <v>-142570811</v>
      </c>
      <c r="G20" s="106">
        <f t="shared" ref="G20:G21" si="2">SUM(B20:F20)</f>
        <v>86345108</v>
      </c>
    </row>
    <row r="21" spans="1:7" x14ac:dyDescent="0.2">
      <c r="A21" s="107" t="s">
        <v>59</v>
      </c>
      <c r="B21" s="115">
        <v>0</v>
      </c>
      <c r="C21" s="115">
        <v>0</v>
      </c>
      <c r="D21" s="115">
        <v>0</v>
      </c>
      <c r="E21" s="115">
        <v>0</v>
      </c>
      <c r="F21" s="115">
        <v>1463524</v>
      </c>
      <c r="G21" s="115">
        <f t="shared" si="2"/>
        <v>1463524</v>
      </c>
    </row>
    <row r="22" spans="1:7" s="116" customFormat="1" ht="14.25" x14ac:dyDescent="0.2">
      <c r="A22" s="110" t="s">
        <v>65</v>
      </c>
      <c r="B22" s="115"/>
      <c r="C22" s="115"/>
      <c r="D22" s="115"/>
      <c r="E22" s="115"/>
      <c r="F22" s="115"/>
      <c r="G22" s="115"/>
    </row>
    <row r="23" spans="1:7" s="116" customFormat="1" ht="25.5" x14ac:dyDescent="0.2">
      <c r="A23" s="107" t="s">
        <v>108</v>
      </c>
      <c r="B23" s="115">
        <v>0</v>
      </c>
      <c r="C23" s="115">
        <v>0</v>
      </c>
      <c r="D23" s="115">
        <v>0</v>
      </c>
      <c r="E23" s="115">
        <v>-1401184</v>
      </c>
      <c r="F23" s="115">
        <v>0</v>
      </c>
      <c r="G23" s="115">
        <f t="shared" ref="G23:G27" si="3">SUM(B23:F23)</f>
        <v>-1401184</v>
      </c>
    </row>
    <row r="24" spans="1:7" s="116" customFormat="1" ht="38.25" x14ac:dyDescent="0.2">
      <c r="A24" s="107" t="s">
        <v>63</v>
      </c>
      <c r="B24" s="115">
        <v>0</v>
      </c>
      <c r="C24" s="115">
        <v>0</v>
      </c>
      <c r="D24" s="115">
        <v>0</v>
      </c>
      <c r="E24" s="115">
        <v>20299</v>
      </c>
      <c r="F24" s="115">
        <v>0</v>
      </c>
      <c r="G24" s="115">
        <f t="shared" si="3"/>
        <v>20299</v>
      </c>
    </row>
    <row r="25" spans="1:7" s="116" customFormat="1" ht="38.25" x14ac:dyDescent="0.2">
      <c r="A25" s="107" t="s">
        <v>64</v>
      </c>
      <c r="B25" s="115">
        <v>0</v>
      </c>
      <c r="C25" s="115">
        <v>0</v>
      </c>
      <c r="D25" s="115">
        <v>0</v>
      </c>
      <c r="E25" s="115">
        <v>-109940</v>
      </c>
      <c r="F25" s="115">
        <v>0</v>
      </c>
      <c r="G25" s="115">
        <f t="shared" si="3"/>
        <v>-109940</v>
      </c>
    </row>
    <row r="26" spans="1:7" s="116" customFormat="1" ht="14.25" x14ac:dyDescent="0.2">
      <c r="A26" s="105" t="s">
        <v>66</v>
      </c>
      <c r="B26" s="106">
        <f>SUM(B21:B25)</f>
        <v>0</v>
      </c>
      <c r="C26" s="106">
        <f>SUM(C21:C25)</f>
        <v>0</v>
      </c>
      <c r="D26" s="106">
        <f>SUM(D21:D25)</f>
        <v>0</v>
      </c>
      <c r="E26" s="106">
        <f>SUM(E21:E25)</f>
        <v>-1490825</v>
      </c>
      <c r="F26" s="106">
        <f>SUM(F21:F25)</f>
        <v>1463524</v>
      </c>
      <c r="G26" s="106">
        <f>SUM(B26:F26)</f>
        <v>-27301</v>
      </c>
    </row>
    <row r="27" spans="1:7" s="116" customFormat="1" ht="14.25" x14ac:dyDescent="0.2">
      <c r="A27" s="107" t="s">
        <v>110</v>
      </c>
      <c r="B27" s="117">
        <v>0</v>
      </c>
      <c r="C27" s="117">
        <v>0</v>
      </c>
      <c r="D27" s="117">
        <v>0</v>
      </c>
      <c r="E27" s="117">
        <v>0</v>
      </c>
      <c r="F27" s="117">
        <v>0</v>
      </c>
      <c r="G27" s="115">
        <f t="shared" si="3"/>
        <v>0</v>
      </c>
    </row>
    <row r="28" spans="1:7" s="116" customFormat="1" thickBot="1" x14ac:dyDescent="0.25">
      <c r="A28" s="105" t="s">
        <v>113</v>
      </c>
      <c r="B28" s="118">
        <f>SUM(B20:B20,B26:B27)</f>
        <v>222554069</v>
      </c>
      <c r="C28" s="118">
        <f t="shared" ref="C28:G28" si="4">SUM(C20:C20,C26:C27)</f>
        <v>162306</v>
      </c>
      <c r="D28" s="118">
        <f t="shared" si="4"/>
        <v>5830213</v>
      </c>
      <c r="E28" s="118">
        <f t="shared" si="4"/>
        <v>-1121494</v>
      </c>
      <c r="F28" s="118">
        <f t="shared" si="4"/>
        <v>-141107287</v>
      </c>
      <c r="G28" s="118">
        <f t="shared" si="4"/>
        <v>86317807</v>
      </c>
    </row>
    <row r="29" spans="1:7" s="116" customFormat="1" thickTop="1" x14ac:dyDescent="0.2">
      <c r="A29" s="119"/>
      <c r="B29" s="120"/>
      <c r="C29" s="120"/>
      <c r="D29" s="120"/>
      <c r="E29" s="120"/>
      <c r="F29" s="120"/>
      <c r="G29" s="120"/>
    </row>
    <row r="30" spans="1:7" s="116" customFormat="1" ht="14.25" x14ac:dyDescent="0.2">
      <c r="A30" s="119"/>
      <c r="B30" s="121"/>
      <c r="C30" s="121"/>
      <c r="D30" s="121"/>
      <c r="E30" s="121"/>
      <c r="F30" s="121"/>
      <c r="G30" s="121"/>
    </row>
    <row r="31" spans="1:7" x14ac:dyDescent="0.2">
      <c r="D31" s="90"/>
    </row>
    <row r="32" spans="1:7" x14ac:dyDescent="0.2">
      <c r="A32" s="87" t="s">
        <v>101</v>
      </c>
      <c r="B32" s="122" t="s">
        <v>101</v>
      </c>
      <c r="C32" s="122"/>
      <c r="D32" s="90"/>
    </row>
    <row r="33" spans="1:7" hidden="1" x14ac:dyDescent="0.25">
      <c r="B33" s="123"/>
      <c r="C33" s="123"/>
      <c r="D33" s="93"/>
    </row>
    <row r="34" spans="1:7" hidden="1" x14ac:dyDescent="0.25"/>
    <row r="35" spans="1:7" hidden="1" x14ac:dyDescent="0.25"/>
    <row r="36" spans="1:7" hidden="1" x14ac:dyDescent="0.25"/>
    <row r="37" spans="1:7" hidden="1" x14ac:dyDescent="0.25"/>
    <row r="38" spans="1:7" hidden="1" x14ac:dyDescent="0.25">
      <c r="A38" s="124"/>
    </row>
    <row r="39" spans="1:7" s="116" customFormat="1" hidden="1" x14ac:dyDescent="0.25">
      <c r="A39" s="95"/>
      <c r="B39" s="96"/>
      <c r="C39" s="96"/>
      <c r="D39" s="122"/>
      <c r="E39" s="122"/>
      <c r="F39" s="122"/>
      <c r="G39" s="122"/>
    </row>
    <row r="40" spans="1:7" s="116" customFormat="1" hidden="1" x14ac:dyDescent="0.25">
      <c r="A40" s="95"/>
      <c r="B40" s="96"/>
      <c r="C40" s="96"/>
      <c r="D40" s="122"/>
      <c r="E40" s="122"/>
      <c r="F40" s="122"/>
      <c r="G40" s="122"/>
    </row>
    <row r="41" spans="1:7" x14ac:dyDescent="0.2">
      <c r="A41" s="90" t="s">
        <v>33</v>
      </c>
      <c r="B41" s="90" t="s">
        <v>34</v>
      </c>
      <c r="C41" s="90"/>
    </row>
    <row r="42" spans="1:7" x14ac:dyDescent="0.2">
      <c r="A42" s="90" t="s">
        <v>35</v>
      </c>
      <c r="B42" s="90" t="s">
        <v>36</v>
      </c>
      <c r="C42" s="90"/>
    </row>
    <row r="43" spans="1:7" x14ac:dyDescent="0.25"/>
    <row r="44" spans="1:7" hidden="1" x14ac:dyDescent="0.25"/>
    <row r="45" spans="1:7" hidden="1" x14ac:dyDescent="0.25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Автор</dc:creator>
  <cp:lastModifiedBy>Тайлыбаев Динмахамбет Мурзатаевич</cp:lastModifiedBy>
  <dcterms:created xsi:type="dcterms:W3CDTF">2021-05-14T07:58:25Z</dcterms:created>
  <dcterms:modified xsi:type="dcterms:W3CDTF">2021-05-14T08:19:02Z</dcterms:modified>
</cp:coreProperties>
</file>