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Отчеты Управления регуляторной отчетности\ОТЧЕТЫ ГЕН.БУХ_2025 год\Фин отчетность МСФО_Шохан\2 кв 2025\Пояснительные записки\"/>
    </mc:Choice>
  </mc:AlternateContent>
  <xr:revisionPtr revIDLastSave="0" documentId="13_ncr:1_{6726A0C1-7B9D-4585-8D63-110634E157EE}" xr6:coauthVersionLast="47" xr6:coauthVersionMax="47" xr10:uidLastSave="{00000000-0000-0000-0000-000000000000}"/>
  <bookViews>
    <workbookView xWindow="6825" yWindow="105" windowWidth="21975" windowHeight="15375" activeTab="3" xr2:uid="{786B572E-D453-461B-AEA1-FC2218C5E596}"/>
  </bookViews>
  <sheets>
    <sheet name="Ф1_конс" sheetId="1" r:id="rId1"/>
    <sheet name="Ф2_конс" sheetId="2" r:id="rId2"/>
    <sheet name="Ф3_конс" sheetId="5" r:id="rId3"/>
    <sheet name="Ф4_конс" sheetId="4" r:id="rId4"/>
  </sheets>
  <definedNames>
    <definedName name="_Key1" localSheetId="2" hidden="1">#REF!</definedName>
    <definedName name="_Key1" localSheetId="3" hidden="1">#REF!</definedName>
    <definedName name="_Key1" hidden="1">#REF!</definedName>
    <definedName name="_Order1" hidden="1">255</definedName>
    <definedName name="_Order2" hidden="1">255</definedName>
    <definedName name="_Parse_In" localSheetId="2" hidden="1">#REF!</definedName>
    <definedName name="_Parse_In" localSheetId="3" hidden="1">#REF!</definedName>
    <definedName name="_Parse_In" hidden="1">#REF!</definedName>
    <definedName name="_Sort" localSheetId="2" hidden="1">#REF!</definedName>
    <definedName name="_Sort" localSheetId="3" hidden="1">#REF!</definedName>
    <definedName name="_Sort" hidden="1">#REF!</definedName>
    <definedName name="a" localSheetId="2" hidden="1">{#N/A,#N/A,FALSE,"Aging Summary";#N/A,#N/A,FALSE,"Ratio Analysis";#N/A,#N/A,FALSE,"Test 120 Day Accts";#N/A,#N/A,FALSE,"Tickmarks"}</definedName>
    <definedName name="a" localSheetId="3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S2DocOpenMode" hidden="1">"AS2DocumentEdit"</definedName>
    <definedName name="AS2NamedRange" hidden="1">3</definedName>
    <definedName name="AS2ReportLS" hidden="1">1</definedName>
    <definedName name="AS2SyncStepLS" hidden="1">0</definedName>
    <definedName name="AS2TickmarkLS" localSheetId="2" hidden="1">#REF!</definedName>
    <definedName name="AS2TickmarkLS" localSheetId="3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LANK11_NP120" localSheetId="2" hidden="1">#REF!</definedName>
    <definedName name="BLANK11_NP120" hidden="1">#REF!</definedName>
    <definedName name="BLANK11_NP121" localSheetId="2" hidden="1">#REF!</definedName>
    <definedName name="BLANK11_NP121" hidden="1">#REF!</definedName>
    <definedName name="BLANK11_NP122" localSheetId="2" hidden="1">#REF!</definedName>
    <definedName name="BLANK11_NP122" hidden="1">#REF!</definedName>
    <definedName name="BLANK11_NP123" localSheetId="2" hidden="1">#REF!</definedName>
    <definedName name="BLANK11_NP123" hidden="1">#REF!</definedName>
    <definedName name="BLANK11_NP124" localSheetId="2" hidden="1">#REF!</definedName>
    <definedName name="BLANK11_NP124" hidden="1">#REF!</definedName>
    <definedName name="BLANK11_NP125" localSheetId="2" hidden="1">#REF!</definedName>
    <definedName name="BLANK11_NP125" hidden="1">#REF!</definedName>
    <definedName name="BLANK11_NP126" localSheetId="2" hidden="1">#REF!</definedName>
    <definedName name="BLANK11_NP126" hidden="1">#REF!</definedName>
    <definedName name="BLANK11_NVALP120" localSheetId="2" hidden="1">#REF!</definedName>
    <definedName name="BLANK11_NVALP120" hidden="1">#REF!</definedName>
    <definedName name="BLANK11_NVALP121" localSheetId="2" hidden="1">#REF!</definedName>
    <definedName name="BLANK11_NVALP121" hidden="1">#REF!</definedName>
    <definedName name="BLANK11_NVALP122" localSheetId="2" hidden="1">#REF!</definedName>
    <definedName name="BLANK11_NVALP122" hidden="1">#REF!</definedName>
    <definedName name="BLANK11_NVALP123" localSheetId="2" hidden="1">#REF!</definedName>
    <definedName name="BLANK11_NVALP123" hidden="1">#REF!</definedName>
    <definedName name="BLANK11_NVALP124" localSheetId="2" hidden="1">#REF!</definedName>
    <definedName name="BLANK11_NVALP124" hidden="1">#REF!</definedName>
    <definedName name="BLANK11_NVALP125" localSheetId="2" hidden="1">#REF!</definedName>
    <definedName name="BLANK11_NVALP125" hidden="1">#REF!</definedName>
    <definedName name="BLANK11_NVALP126" localSheetId="2" hidden="1">#REF!</definedName>
    <definedName name="BLANK11_NVALP126" hidden="1">#REF!</definedName>
    <definedName name="BLANK3_NP40" localSheetId="2" hidden="1">#REF!</definedName>
    <definedName name="BLANK3_NP40" hidden="1">#REF!</definedName>
    <definedName name="BLANK3_NP41" localSheetId="2" hidden="1">#REF!</definedName>
    <definedName name="BLANK3_NP41" hidden="1">#REF!</definedName>
    <definedName name="BLANK3_NP42" localSheetId="2" hidden="1">#REF!</definedName>
    <definedName name="BLANK3_NP42" hidden="1">#REF!</definedName>
    <definedName name="BLANK3_NP43" localSheetId="2" hidden="1">#REF!</definedName>
    <definedName name="BLANK3_NP43" hidden="1">#REF!</definedName>
    <definedName name="BLANK3_NP44" localSheetId="2" hidden="1">#REF!</definedName>
    <definedName name="BLANK3_NP44" hidden="1">#REF!</definedName>
    <definedName name="BLANK3_NP45" localSheetId="2" hidden="1">#REF!</definedName>
    <definedName name="BLANK3_NP45" hidden="1">#REF!</definedName>
    <definedName name="BLANK3_NP46" localSheetId="2" hidden="1">#REF!</definedName>
    <definedName name="BLANK3_NP46" hidden="1">#REF!</definedName>
    <definedName name="BLANK3_NVALP40" localSheetId="2" hidden="1">#REF!</definedName>
    <definedName name="BLANK3_NVALP40" hidden="1">#REF!</definedName>
    <definedName name="BLANK3_NVALP41" localSheetId="2" hidden="1">#REF!</definedName>
    <definedName name="BLANK3_NVALP41" hidden="1">#REF!</definedName>
    <definedName name="BLANK3_NVALP42" localSheetId="2" hidden="1">#REF!</definedName>
    <definedName name="BLANK3_NVALP42" hidden="1">#REF!</definedName>
    <definedName name="BLANK3_NVALP43" localSheetId="2" hidden="1">#REF!</definedName>
    <definedName name="BLANK3_NVALP43" hidden="1">#REF!</definedName>
    <definedName name="BLANK3_NVALP44" localSheetId="2" hidden="1">#REF!</definedName>
    <definedName name="BLANK3_NVALP44" hidden="1">#REF!</definedName>
    <definedName name="BLANK3_NVALP45" localSheetId="2" hidden="1">#REF!</definedName>
    <definedName name="BLANK3_NVALP45" hidden="1">#REF!</definedName>
    <definedName name="BLANK3_NVALP46" localSheetId="2" hidden="1">#REF!</definedName>
    <definedName name="BLANK3_NVALP46" hidden="1">#REF!</definedName>
    <definedName name="BLANK7_NP81" localSheetId="2" hidden="1">#REF!</definedName>
    <definedName name="BLANK7_NP81" hidden="1">#REF!</definedName>
    <definedName name="BLANK7_NP82" localSheetId="2" hidden="1">#REF!</definedName>
    <definedName name="BLANK7_NP82" hidden="1">#REF!</definedName>
    <definedName name="BLANK7_NP83" localSheetId="2" hidden="1">#REF!</definedName>
    <definedName name="BLANK7_NP83" hidden="1">#REF!</definedName>
    <definedName name="BLANK7_NP84" localSheetId="2" hidden="1">#REF!</definedName>
    <definedName name="BLANK7_NP84" hidden="1">#REF!</definedName>
    <definedName name="BLANK7_NP85" localSheetId="2" hidden="1">#REF!</definedName>
    <definedName name="BLANK7_NP85" hidden="1">#REF!</definedName>
    <definedName name="BLANK7_NP86" localSheetId="2" hidden="1">#REF!</definedName>
    <definedName name="BLANK7_NP86" hidden="1">#REF!</definedName>
    <definedName name="BLANK7_NVALP80" localSheetId="2" hidden="1">#REF!</definedName>
    <definedName name="BLANK7_NVALP80" hidden="1">#REF!</definedName>
    <definedName name="BLANK7_NVALP81" localSheetId="2" hidden="1">#REF!</definedName>
    <definedName name="BLANK7_NVALP81" hidden="1">#REF!</definedName>
    <definedName name="BLANK7_NVALP82" localSheetId="2" hidden="1">#REF!</definedName>
    <definedName name="BLANK7_NVALP82" hidden="1">#REF!</definedName>
    <definedName name="BLANK7_NVALP83" localSheetId="2" hidden="1">#REF!</definedName>
    <definedName name="BLANK7_NVALP83" hidden="1">#REF!</definedName>
    <definedName name="BLANK7_NVALP84" localSheetId="2" hidden="1">#REF!</definedName>
    <definedName name="BLANK7_NVALP84" hidden="1">#REF!</definedName>
    <definedName name="BLANK7_NVALP85" localSheetId="2" hidden="1">#REF!</definedName>
    <definedName name="BLANK7_NVALP85" hidden="1">#REF!</definedName>
    <definedName name="BLANK7_NVALP86" localSheetId="2" hidden="1">#REF!</definedName>
    <definedName name="BLANK7_NVALP86" hidden="1">#REF!</definedName>
    <definedName name="BLANK9_NVALP106" localSheetId="2" hidden="1">#REF!</definedName>
    <definedName name="BLANK9_NVALP106" hidden="1">#REF!</definedName>
    <definedName name="_xlnm.Print_Area" localSheetId="2">Ф3_конс!$A$1:$D$87</definedName>
    <definedName name="_xlnm.Print_Area" localSheetId="3">Ф4_конс!$A$1:$G$59</definedName>
    <definedName name="qsda" hidden="1">4</definedName>
    <definedName name="s" localSheetId="2" hidden="1">{#N/A,#N/A,FALSE,"Aging Summary";#N/A,#N/A,FALSE,"Ratio Analysis";#N/A,#N/A,FALSE,"Test 120 Day Accts";#N/A,#N/A,FALSE,"Tickmarks"}</definedName>
    <definedName name="s" localSheetId="3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TextRefCopyRangeCount" hidden="1">3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2" hidden="1">{#N/A,#N/A,TRUE,"Лист1";#N/A,#N/A,TRUE,"Лист2";#N/A,#N/A,TRUE,"Лист3"}</definedName>
    <definedName name="wrn.Сравнение._.с._.отраслями." localSheetId="3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XLRPARAMS_d" localSheetId="2" hidden="1">#REF!</definedName>
    <definedName name="XLRPARAMS_d" hidden="1">#REF!</definedName>
    <definedName name="XRefCopyRangeCount" hidden="1">1</definedName>
    <definedName name="Z_C37E65A7_9893_435E_9759_72E0D8A5DD87_.wvu.PrintTitles" localSheetId="2" hidden="1">#REF!</definedName>
    <definedName name="Z_C37E65A7_9893_435E_9759_72E0D8A5DD87_.wvu.PrintTitles" localSheetId="3" hidden="1">#REF!</definedName>
    <definedName name="Z_C37E65A7_9893_435E_9759_72E0D8A5DD87_.wvu.PrintTitles" hidden="1">#REF!</definedName>
    <definedName name="вуув" localSheetId="2" hidden="1">{#N/A,#N/A,TRUE,"Лист1";#N/A,#N/A,TRUE,"Лист2";#N/A,#N/A,TRUE,"Лист3"}</definedName>
    <definedName name="вуув" localSheetId="3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localSheetId="2" hidden="1">{#N/A,#N/A,TRUE,"Лист1";#N/A,#N/A,TRUE,"Лист2";#N/A,#N/A,TRUE,"Лист3"}</definedName>
    <definedName name="грприрцфв00ав98" localSheetId="3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2" hidden="1">{#N/A,#N/A,TRUE,"Лист1";#N/A,#N/A,TRUE,"Лист2";#N/A,#N/A,TRUE,"Лист3"}</definedName>
    <definedName name="грфинцкавг98Х" localSheetId="3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localSheetId="2" hidden="1">{#N/A,#N/A,TRUE,"Лист1";#N/A,#N/A,TRUE,"Лист2";#N/A,#N/A,TRUE,"Лист3"}</definedName>
    <definedName name="индцкавг98" localSheetId="3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гок2" localSheetId="2" hidden="1">{#N/A,#N/A,TRUE,"Лист1";#N/A,#N/A,TRUE,"Лист2";#N/A,#N/A,TRUE,"Лист3"}</definedName>
    <definedName name="Кегок2" localSheetId="3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2" hidden="1">{#N/A,#N/A,TRUE,"Лист1";#N/A,#N/A,TRUE,"Лист2";#N/A,#N/A,TRUE,"Лист3"}</definedName>
    <definedName name="кеппппппппппп" localSheetId="3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лор" localSheetId="2" hidden="1">{#N/A,#N/A,TRUE,"Лист1";#N/A,#N/A,TRUE,"Лист2";#N/A,#N/A,TRUE,"Лист3"}</definedName>
    <definedName name="лор" localSheetId="3" hidden="1">{#N/A,#N/A,TRUE,"Лист1";#N/A,#N/A,TRUE,"Лист2";#N/A,#N/A,TRUE,"Лист3"}</definedName>
    <definedName name="лор" hidden="1">{#N/A,#N/A,TRUE,"Лист1";#N/A,#N/A,TRUE,"Лист2";#N/A,#N/A,TRUE,"Лист3"}</definedName>
    <definedName name="орп" localSheetId="2" hidden="1">{#N/A,#N/A,TRUE,"Лист1";#N/A,#N/A,TRUE,"Лист2";#N/A,#N/A,TRUE,"Лист3"}</definedName>
    <definedName name="орп" localSheetId="3" hidden="1">{#N/A,#N/A,TRUE,"Лист1";#N/A,#N/A,TRUE,"Лист2";#N/A,#N/A,TRUE,"Лист3"}</definedName>
    <definedName name="орп" hidden="1">{#N/A,#N/A,TRUE,"Лист1";#N/A,#N/A,TRUE,"Лист2";#N/A,#N/A,TRUE,"Лист3"}</definedName>
    <definedName name="прибыль3" localSheetId="2" hidden="1">{#N/A,#N/A,TRUE,"Лист1";#N/A,#N/A,TRUE,"Лист2";#N/A,#N/A,TRUE,"Лист3"}</definedName>
    <definedName name="прибыль3" localSheetId="3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localSheetId="2" hidden="1">{#N/A,#N/A,TRUE,"Лист1";#N/A,#N/A,TRUE,"Лист2";#N/A,#N/A,TRUE,"Лист3"}</definedName>
    <definedName name="рис1" localSheetId="3" hidden="1">{#N/A,#N/A,TRUE,"Лист1";#N/A,#N/A,TRUE,"Лист2";#N/A,#N/A,TRUE,"Лист3"}</definedName>
    <definedName name="рис1" hidden="1">{#N/A,#N/A,TRUE,"Лист1";#N/A,#N/A,TRUE,"Лист2";#N/A,#N/A,TRUE,"Лист3"}</definedName>
    <definedName name="ропдщш" localSheetId="2" hidden="1">{#N/A,#N/A,TRUE,"Лист1";#N/A,#N/A,TRUE,"Лист2";#N/A,#N/A,TRUE,"Лист3"}</definedName>
    <definedName name="ропдщш" localSheetId="3" hidden="1">{#N/A,#N/A,TRUE,"Лист1";#N/A,#N/A,TRUE,"Лист2";#N/A,#N/A,TRUE,"Лист3"}</definedName>
    <definedName name="ропдщш" hidden="1">{#N/A,#N/A,TRUE,"Лист1";#N/A,#N/A,TRUE,"Лист2";#N/A,#N/A,TRUE,"Лист3"}</definedName>
    <definedName name="рпл" localSheetId="2" hidden="1">{#N/A,#N/A,TRUE,"Лист1";#N/A,#N/A,TRUE,"Лист2";#N/A,#N/A,TRUE,"Лист3"}</definedName>
    <definedName name="рпл" localSheetId="3" hidden="1">{#N/A,#N/A,TRUE,"Лист1";#N/A,#N/A,TRUE,"Лист2";#N/A,#N/A,TRUE,"Лист3"}</definedName>
    <definedName name="рпл" hidden="1">{#N/A,#N/A,TRUE,"Лист1";#N/A,#N/A,TRUE,"Лист2";#N/A,#N/A,TRUE,"Лист3"}</definedName>
    <definedName name="текар" localSheetId="2" hidden="1">{#N/A,#N/A,TRUE,"Лист1";#N/A,#N/A,TRUE,"Лист2";#N/A,#N/A,TRUE,"Лист3"}</definedName>
    <definedName name="текар" localSheetId="3" hidden="1">{#N/A,#N/A,TRUE,"Лист1";#N/A,#N/A,TRUE,"Лист2";#N/A,#N/A,TRUE,"Лист3"}</definedName>
    <definedName name="текар" hidden="1">{#N/A,#N/A,TRUE,"Лист1";#N/A,#N/A,TRUE,"Лист2";#N/A,#N/A,TRUE,"Лист3"}</definedName>
    <definedName name="тп" localSheetId="2" hidden="1">{#N/A,#N/A,TRUE,"Лист1";#N/A,#N/A,TRUE,"Лист2";#N/A,#N/A,TRUE,"Лист3"}</definedName>
    <definedName name="тп" localSheetId="3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localSheetId="2" hidden="1">{#N/A,#N/A,TRUE,"Лист1";#N/A,#N/A,TRUE,"Лист2";#N/A,#N/A,TRUE,"Лист3"}</definedName>
    <definedName name="укеееукеееееееееееееее" localSheetId="3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2" hidden="1">{#N/A,#N/A,TRUE,"Лист1";#N/A,#N/A,TRUE,"Лист2";#N/A,#N/A,TRUE,"Лист3"}</definedName>
    <definedName name="укеукеуеуе" localSheetId="3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ыва" localSheetId="2" hidden="1">{#N/A,#N/A,TRUE,"Лист1";#N/A,#N/A,TRUE,"Лист2";#N/A,#N/A,TRUE,"Лист3"}</definedName>
    <definedName name="ыва" localSheetId="3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2" hidden="1">{#N/A,#N/A,TRUE,"Лист1";#N/A,#N/A,TRUE,"Лист2";#N/A,#N/A,TRUE,"Лист3"}</definedName>
    <definedName name="ыуаы" localSheetId="3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5" l="1"/>
  <c r="A8" i="5"/>
  <c r="D10" i="5"/>
  <c r="C31" i="5"/>
  <c r="C43" i="5" s="1"/>
  <c r="C46" i="5" s="1"/>
  <c r="C67" i="5" s="1"/>
  <c r="C69" i="5" s="1"/>
  <c r="D31" i="5"/>
  <c r="D43" i="5" s="1"/>
  <c r="D46" i="5" s="1"/>
  <c r="D67" i="5" s="1"/>
  <c r="D69" i="5" s="1"/>
  <c r="A38" i="5"/>
  <c r="C57" i="5"/>
  <c r="D57" i="5"/>
  <c r="C64" i="5"/>
  <c r="D64" i="5"/>
</calcChain>
</file>

<file path=xl/sharedStrings.xml><?xml version="1.0" encoding="utf-8"?>
<sst xmlns="http://schemas.openxmlformats.org/spreadsheetml/2006/main" count="189" uniqueCount="134">
  <si>
    <t>Промежуточный сокращенный консолидированный отчет о финансовом положении</t>
  </si>
  <si>
    <t>(в тысячах тенге)</t>
  </si>
  <si>
    <t>(неаудировано)</t>
  </si>
  <si>
    <t>(аудировано)</t>
  </si>
  <si>
    <t>Активы</t>
  </si>
  <si>
    <t>Денежные средства и их эквиваленты</t>
  </si>
  <si>
    <t>Драгоценные металлы</t>
  </si>
  <si>
    <t>Средства в банках и прочих финансовых организациях</t>
  </si>
  <si>
    <t>Производные финансовые активы</t>
  </si>
  <si>
    <t>Торговые ценные бумаги</t>
  </si>
  <si>
    <t>Инвестиционные ценные бумаги</t>
  </si>
  <si>
    <t>Инвестиционные ценные бумаги, переданные в качестве обеспечения по договорам «РЕПО»</t>
  </si>
  <si>
    <t>Долевые ценные бумаги, оцениваемые по справедливой стоимости через прочий совокупный доход</t>
  </si>
  <si>
    <t>Кредиты клиентам</t>
  </si>
  <si>
    <t>Инвестиционная недвижимость</t>
  </si>
  <si>
    <t>Основные средства и активы в форме права пользования</t>
  </si>
  <si>
    <t>Нематериальные активы</t>
  </si>
  <si>
    <t>Текущие активы по корпоративному подоходному налогу</t>
  </si>
  <si>
    <t>Прочие активы</t>
  </si>
  <si>
    <t>Итого активы</t>
  </si>
  <si>
    <t>Обязательства</t>
  </si>
  <si>
    <t>Средства клиентов</t>
  </si>
  <si>
    <t>Средства банков и прочих финансовых организаций</t>
  </si>
  <si>
    <t>Кредиторская задолженность по договорам  "РЕПО"</t>
  </si>
  <si>
    <t>Выпущенные долговые ценные бумаги</t>
  </si>
  <si>
    <t>Субординированный долг</t>
  </si>
  <si>
    <t>Отложенные налоговые обязательства</t>
  </si>
  <si>
    <t>Прочие обязательства</t>
  </si>
  <si>
    <t>Итого обязательства</t>
  </si>
  <si>
    <t>Капитал</t>
  </si>
  <si>
    <t>Уставный капитал</t>
  </si>
  <si>
    <t>Прочие резервы</t>
  </si>
  <si>
    <t>Накопленный убыток</t>
  </si>
  <si>
    <t>Итого капитал</t>
  </si>
  <si>
    <t>Итого капитал и обязательства</t>
  </si>
  <si>
    <t>________________________</t>
  </si>
  <si>
    <t>Толепбергенова Б.К.</t>
  </si>
  <si>
    <t>Заместитель Председателя Правления</t>
  </si>
  <si>
    <t>Главный бухгалтер</t>
  </si>
  <si>
    <t>Процентная выручка, рассчитанная с использованием эффективной процентной ставки</t>
  </si>
  <si>
    <t>Прочие процентные доходы</t>
  </si>
  <si>
    <t>Процентные расходы</t>
  </si>
  <si>
    <t>Чистые процентные доходы</t>
  </si>
  <si>
    <t>Комиссионные доходы</t>
  </si>
  <si>
    <t>Комиссионные расходы</t>
  </si>
  <si>
    <t>Прибыль при первоначальном признании финансовых обязательств</t>
  </si>
  <si>
    <t>Непроцентные доходы</t>
  </si>
  <si>
    <t>Административные и прочие операционные расходы</t>
  </si>
  <si>
    <t>Убыток при первоначальном признании финансовых активов</t>
  </si>
  <si>
    <t>Непроцентные расходы</t>
  </si>
  <si>
    <t>Расходы по корпоративному подоходному налогу</t>
  </si>
  <si>
    <t>Прочий совокупный доход</t>
  </si>
  <si>
    <t>Прочий совокупный доход, подлежащий впоследствии переклассификации в состав прибыли или убытка</t>
  </si>
  <si>
    <t>Чистое изменение справедливой стоимости инвестиционных ценных бумаг, оцениваемых по справедливой стоимости через прочий совокупный доход</t>
  </si>
  <si>
    <t>Изменение оценочного резерва под ожидаемые кредитные убытки по инвестиционным ценным бумагам, оцениваемых по справедливой стоимости через прочий совокупный доход</t>
  </si>
  <si>
    <t>Сумма, реклассифицированная в состав прибыли или убытка в результате выбытия долговых инструментов, оцениваемых по справедливой стоимости через прочий совокупный доход</t>
  </si>
  <si>
    <t>Прочий совокупный доход, не подлежащий переклассификации в состав прибыли или убытка</t>
  </si>
  <si>
    <t>Чистое изменение справедливой стоимости долевых ценных бумаг, оцениваемых по справедливой стоимости через прочий совокупный доход</t>
  </si>
  <si>
    <t>Денежные потоки от операционной деятельности</t>
  </si>
  <si>
    <t>Проценты, полученные от средств в банках и прочих финансовых организациях</t>
  </si>
  <si>
    <t>Проценты, полученные от дебиторской задолженности по договорам "обратное РЕПО"</t>
  </si>
  <si>
    <t>Проценты, полученные от инвестиционных ценных бумаг, оцениваемых по справедливой стоимости через прочий совокупный доход</t>
  </si>
  <si>
    <t>Проценты, полученные от инвестиционных ценных бумаг, оцениваемых по амортизированной стоимости</t>
  </si>
  <si>
    <t>Проценты, полученные от кредитов клиентам</t>
  </si>
  <si>
    <t>Проценты, полученные от ценных бумаг, учитываемых по справедливой стоимости через прибыль или убыток</t>
  </si>
  <si>
    <t>Проценты, уплаченные по средствам клиентов</t>
  </si>
  <si>
    <t>Проценты, уплаченные по субординированному долгу</t>
  </si>
  <si>
    <t>Проценты, уплаченные по средствам банков и прочих финансовых организаций</t>
  </si>
  <si>
    <t>Проценты, уплаченные по кредиторской задолженности по договорам "РЕПО"</t>
  </si>
  <si>
    <t>Проценты, уплаченные по выпущенным долговым ценным бумагам</t>
  </si>
  <si>
    <t>Проценты, уплаченные по обязательствам по аренде</t>
  </si>
  <si>
    <t>Комиссии полученные</t>
  </si>
  <si>
    <t>Комиссии уплаченные</t>
  </si>
  <si>
    <t>Чистый доход/(убыток) по производным финансовым активам</t>
  </si>
  <si>
    <t>Административные и прочие операционные расходы уплаченные</t>
  </si>
  <si>
    <t>Денежные потоки от операционной деятельности до изменений в операционных активах и обязательствах</t>
  </si>
  <si>
    <t>Кредиторская задолженность по договорам «РЕПО»</t>
  </si>
  <si>
    <t>Корпоративный подоходный налог уплаченный</t>
  </si>
  <si>
    <t>Денежные потоки от инвестиционной деятельности</t>
  </si>
  <si>
    <t>Приобретение основных средств</t>
  </si>
  <si>
    <t>Приобретение нематериальных активов</t>
  </si>
  <si>
    <t>Поступления от продажи инвестиционной недвижимости</t>
  </si>
  <si>
    <t>Приобретение долевых ценных бумаг, оцениваемых по справедливой стоимости через прочий совокупный доход</t>
  </si>
  <si>
    <t>Приобретение инвестиционных ценных бумаг, оцениваемых по справедливой стоимости через прочий совокупный доход</t>
  </si>
  <si>
    <t>Поступления от продажи и погашения инвестиционных ценных бумаг, оцениваемых по справедливой стоимости через прочий совокупный доход</t>
  </si>
  <si>
    <t>Приобретение инвестиционных ценных бумаг, оцениваемых по амортизированной стоимости</t>
  </si>
  <si>
    <t>Поступления от продажи и погашения инвестиционных ценных бумаг, оцениваемых по амортизированной стоимости</t>
  </si>
  <si>
    <t>Денежные потоки от финансовой деятельности</t>
  </si>
  <si>
    <t>Поступления от выпуска долговых ценных бумаг</t>
  </si>
  <si>
    <t>Дивиденды, выплаченные акционерам банка</t>
  </si>
  <si>
    <t>Платежи по аренде</t>
  </si>
  <si>
    <t>Влияние изменений обменного курса на денежные средства и их эквиваленты</t>
  </si>
  <si>
    <t>Влияние ожидаемых кредитных убытков на денежные средства и их эквиваленты</t>
  </si>
  <si>
    <t>_________________________</t>
  </si>
  <si>
    <t>Резервный
фонд</t>
  </si>
  <si>
    <t>Резерв переоценки основных
средств</t>
  </si>
  <si>
    <t>Резерв справедливой стоимости ценных бумаг</t>
  </si>
  <si>
    <t>Итого</t>
  </si>
  <si>
    <t>31 декабря 2024 года (аудировано)</t>
  </si>
  <si>
    <t>Чистое изменение справедливой стоимости инвестиционных ценных бумаг, оцениваемых через прочий совокупный доход</t>
  </si>
  <si>
    <t>по состоянию на 30 июня 2025 года</t>
  </si>
  <si>
    <t xml:space="preserve">Промежуточный сокращенный консолидированный отчет о совокупном доходе за период, </t>
  </si>
  <si>
    <t>закончившийся 30 июня 2025 года</t>
  </si>
  <si>
    <t>Чистый процентный доход до расходов по кредитным убыткам</t>
  </si>
  <si>
    <t>Расходы по кредитным убыткам</t>
  </si>
  <si>
    <t>Чистый доход по операциям с иностранной валютой</t>
  </si>
  <si>
    <t>Чистый доход по производным финансовым активам</t>
  </si>
  <si>
    <t>Чистый (убыток)/доход в результате прекращения признания финансовых активов, оцениваемых по справедливой стоимости через прочий совокупный доход</t>
  </si>
  <si>
    <t>Прочие операционные доходы</t>
  </si>
  <si>
    <t>Чистый убыток по финансовым активам, оцениваемым по справедливой стоимости через прибыль или убыток</t>
  </si>
  <si>
    <t>Чистый убыток от модификации финансовых активов, оцениваемых по амортизированной стоимости, не приводящей к прекращению признания</t>
  </si>
  <si>
    <t>Прибыль до расходов по корпоративному подоходному налогу</t>
  </si>
  <si>
    <t>Прибыль за период</t>
  </si>
  <si>
    <t>Прочий совокупный (убыток)/доход за период</t>
  </si>
  <si>
    <t>Итого совокупный доход за период</t>
  </si>
  <si>
    <t>Чистый реализованный доход, полученный по операциям с иностранной валютой</t>
  </si>
  <si>
    <t>Прочие операционные доходы полученные</t>
  </si>
  <si>
    <t>Чистое расходование денежных средств в операционной деятельности до корпоративного подоходного налога</t>
  </si>
  <si>
    <t>Чистое расходование денежных средств в операционной деятельности</t>
  </si>
  <si>
    <t>Чистое (расходование)/поступление денежных средств от инвестиционной деятельности</t>
  </si>
  <si>
    <t>Чистое расходование денежных средств от финансовой деятельности</t>
  </si>
  <si>
    <t>Чистое уменьшение денежных средств и их эквивалентов</t>
  </si>
  <si>
    <t>Денежные средства и их эквиваленты, на начало отчётного периода</t>
  </si>
  <si>
    <t>Денежные средства и их эквиваленты, на конец отчётного периода</t>
  </si>
  <si>
    <t>Промежуточный сокращенный консолидированный отчет об изменениях в капитале за период, закончившийся 30 июня 2025 года</t>
  </si>
  <si>
    <t>Прочий совокупный доход за период</t>
  </si>
  <si>
    <t>30 июня 2025 года (неаудировано)</t>
  </si>
  <si>
    <t>31 декабря 2023 года (аудировано)</t>
  </si>
  <si>
    <t>30 июня 2024 года (неаудировано)</t>
  </si>
  <si>
    <t>Токаров А.А.</t>
  </si>
  <si>
    <t>Погашение и выкуп выпущенных долговых ценных бумаг</t>
  </si>
  <si>
    <t>Чистое (увеличение)/уменьшение в операционных активах</t>
  </si>
  <si>
    <t>Прим.</t>
  </si>
  <si>
    <r>
      <t xml:space="preserve">Дивиденды акционерам Банка </t>
    </r>
    <r>
      <rPr>
        <i/>
        <sz val="11"/>
        <rFont val="Garamond"/>
        <family val="1"/>
        <charset val="204"/>
      </rPr>
      <t>(Примечание 18)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</si>
</sst>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)_ ;_ * \(#,##0\)_ ;_ * &quot;-&quot;_)_ ;_ @_ "/>
    <numFmt numFmtId="164" formatCode="[$-409]d\-mmm\-yy;@"/>
    <numFmt numFmtId="165" formatCode="[$-FC19]dd\ mmmm\ yyyy\ \г/;@"/>
    <numFmt numFmtId="166" formatCode="_-* #,##0.00_р_._-;\-* #,##0.00_р_._-;_-* &quot;-&quot;??_р_._-;_-@_-"/>
    <numFmt numFmtId="167" formatCode="_(* #,##0.00_);_(* \(#,##0.00\);_(* &quot;-&quot;??_);_(@_)"/>
    <numFmt numFmtId="168" formatCode="_-* #,##0.00\ _₽_-;\-* #,##0.00\ _₽_-;_-* &quot;-&quot;??\ _₽_-;_-@_-"/>
    <numFmt numFmtId="169" formatCode="_-* #.##0.00\ _₽_-;\-* #.##0.00\ _₽_-;_-* &quot;-&quot;??\ _₽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Garamond"/>
      <family val="1"/>
      <charset val="204"/>
    </font>
    <font>
      <b/>
      <sz val="11"/>
      <color theme="1"/>
      <name val="Garamond"/>
      <family val="1"/>
      <charset val="204"/>
    </font>
    <font>
      <sz val="10"/>
      <name val="Helv"/>
    </font>
    <font>
      <i/>
      <sz val="11"/>
      <name val="Garamond"/>
      <family val="1"/>
      <charset val="204"/>
    </font>
    <font>
      <b/>
      <i/>
      <sz val="11"/>
      <color theme="1"/>
      <name val="Garamond"/>
      <family val="1"/>
      <charset val="204"/>
    </font>
    <font>
      <b/>
      <sz val="11"/>
      <name val="Garamond"/>
      <family val="1"/>
      <charset val="204"/>
    </font>
    <font>
      <sz val="11"/>
      <name val="Garamond"/>
      <family val="1"/>
      <charset val="204"/>
    </font>
    <font>
      <i/>
      <sz val="11"/>
      <color rgb="FFFF0000"/>
      <name val="Garamond"/>
      <family val="1"/>
      <charset val="204"/>
    </font>
    <font>
      <sz val="10"/>
      <name val="Arial"/>
      <family val="2"/>
      <charset val="204"/>
    </font>
    <font>
      <b/>
      <sz val="11"/>
      <color indexed="8"/>
      <name val="Garamond"/>
      <family val="1"/>
      <charset val="204"/>
    </font>
    <font>
      <sz val="11"/>
      <color indexed="8"/>
      <name val="Garamond"/>
      <family val="1"/>
      <charset val="204"/>
    </font>
    <font>
      <sz val="8"/>
      <name val="Times New Roman Cyr"/>
      <charset val="204"/>
    </font>
    <font>
      <b/>
      <i/>
      <sz val="11"/>
      <name val="Garamond"/>
      <family val="1"/>
      <charset val="204"/>
    </font>
    <font>
      <i/>
      <sz val="11"/>
      <color theme="1"/>
      <name val="Garamond"/>
      <family val="1"/>
      <charset val="204"/>
    </font>
    <font>
      <sz val="10"/>
      <color theme="1"/>
      <name val="Times New Roman"/>
      <family val="2"/>
      <charset val="204"/>
    </font>
    <font>
      <sz val="10"/>
      <name val="Garamond"/>
      <family val="1"/>
      <charset val="204"/>
    </font>
    <font>
      <b/>
      <sz val="10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/>
    <xf numFmtId="164" fontId="5" fillId="0" borderId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14" fillId="0" borderId="0"/>
    <xf numFmtId="164" fontId="1" fillId="0" borderId="0"/>
    <xf numFmtId="168" fontId="1" fillId="0" borderId="0" applyFont="0" applyFill="0" applyBorder="0" applyAlignment="0" applyProtection="0"/>
    <xf numFmtId="164" fontId="1" fillId="0" borderId="0"/>
    <xf numFmtId="164" fontId="5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7" fillId="0" borderId="0"/>
    <xf numFmtId="164" fontId="1" fillId="0" borderId="0"/>
    <xf numFmtId="164" fontId="11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130">
    <xf numFmtId="0" fontId="0" fillId="0" borderId="0" xfId="0"/>
    <xf numFmtId="0" fontId="3" fillId="2" borderId="0" xfId="0" applyFont="1" applyFill="1"/>
    <xf numFmtId="0" fontId="3" fillId="0" borderId="0" xfId="0" applyFont="1"/>
    <xf numFmtId="0" fontId="4" fillId="2" borderId="0" xfId="0" applyFont="1" applyFill="1" applyAlignment="1">
      <alignment horizontal="left" vertical="top" wrapText="1"/>
    </xf>
    <xf numFmtId="165" fontId="7" fillId="2" borderId="0" xfId="0" applyNumberFormat="1" applyFont="1" applyFill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8" fillId="2" borderId="0" xfId="1" applyNumberFormat="1" applyFont="1" applyFill="1" applyAlignment="1">
      <alignment vertical="top" wrapText="1"/>
    </xf>
    <xf numFmtId="0" fontId="9" fillId="2" borderId="0" xfId="1" applyNumberFormat="1" applyFont="1" applyFill="1" applyAlignment="1">
      <alignment vertical="top"/>
    </xf>
    <xf numFmtId="41" fontId="8" fillId="2" borderId="0" xfId="2" applyNumberFormat="1" applyFont="1" applyFill="1" applyBorder="1" applyAlignment="1"/>
    <xf numFmtId="41" fontId="9" fillId="2" borderId="0" xfId="2" applyNumberFormat="1" applyFont="1" applyFill="1" applyBorder="1" applyAlignment="1"/>
    <xf numFmtId="0" fontId="9" fillId="2" borderId="0" xfId="1" applyNumberFormat="1" applyFont="1" applyFill="1" applyAlignment="1">
      <alignment vertical="top" wrapText="1"/>
    </xf>
    <xf numFmtId="41" fontId="9" fillId="2" borderId="0" xfId="2" applyNumberFormat="1" applyFont="1" applyFill="1" applyBorder="1" applyAlignment="1">
      <alignment horizontal="right"/>
    </xf>
    <xf numFmtId="41" fontId="9" fillId="2" borderId="1" xfId="2" applyNumberFormat="1" applyFont="1" applyFill="1" applyBorder="1" applyAlignment="1"/>
    <xf numFmtId="0" fontId="8" fillId="2" borderId="0" xfId="1" applyNumberFormat="1" applyFont="1" applyFill="1" applyAlignment="1">
      <alignment vertical="top"/>
    </xf>
    <xf numFmtId="41" fontId="4" fillId="2" borderId="2" xfId="0" applyNumberFormat="1" applyFont="1" applyFill="1" applyBorder="1"/>
    <xf numFmtId="41" fontId="3" fillId="2" borderId="2" xfId="0" applyNumberFormat="1" applyFont="1" applyFill="1" applyBorder="1"/>
    <xf numFmtId="0" fontId="6" fillId="2" borderId="0" xfId="1" applyNumberFormat="1" applyFont="1" applyFill="1" applyAlignment="1">
      <alignment vertical="top" wrapText="1"/>
    </xf>
    <xf numFmtId="41" fontId="4" fillId="2" borderId="0" xfId="0" applyNumberFormat="1" applyFont="1" applyFill="1"/>
    <xf numFmtId="41" fontId="3" fillId="2" borderId="0" xfId="0" applyNumberFormat="1" applyFont="1" applyFill="1"/>
    <xf numFmtId="41" fontId="3" fillId="2" borderId="0" xfId="3" applyNumberFormat="1" applyFont="1" applyFill="1" applyBorder="1" applyAlignment="1"/>
    <xf numFmtId="41" fontId="4" fillId="2" borderId="3" xfId="0" applyNumberFormat="1" applyFont="1" applyFill="1" applyBorder="1"/>
    <xf numFmtId="41" fontId="3" fillId="2" borderId="3" xfId="0" applyNumberFormat="1" applyFont="1" applyFill="1" applyBorder="1"/>
    <xf numFmtId="0" fontId="6" fillId="2" borderId="0" xfId="1" applyNumberFormat="1" applyFont="1" applyFill="1" applyAlignment="1">
      <alignment vertical="top"/>
    </xf>
    <xf numFmtId="41" fontId="8" fillId="2" borderId="1" xfId="2" applyNumberFormat="1" applyFont="1" applyFill="1" applyBorder="1" applyAlignment="1"/>
    <xf numFmtId="0" fontId="9" fillId="2" borderId="0" xfId="2" applyNumberFormat="1" applyFont="1" applyFill="1" applyBorder="1" applyAlignment="1">
      <alignment vertical="top"/>
    </xf>
    <xf numFmtId="0" fontId="10" fillId="2" borderId="0" xfId="1" applyNumberFormat="1" applyFont="1" applyFill="1"/>
    <xf numFmtId="0" fontId="9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justify"/>
    </xf>
    <xf numFmtId="41" fontId="8" fillId="2" borderId="0" xfId="4" applyNumberFormat="1" applyFont="1" applyFill="1" applyAlignment="1"/>
    <xf numFmtId="41" fontId="9" fillId="2" borderId="0" xfId="4" applyNumberFormat="1" applyFont="1" applyFill="1" applyAlignment="1"/>
    <xf numFmtId="41" fontId="8" fillId="2" borderId="4" xfId="4" applyNumberFormat="1" applyFont="1" applyFill="1" applyBorder="1" applyAlignment="1">
      <alignment horizontal="center"/>
    </xf>
    <xf numFmtId="41" fontId="9" fillId="2" borderId="4" xfId="4" applyNumberFormat="1" applyFont="1" applyFill="1" applyBorder="1" applyAlignment="1">
      <alignment horizontal="center"/>
    </xf>
    <xf numFmtId="41" fontId="8" fillId="2" borderId="1" xfId="4" applyNumberFormat="1" applyFont="1" applyFill="1" applyBorder="1" applyAlignment="1"/>
    <xf numFmtId="41" fontId="9" fillId="2" borderId="1" xfId="4" applyNumberFormat="1" applyFont="1" applyFill="1" applyBorder="1" applyAlignment="1"/>
    <xf numFmtId="41" fontId="8" fillId="2" borderId="0" xfId="4" applyNumberFormat="1" applyFont="1" applyFill="1" applyAlignment="1">
      <alignment horizontal="center"/>
    </xf>
    <xf numFmtId="41" fontId="9" fillId="2" borderId="0" xfId="4" applyNumberFormat="1" applyFont="1" applyFill="1" applyAlignment="1">
      <alignment horizontal="center"/>
    </xf>
    <xf numFmtId="41" fontId="12" fillId="2" borderId="0" xfId="5" applyNumberFormat="1" applyFont="1" applyFill="1" applyBorder="1" applyAlignment="1">
      <alignment horizontal="left"/>
    </xf>
    <xf numFmtId="41" fontId="13" fillId="2" borderId="0" xfId="5" applyNumberFormat="1" applyFont="1" applyFill="1" applyBorder="1" applyAlignment="1">
      <alignment horizontal="left"/>
    </xf>
    <xf numFmtId="41" fontId="8" fillId="2" borderId="3" xfId="4" applyNumberFormat="1" applyFont="1" applyFill="1" applyBorder="1" applyAlignment="1"/>
    <xf numFmtId="41" fontId="9" fillId="2" borderId="3" xfId="4" applyNumberFormat="1" applyFont="1" applyFill="1" applyBorder="1" applyAlignment="1"/>
    <xf numFmtId="41" fontId="8" fillId="2" borderId="0" xfId="6" applyNumberFormat="1" applyFont="1" applyFill="1" applyAlignment="1">
      <alignment horizontal="center"/>
    </xf>
    <xf numFmtId="41" fontId="9" fillId="2" borderId="0" xfId="6" applyNumberFormat="1" applyFont="1" applyFill="1" applyAlignment="1">
      <alignment horizontal="center"/>
    </xf>
    <xf numFmtId="41" fontId="8" fillId="2" borderId="0" xfId="4" applyNumberFormat="1" applyFont="1" applyFill="1" applyBorder="1" applyAlignment="1"/>
    <xf numFmtId="41" fontId="9" fillId="2" borderId="0" xfId="4" applyNumberFormat="1" applyFont="1" applyFill="1" applyBorder="1" applyAlignment="1"/>
    <xf numFmtId="0" fontId="9" fillId="2" borderId="0" xfId="1" applyNumberFormat="1" applyFont="1" applyFill="1" applyAlignment="1">
      <alignment wrapText="1"/>
    </xf>
    <xf numFmtId="41" fontId="8" fillId="2" borderId="2" xfId="1" applyNumberFormat="1" applyFont="1" applyFill="1" applyBorder="1"/>
    <xf numFmtId="41" fontId="9" fillId="2" borderId="2" xfId="1" applyNumberFormat="1" applyFont="1" applyFill="1" applyBorder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1" fontId="3" fillId="0" borderId="0" xfId="0" applyNumberFormat="1" applyFont="1"/>
    <xf numFmtId="0" fontId="9" fillId="2" borderId="0" xfId="7" applyNumberFormat="1" applyFont="1" applyFill="1" applyAlignment="1">
      <alignment vertical="top"/>
    </xf>
    <xf numFmtId="0" fontId="9" fillId="2" borderId="0" xfId="8" applyNumberFormat="1" applyFont="1" applyFill="1" applyBorder="1" applyAlignment="1">
      <alignment vertical="top"/>
    </xf>
    <xf numFmtId="0" fontId="9" fillId="2" borderId="0" xfId="9" applyNumberFormat="1" applyFont="1" applyFill="1" applyAlignment="1">
      <alignment vertical="top"/>
    </xf>
    <xf numFmtId="0" fontId="8" fillId="2" borderId="0" xfId="9" applyNumberFormat="1" applyFont="1" applyFill="1" applyAlignment="1">
      <alignment vertical="top" wrapText="1"/>
    </xf>
    <xf numFmtId="0" fontId="8" fillId="2" borderId="0" xfId="9" applyNumberFormat="1" applyFont="1" applyFill="1" applyAlignment="1">
      <alignment vertical="top"/>
    </xf>
    <xf numFmtId="0" fontId="9" fillId="2" borderId="0" xfId="10" applyNumberFormat="1" applyFont="1" applyFill="1" applyAlignment="1">
      <alignment vertical="top"/>
    </xf>
    <xf numFmtId="0" fontId="6" fillId="2" borderId="0" xfId="9" applyNumberFormat="1" applyFont="1" applyFill="1" applyAlignment="1">
      <alignment horizontal="left" vertical="top"/>
    </xf>
    <xf numFmtId="0" fontId="15" fillId="2" borderId="1" xfId="11" applyNumberFormat="1" applyFont="1" applyFill="1" applyBorder="1" applyAlignment="1">
      <alignment horizontal="right" vertical="center" wrapText="1"/>
    </xf>
    <xf numFmtId="0" fontId="8" fillId="2" borderId="0" xfId="10" applyNumberFormat="1" applyFont="1" applyFill="1" applyAlignment="1">
      <alignment vertical="top" wrapText="1"/>
    </xf>
    <xf numFmtId="0" fontId="9" fillId="2" borderId="0" xfId="12" applyNumberFormat="1" applyFont="1" applyFill="1" applyBorder="1" applyAlignment="1">
      <alignment vertical="top"/>
    </xf>
    <xf numFmtId="0" fontId="9" fillId="2" borderId="0" xfId="10" applyNumberFormat="1" applyFont="1" applyFill="1" applyAlignment="1">
      <alignment vertical="top" wrapText="1"/>
    </xf>
    <xf numFmtId="41" fontId="8" fillId="2" borderId="0" xfId="12" applyNumberFormat="1" applyFont="1" applyFill="1" applyBorder="1" applyAlignment="1"/>
    <xf numFmtId="41" fontId="9" fillId="2" borderId="0" xfId="12" applyNumberFormat="1" applyFont="1" applyFill="1" applyBorder="1" applyAlignment="1"/>
    <xf numFmtId="41" fontId="8" fillId="2" borderId="4" xfId="12" applyNumberFormat="1" applyFont="1" applyFill="1" applyBorder="1" applyAlignment="1"/>
    <xf numFmtId="41" fontId="9" fillId="2" borderId="4" xfId="12" applyNumberFormat="1" applyFont="1" applyFill="1" applyBorder="1" applyAlignment="1"/>
    <xf numFmtId="0" fontId="16" fillId="0" borderId="0" xfId="0" applyFont="1"/>
    <xf numFmtId="41" fontId="8" fillId="2" borderId="0" xfId="12" applyNumberFormat="1" applyFont="1" applyFill="1" applyBorder="1" applyAlignment="1">
      <alignment horizontal="center"/>
    </xf>
    <xf numFmtId="41" fontId="9" fillId="2" borderId="0" xfId="12" applyNumberFormat="1" applyFont="1" applyFill="1" applyBorder="1" applyAlignment="1">
      <alignment horizontal="center"/>
    </xf>
    <xf numFmtId="41" fontId="8" fillId="2" borderId="3" xfId="12" applyNumberFormat="1" applyFont="1" applyFill="1" applyBorder="1" applyAlignment="1"/>
    <xf numFmtId="41" fontId="9" fillId="2" borderId="3" xfId="12" applyNumberFormat="1" applyFont="1" applyFill="1" applyBorder="1" applyAlignment="1"/>
    <xf numFmtId="0" fontId="9" fillId="0" borderId="0" xfId="10" applyNumberFormat="1" applyFont="1" applyAlignment="1">
      <alignment vertical="top" wrapText="1"/>
    </xf>
    <xf numFmtId="41" fontId="8" fillId="2" borderId="0" xfId="13" applyNumberFormat="1" applyFont="1" applyFill="1" applyBorder="1" applyAlignment="1"/>
    <xf numFmtId="41" fontId="9" fillId="2" borderId="0" xfId="13" applyNumberFormat="1" applyFont="1" applyFill="1" applyBorder="1" applyAlignment="1"/>
    <xf numFmtId="41" fontId="8" fillId="2" borderId="1" xfId="14" applyNumberFormat="1" applyFont="1" applyFill="1" applyBorder="1" applyAlignment="1">
      <alignment horizontal="center"/>
    </xf>
    <xf numFmtId="41" fontId="9" fillId="2" borderId="1" xfId="14" applyNumberFormat="1" applyFont="1" applyFill="1" applyBorder="1" applyAlignment="1">
      <alignment horizontal="center"/>
    </xf>
    <xf numFmtId="41" fontId="8" fillId="2" borderId="2" xfId="12" applyNumberFormat="1" applyFont="1" applyFill="1" applyBorder="1" applyAlignment="1"/>
    <xf numFmtId="41" fontId="9" fillId="2" borderId="2" xfId="12" applyNumberFormat="1" applyFont="1" applyFill="1" applyBorder="1" applyAlignment="1"/>
    <xf numFmtId="0" fontId="18" fillId="2" borderId="0" xfId="9" applyNumberFormat="1" applyFont="1" applyFill="1" applyAlignment="1">
      <alignment vertical="top"/>
    </xf>
    <xf numFmtId="0" fontId="18" fillId="2" borderId="0" xfId="12" applyNumberFormat="1" applyFont="1" applyFill="1" applyBorder="1" applyAlignment="1">
      <alignment vertical="top"/>
    </xf>
    <xf numFmtId="0" fontId="9" fillId="2" borderId="0" xfId="15" applyNumberFormat="1" applyFont="1" applyFill="1" applyAlignment="1">
      <alignment horizontal="justify" vertical="top"/>
    </xf>
    <xf numFmtId="0" fontId="8" fillId="2" borderId="0" xfId="12" applyNumberFormat="1" applyFont="1" applyFill="1" applyBorder="1" applyAlignment="1">
      <alignment vertical="top"/>
    </xf>
    <xf numFmtId="0" fontId="9" fillId="2" borderId="0" xfId="15" applyNumberFormat="1" applyFont="1" applyFill="1" applyAlignment="1">
      <alignment vertical="top"/>
    </xf>
    <xf numFmtId="0" fontId="8" fillId="2" borderId="0" xfId="15" applyNumberFormat="1" applyFont="1" applyFill="1"/>
    <xf numFmtId="0" fontId="9" fillId="2" borderId="0" xfId="15" applyNumberFormat="1" applyFont="1" applyFill="1"/>
    <xf numFmtId="0" fontId="19" fillId="2" borderId="0" xfId="15" applyNumberFormat="1" applyFont="1" applyFill="1"/>
    <xf numFmtId="0" fontId="18" fillId="2" borderId="0" xfId="12" applyNumberFormat="1" applyFont="1" applyFill="1" applyAlignment="1">
      <alignment vertical="top"/>
    </xf>
    <xf numFmtId="0" fontId="18" fillId="2" borderId="0" xfId="6" applyNumberFormat="1" applyFont="1" applyFill="1" applyAlignment="1">
      <alignment vertical="top"/>
    </xf>
    <xf numFmtId="0" fontId="9" fillId="2" borderId="0" xfId="9" applyNumberFormat="1" applyFont="1" applyFill="1" applyAlignment="1">
      <alignment horizontal="right"/>
    </xf>
    <xf numFmtId="0" fontId="9" fillId="2" borderId="0" xfId="16" applyNumberFormat="1" applyFont="1" applyFill="1" applyAlignment="1">
      <alignment vertical="top"/>
    </xf>
    <xf numFmtId="0" fontId="9" fillId="2" borderId="0" xfId="17" applyNumberFormat="1" applyFont="1" applyFill="1" applyBorder="1" applyAlignment="1">
      <alignment vertical="top"/>
    </xf>
    <xf numFmtId="0" fontId="8" fillId="2" borderId="0" xfId="16" applyNumberFormat="1" applyFont="1" applyFill="1" applyAlignment="1">
      <alignment horizontal="left" vertical="top"/>
    </xf>
    <xf numFmtId="0" fontId="8" fillId="2" borderId="0" xfId="17" applyNumberFormat="1" applyFont="1" applyFill="1" applyBorder="1" applyAlignment="1">
      <alignment horizontal="left" vertical="top"/>
    </xf>
    <xf numFmtId="0" fontId="8" fillId="2" borderId="0" xfId="16" applyNumberFormat="1" applyFont="1" applyFill="1"/>
    <xf numFmtId="0" fontId="8" fillId="2" borderId="0" xfId="17" applyNumberFormat="1" applyFont="1" applyFill="1" applyAlignment="1">
      <alignment vertical="top"/>
    </xf>
    <xf numFmtId="0" fontId="6" fillId="2" borderId="0" xfId="1" applyNumberFormat="1" applyFont="1" applyFill="1" applyAlignment="1">
      <alignment horizontal="left" wrapText="1"/>
    </xf>
    <xf numFmtId="0" fontId="15" fillId="2" borderId="1" xfId="18" applyNumberFormat="1" applyFont="1" applyFill="1" applyBorder="1" applyAlignment="1">
      <alignment horizontal="right" wrapText="1"/>
    </xf>
    <xf numFmtId="0" fontId="15" fillId="2" borderId="1" xfId="1" applyNumberFormat="1" applyFont="1" applyFill="1" applyBorder="1" applyAlignment="1">
      <alignment horizontal="right" wrapText="1"/>
    </xf>
    <xf numFmtId="0" fontId="8" fillId="2" borderId="0" xfId="16" applyNumberFormat="1" applyFont="1" applyFill="1" applyAlignment="1" applyProtection="1">
      <alignment wrapText="1"/>
      <protection locked="0"/>
    </xf>
    <xf numFmtId="41" fontId="9" fillId="2" borderId="3" xfId="18" applyNumberFormat="1" applyFont="1" applyFill="1" applyBorder="1" applyAlignment="1"/>
    <xf numFmtId="0" fontId="9" fillId="2" borderId="0" xfId="16" applyNumberFormat="1" applyFont="1" applyFill="1" applyAlignment="1" applyProtection="1">
      <alignment wrapText="1"/>
      <protection locked="0"/>
    </xf>
    <xf numFmtId="41" fontId="8" fillId="2" borderId="0" xfId="18" applyNumberFormat="1" applyFont="1" applyFill="1" applyAlignment="1"/>
    <xf numFmtId="41" fontId="8" fillId="0" borderId="0" xfId="18" applyNumberFormat="1" applyFont="1" applyFill="1" applyAlignment="1"/>
    <xf numFmtId="0" fontId="8" fillId="2" borderId="0" xfId="16" applyNumberFormat="1" applyFont="1" applyFill="1" applyProtection="1">
      <protection locked="0"/>
    </xf>
    <xf numFmtId="41" fontId="8" fillId="2" borderId="4" xfId="18" applyNumberFormat="1" applyFont="1" applyFill="1" applyBorder="1" applyAlignment="1"/>
    <xf numFmtId="41" fontId="8" fillId="2" borderId="0" xfId="18" applyNumberFormat="1" applyFont="1" applyFill="1" applyBorder="1" applyAlignment="1"/>
    <xf numFmtId="41" fontId="8" fillId="2" borderId="2" xfId="18" applyNumberFormat="1" applyFont="1" applyFill="1" applyBorder="1" applyAlignment="1"/>
    <xf numFmtId="41" fontId="8" fillId="2" borderId="0" xfId="17" applyNumberFormat="1" applyFont="1" applyFill="1" applyAlignment="1">
      <alignment vertical="top"/>
    </xf>
    <xf numFmtId="41" fontId="9" fillId="2" borderId="0" xfId="18" applyNumberFormat="1" applyFont="1" applyFill="1" applyAlignment="1"/>
    <xf numFmtId="0" fontId="8" fillId="2" borderId="0" xfId="16" applyNumberFormat="1" applyFont="1" applyFill="1" applyAlignment="1">
      <alignment vertical="top"/>
    </xf>
    <xf numFmtId="41" fontId="9" fillId="2" borderId="0" xfId="18" applyNumberFormat="1" applyFont="1" applyFill="1" applyBorder="1" applyAlignment="1"/>
    <xf numFmtId="41" fontId="9" fillId="2" borderId="2" xfId="18" applyNumberFormat="1" applyFont="1" applyFill="1" applyBorder="1" applyAlignment="1"/>
    <xf numFmtId="0" fontId="19" fillId="2" borderId="0" xfId="16" applyNumberFormat="1" applyFont="1" applyFill="1" applyAlignment="1" applyProtection="1">
      <alignment wrapText="1"/>
      <protection locked="0"/>
    </xf>
    <xf numFmtId="0" fontId="19" fillId="2" borderId="0" xfId="17" applyNumberFormat="1" applyFont="1" applyFill="1" applyAlignment="1"/>
    <xf numFmtId="0" fontId="8" fillId="2" borderId="0" xfId="17" applyNumberFormat="1" applyFont="1" applyFill="1" applyBorder="1" applyAlignment="1">
      <alignment vertical="top"/>
    </xf>
    <xf numFmtId="0" fontId="18" fillId="2" borderId="0" xfId="17" applyNumberFormat="1" applyFont="1" applyFill="1" applyAlignment="1">
      <alignment vertical="top"/>
    </xf>
    <xf numFmtId="0" fontId="6" fillId="2" borderId="0" xfId="1" applyNumberFormat="1" applyFont="1" applyFill="1" applyAlignment="1">
      <alignment wrapText="1"/>
    </xf>
    <xf numFmtId="1" fontId="7" fillId="2" borderId="1" xfId="0" applyNumberFormat="1" applyFont="1" applyFill="1" applyBorder="1" applyAlignment="1">
      <alignment horizontal="center" vertical="center"/>
    </xf>
    <xf numFmtId="1" fontId="9" fillId="2" borderId="0" xfId="2" applyNumberFormat="1" applyFont="1" applyFill="1" applyBorder="1" applyAlignment="1">
      <alignment horizontal="center" vertical="center"/>
    </xf>
    <xf numFmtId="1" fontId="9" fillId="0" borderId="0" xfId="2" applyNumberFormat="1" applyFont="1" applyFill="1" applyBorder="1" applyAlignment="1">
      <alignment horizontal="center" vertical="center"/>
    </xf>
    <xf numFmtId="0" fontId="8" fillId="2" borderId="0" xfId="1" applyNumberFormat="1" applyFont="1" applyFill="1"/>
    <xf numFmtId="1" fontId="9" fillId="2" borderId="0" xfId="4" applyNumberFormat="1" applyFont="1" applyFill="1" applyAlignment="1">
      <alignment horizontal="center"/>
    </xf>
    <xf numFmtId="1" fontId="9" fillId="0" borderId="0" xfId="4" applyNumberFormat="1" applyFont="1" applyFill="1" applyAlignment="1">
      <alignment horizontal="center"/>
    </xf>
    <xf numFmtId="0" fontId="8" fillId="2" borderId="0" xfId="10" applyNumberFormat="1" applyFont="1" applyFill="1" applyAlignment="1">
      <alignment wrapText="1"/>
    </xf>
    <xf numFmtId="0" fontId="9" fillId="2" borderId="0" xfId="10" applyNumberFormat="1" applyFont="1" applyFill="1" applyAlignment="1">
      <alignment wrapText="1"/>
    </xf>
    <xf numFmtId="1" fontId="9" fillId="2" borderId="0" xfId="12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 vertical="top" wrapText="1"/>
    </xf>
    <xf numFmtId="0" fontId="6" fillId="2" borderId="0" xfId="1" applyNumberFormat="1" applyFont="1" applyFill="1" applyAlignment="1">
      <alignment wrapText="1"/>
    </xf>
    <xf numFmtId="0" fontId="8" fillId="2" borderId="0" xfId="9" applyNumberFormat="1" applyFont="1" applyFill="1" applyAlignment="1">
      <alignment horizontal="left" vertical="top" wrapText="1"/>
    </xf>
    <xf numFmtId="0" fontId="8" fillId="2" borderId="0" xfId="16" applyNumberFormat="1" applyFont="1" applyFill="1" applyAlignment="1">
      <alignment horizontal="left" vertical="top"/>
    </xf>
  </cellXfs>
  <cellStyles count="19">
    <cellStyle name="Comma 2" xfId="3" xr:uid="{974C46FA-CA5C-46BE-9E1B-BA4C17D17AE7}"/>
    <cellStyle name="Normal" xfId="0" builtinId="0"/>
    <cellStyle name="Обычный 2" xfId="6" xr:uid="{47A3D07D-3049-4D3C-A7BB-A5E13391EC3B}"/>
    <cellStyle name="Обычный 2 3 2" xfId="7" xr:uid="{76777C68-82DD-42FF-8E76-C4EA03EC8611}"/>
    <cellStyle name="Обычный 2 3 2 2" xfId="9" xr:uid="{8576BBE8-F064-4101-B50C-424333D26565}"/>
    <cellStyle name="Обычный 21 2 2" xfId="15" xr:uid="{CC2692B8-8DEF-418C-9ED5-32C061A0CBD0}"/>
    <cellStyle name="Обычный 3" xfId="16" xr:uid="{4EF37F4B-AFC2-4EF4-98B0-27F35BD82BD9}"/>
    <cellStyle name="Обычный 4" xfId="14" xr:uid="{55AB44A2-1BAF-4BF8-BC09-0DCF79EDF400}"/>
    <cellStyle name="Обычный_Alfa Bank_ FS_2008_rus_1" xfId="1" xr:uid="{7054A13A-749C-48E3-9C71-D1A61FF5C373}"/>
    <cellStyle name="Стиль 1" xfId="10" xr:uid="{666BFE51-7BB5-4FAE-809D-EB451B6EEBB8}"/>
    <cellStyle name="Финансовый 2 3 2 2" xfId="8" xr:uid="{BABFB589-47D4-44CF-82F6-4DE9576B26F7}"/>
    <cellStyle name="Финансовый 2 3 2 3" xfId="12" xr:uid="{EBF2CDCC-6CB4-4682-A934-3F015BA2B708}"/>
    <cellStyle name="Финансовый 2 3 4" xfId="17" xr:uid="{7423FFC8-B0EE-4D54-BAB5-4416AAEDB251}"/>
    <cellStyle name="Финансовый 2 4 2" xfId="2" xr:uid="{16D91A0D-6365-44A9-8F13-05DD18245736}"/>
    <cellStyle name="Финансовый 2 4 2 2" xfId="11" xr:uid="{9F7D2C1A-98EE-4ECE-B376-5EA0F4E26E72}"/>
    <cellStyle name="Финансовый 2 9" xfId="18" xr:uid="{2F1D5E24-6628-45BE-8048-59BBC8824420}"/>
    <cellStyle name="Финансовый 3" xfId="5" xr:uid="{A0483244-DFF9-4C92-A6B9-3F41D17F8EC1}"/>
    <cellStyle name="Финансовый 3 2 2" xfId="13" xr:uid="{EF1DB622-D505-4E67-95F5-018F3AD67084}"/>
    <cellStyle name="Финансовый_Alfa Bank_ FS_2008_rus_1" xfId="4" xr:uid="{4BB8E610-9840-4E81-8C16-0307362774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2619368</xdr:colOff>
      <xdr:row>0</xdr:row>
      <xdr:rowOff>83342</xdr:rowOff>
    </xdr:from>
    <xdr:to>
      <xdr:col>1</xdr:col>
      <xdr:colOff>38093</xdr:colOff>
      <xdr:row>5</xdr:row>
      <xdr:rowOff>1346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238B98F5-D8FD-497E-86BB-2CAFEAA0A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68" y="83342"/>
          <a:ext cx="1800225" cy="870504"/>
        </a:xfrm>
        <a:prstGeom prst="rect">
          <a:avLst/>
        </a:prstGeom>
      </xdr:spPr>
    </xdr:pic>
    <xdr:clientData/>
  </xdr:twoCellAnchor>
  <xdr:twoCellAnchor editAs="oneCell">
    <xdr:from>
      <xdr:col>0</xdr:col>
      <xdr:colOff>2619368</xdr:colOff>
      <xdr:row>0</xdr:row>
      <xdr:rowOff>83342</xdr:rowOff>
    </xdr:from>
    <xdr:to>
      <xdr:col>1</xdr:col>
      <xdr:colOff>38093</xdr:colOff>
      <xdr:row>5</xdr:row>
      <xdr:rowOff>1346</xdr:rowOff>
    </xdr:to>
    <xdr:pic>
      <xdr:nvPicPr>
        <xdr:cNvPr id="3" name="Рисунок 5">
          <a:extLst>
            <a:ext uri="{FF2B5EF4-FFF2-40B4-BE49-F238E27FC236}">
              <a16:creationId xmlns:a16="http://schemas.microsoft.com/office/drawing/2014/main" id="{EBD8AC33-258F-4FB5-BCA5-1AB54D3BE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68" y="83342"/>
          <a:ext cx="1800225" cy="8705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2619368</xdr:colOff>
      <xdr:row>0</xdr:row>
      <xdr:rowOff>83342</xdr:rowOff>
    </xdr:from>
    <xdr:to>
      <xdr:col>1</xdr:col>
      <xdr:colOff>38093</xdr:colOff>
      <xdr:row>5</xdr:row>
      <xdr:rowOff>1346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9B16BB02-4A60-4D9D-A81B-EAF4F5283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68" y="83342"/>
          <a:ext cx="1800225" cy="870504"/>
        </a:xfrm>
        <a:prstGeom prst="rect">
          <a:avLst/>
        </a:prstGeom>
      </xdr:spPr>
    </xdr:pic>
    <xdr:clientData/>
  </xdr:twoCellAnchor>
  <xdr:twoCellAnchor editAs="oneCell">
    <xdr:from>
      <xdr:col>0</xdr:col>
      <xdr:colOff>2619368</xdr:colOff>
      <xdr:row>0</xdr:row>
      <xdr:rowOff>83342</xdr:rowOff>
    </xdr:from>
    <xdr:to>
      <xdr:col>1</xdr:col>
      <xdr:colOff>38093</xdr:colOff>
      <xdr:row>5</xdr:row>
      <xdr:rowOff>1346</xdr:rowOff>
    </xdr:to>
    <xdr:pic>
      <xdr:nvPicPr>
        <xdr:cNvPr id="3" name="Рисунок 5">
          <a:extLst>
            <a:ext uri="{FF2B5EF4-FFF2-40B4-BE49-F238E27FC236}">
              <a16:creationId xmlns:a16="http://schemas.microsoft.com/office/drawing/2014/main" id="{814CA7CF-EB95-4609-8D15-3F9A77E4C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68" y="83342"/>
          <a:ext cx="1800225" cy="8705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2947153</xdr:colOff>
      <xdr:row>0</xdr:row>
      <xdr:rowOff>95248</xdr:rowOff>
    </xdr:from>
    <xdr:ext cx="1800225" cy="870504"/>
    <xdr:pic>
      <xdr:nvPicPr>
        <xdr:cNvPr id="2" name="Рисунок 3">
          <a:extLst>
            <a:ext uri="{FF2B5EF4-FFF2-40B4-BE49-F238E27FC236}">
              <a16:creationId xmlns:a16="http://schemas.microsoft.com/office/drawing/2014/main" id="{A8E0E4A9-CD61-4A22-A920-3F2DB8E41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7153" y="95248"/>
          <a:ext cx="1800225" cy="87050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638744</xdr:colOff>
      <xdr:row>0</xdr:row>
      <xdr:rowOff>95248</xdr:rowOff>
    </xdr:from>
    <xdr:to>
      <xdr:col>2</xdr:col>
      <xdr:colOff>1195116</xdr:colOff>
      <xdr:row>5</xdr:row>
      <xdr:rowOff>13252</xdr:rowOff>
    </xdr:to>
    <xdr:pic>
      <xdr:nvPicPr>
        <xdr:cNvPr id="2" name="Рисунок 3">
          <a:extLst>
            <a:ext uri="{FF2B5EF4-FFF2-40B4-BE49-F238E27FC236}">
              <a16:creationId xmlns:a16="http://schemas.microsoft.com/office/drawing/2014/main" id="{4AFFDB9A-12F3-4981-9C6B-F8CC3D968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0244" y="95248"/>
          <a:ext cx="1804147" cy="870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EF02-822F-4FCA-AA76-4EE00A21C0C5}">
  <sheetPr>
    <tabColor theme="9" tint="0.39997558519241921"/>
  </sheetPr>
  <dimension ref="A1:D60"/>
  <sheetViews>
    <sheetView view="pageBreakPreview" topLeftCell="A4" zoomScale="85" zoomScaleNormal="80" zoomScaleSheetLayoutView="85" workbookViewId="0">
      <selection activeCell="A25" sqref="A25"/>
    </sheetView>
  </sheetViews>
  <sheetFormatPr defaultColWidth="0" defaultRowHeight="15" customHeight="1" zeroHeight="1" x14ac:dyDescent="0.25"/>
  <cols>
    <col min="1" max="1" width="65.7109375" style="2" customWidth="1"/>
    <col min="2" max="2" width="9.5703125" style="2" customWidth="1"/>
    <col min="3" max="4" width="19.7109375" style="2" customWidth="1"/>
    <col min="5" max="16384" width="0" style="2" hidden="1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x14ac:dyDescent="0.25">
      <c r="A3" s="1"/>
      <c r="B3" s="1"/>
      <c r="C3" s="1"/>
      <c r="D3" s="1"/>
    </row>
    <row r="4" spans="1:4" x14ac:dyDescent="0.25">
      <c r="A4" s="1"/>
      <c r="B4" s="1"/>
      <c r="C4" s="1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126" t="s">
        <v>0</v>
      </c>
      <c r="B7" s="126"/>
      <c r="C7" s="126"/>
      <c r="D7" s="126"/>
    </row>
    <row r="8" spans="1:4" x14ac:dyDescent="0.25">
      <c r="A8" s="3" t="s">
        <v>100</v>
      </c>
      <c r="B8" s="3"/>
      <c r="C8" s="3"/>
      <c r="D8" s="3"/>
    </row>
    <row r="9" spans="1:4" x14ac:dyDescent="0.25">
      <c r="A9" s="1"/>
      <c r="B9" s="1"/>
      <c r="C9" s="1"/>
      <c r="D9" s="1"/>
    </row>
    <row r="10" spans="1:4" x14ac:dyDescent="0.25">
      <c r="A10" s="127" t="s">
        <v>1</v>
      </c>
      <c r="B10" s="116"/>
      <c r="C10" s="4">
        <v>45838</v>
      </c>
      <c r="D10" s="4">
        <v>45657</v>
      </c>
    </row>
    <row r="11" spans="1:4" x14ac:dyDescent="0.25">
      <c r="A11" s="127"/>
      <c r="B11" s="117" t="s">
        <v>132</v>
      </c>
      <c r="C11" s="5" t="s">
        <v>2</v>
      </c>
      <c r="D11" s="5" t="s">
        <v>3</v>
      </c>
    </row>
    <row r="12" spans="1:4" x14ac:dyDescent="0.25">
      <c r="A12" s="6" t="s">
        <v>4</v>
      </c>
      <c r="B12" s="6"/>
      <c r="C12" s="1"/>
      <c r="D12" s="1"/>
    </row>
    <row r="13" spans="1:4" x14ac:dyDescent="0.25">
      <c r="A13" s="7" t="s">
        <v>5</v>
      </c>
      <c r="B13" s="118">
        <v>5</v>
      </c>
      <c r="C13" s="8">
        <v>360770291</v>
      </c>
      <c r="D13" s="9">
        <v>645818907</v>
      </c>
    </row>
    <row r="14" spans="1:4" x14ac:dyDescent="0.25">
      <c r="A14" s="7" t="s">
        <v>6</v>
      </c>
      <c r="B14" s="118"/>
      <c r="C14" s="8">
        <v>783858</v>
      </c>
      <c r="D14" s="9">
        <v>586456</v>
      </c>
    </row>
    <row r="15" spans="1:4" x14ac:dyDescent="0.25">
      <c r="A15" s="7" t="s">
        <v>7</v>
      </c>
      <c r="B15" s="118">
        <v>6</v>
      </c>
      <c r="C15" s="8">
        <v>28653177</v>
      </c>
      <c r="D15" s="9">
        <v>22985685</v>
      </c>
    </row>
    <row r="16" spans="1:4" x14ac:dyDescent="0.25">
      <c r="A16" s="10" t="s">
        <v>8</v>
      </c>
      <c r="B16" s="119">
        <v>23</v>
      </c>
      <c r="C16" s="8">
        <v>26766</v>
      </c>
      <c r="D16" s="9">
        <v>181762</v>
      </c>
    </row>
    <row r="17" spans="1:4" x14ac:dyDescent="0.25">
      <c r="A17" s="10" t="s">
        <v>9</v>
      </c>
      <c r="B17" s="118">
        <v>7</v>
      </c>
      <c r="C17" s="8">
        <v>2577428</v>
      </c>
      <c r="D17" s="9">
        <v>2600186</v>
      </c>
    </row>
    <row r="18" spans="1:4" x14ac:dyDescent="0.25">
      <c r="A18" s="7" t="s">
        <v>10</v>
      </c>
      <c r="B18" s="118">
        <v>8</v>
      </c>
      <c r="C18" s="8">
        <v>563043166</v>
      </c>
      <c r="D18" s="11">
        <v>547902238</v>
      </c>
    </row>
    <row r="19" spans="1:4" ht="30" x14ac:dyDescent="0.25">
      <c r="A19" s="10" t="s">
        <v>11</v>
      </c>
      <c r="B19" s="118"/>
      <c r="C19" s="8">
        <v>208772251</v>
      </c>
      <c r="D19" s="11">
        <v>74889623</v>
      </c>
    </row>
    <row r="20" spans="1:4" ht="30" x14ac:dyDescent="0.25">
      <c r="A20" s="10" t="s">
        <v>12</v>
      </c>
      <c r="B20" s="118"/>
      <c r="C20" s="8">
        <v>2858020</v>
      </c>
      <c r="D20" s="9">
        <v>0</v>
      </c>
    </row>
    <row r="21" spans="1:4" x14ac:dyDescent="0.25">
      <c r="A21" s="7" t="s">
        <v>13</v>
      </c>
      <c r="B21" s="118">
        <v>9</v>
      </c>
      <c r="C21" s="8">
        <v>1144512412</v>
      </c>
      <c r="D21" s="9">
        <v>1051422596</v>
      </c>
    </row>
    <row r="22" spans="1:4" x14ac:dyDescent="0.25">
      <c r="A22" s="7" t="s">
        <v>14</v>
      </c>
      <c r="B22" s="118">
        <v>10</v>
      </c>
      <c r="C22" s="8">
        <v>18694754</v>
      </c>
      <c r="D22" s="9">
        <v>18694754</v>
      </c>
    </row>
    <row r="23" spans="1:4" x14ac:dyDescent="0.25">
      <c r="A23" s="7" t="s">
        <v>15</v>
      </c>
      <c r="B23" s="118">
        <v>11</v>
      </c>
      <c r="C23" s="8">
        <v>24700760</v>
      </c>
      <c r="D23" s="9">
        <v>24645734</v>
      </c>
    </row>
    <row r="24" spans="1:4" x14ac:dyDescent="0.25">
      <c r="A24" s="7" t="s">
        <v>16</v>
      </c>
      <c r="B24" s="118">
        <v>12</v>
      </c>
      <c r="C24" s="8">
        <v>1527348</v>
      </c>
      <c r="D24" s="9">
        <v>1640875</v>
      </c>
    </row>
    <row r="25" spans="1:4" x14ac:dyDescent="0.25">
      <c r="A25" s="7" t="s">
        <v>17</v>
      </c>
      <c r="B25" s="119">
        <v>26</v>
      </c>
      <c r="C25" s="8">
        <v>285560</v>
      </c>
      <c r="D25" s="9">
        <v>287319</v>
      </c>
    </row>
    <row r="26" spans="1:4" x14ac:dyDescent="0.25">
      <c r="A26" s="7" t="s">
        <v>18</v>
      </c>
      <c r="B26" s="118">
        <v>13</v>
      </c>
      <c r="C26" s="8">
        <v>63157358</v>
      </c>
      <c r="D26" s="12">
        <v>60763083</v>
      </c>
    </row>
    <row r="27" spans="1:4" ht="15.75" thickBot="1" x14ac:dyDescent="0.3">
      <c r="A27" s="13" t="s">
        <v>19</v>
      </c>
      <c r="B27" s="118"/>
      <c r="C27" s="14">
        <v>2420363149</v>
      </c>
      <c r="D27" s="15">
        <v>2452419218</v>
      </c>
    </row>
    <row r="28" spans="1:4" ht="15.75" thickTop="1" x14ac:dyDescent="0.25">
      <c r="A28" s="16"/>
      <c r="B28" s="118"/>
      <c r="C28" s="17"/>
      <c r="D28" s="17"/>
    </row>
    <row r="29" spans="1:4" x14ac:dyDescent="0.25">
      <c r="A29" s="13" t="s">
        <v>20</v>
      </c>
      <c r="B29" s="118"/>
      <c r="C29" s="8"/>
      <c r="D29" s="9"/>
    </row>
    <row r="30" spans="1:4" x14ac:dyDescent="0.25">
      <c r="A30" s="7" t="s">
        <v>21</v>
      </c>
      <c r="B30" s="118">
        <v>14</v>
      </c>
      <c r="C30" s="8">
        <v>1527263913</v>
      </c>
      <c r="D30" s="9">
        <v>1672150027</v>
      </c>
    </row>
    <row r="31" spans="1:4" x14ac:dyDescent="0.25">
      <c r="A31" s="7" t="s">
        <v>22</v>
      </c>
      <c r="B31" s="118">
        <v>15</v>
      </c>
      <c r="C31" s="8">
        <v>63462881</v>
      </c>
      <c r="D31" s="9">
        <v>86913149</v>
      </c>
    </row>
    <row r="32" spans="1:4" x14ac:dyDescent="0.25">
      <c r="A32" s="7" t="s">
        <v>23</v>
      </c>
      <c r="B32" s="118"/>
      <c r="C32" s="8">
        <v>179462972</v>
      </c>
      <c r="D32" s="18">
        <v>46986124</v>
      </c>
    </row>
    <row r="33" spans="1:4" x14ac:dyDescent="0.25">
      <c r="A33" s="7" t="s">
        <v>24</v>
      </c>
      <c r="B33" s="118">
        <v>16</v>
      </c>
      <c r="C33" s="8">
        <v>237828144</v>
      </c>
      <c r="D33" s="18">
        <v>278209687</v>
      </c>
    </row>
    <row r="34" spans="1:4" x14ac:dyDescent="0.25">
      <c r="A34" s="7" t="s">
        <v>25</v>
      </c>
      <c r="B34" s="118">
        <v>16</v>
      </c>
      <c r="C34" s="8">
        <v>139532082</v>
      </c>
      <c r="D34" s="18">
        <v>122068216</v>
      </c>
    </row>
    <row r="35" spans="1:4" x14ac:dyDescent="0.25">
      <c r="A35" s="7" t="s">
        <v>26</v>
      </c>
      <c r="B35" s="118"/>
      <c r="C35" s="8">
        <v>26546919</v>
      </c>
      <c r="D35" s="18">
        <v>22517302</v>
      </c>
    </row>
    <row r="36" spans="1:4" x14ac:dyDescent="0.25">
      <c r="A36" s="7" t="s">
        <v>27</v>
      </c>
      <c r="B36" s="118">
        <v>17</v>
      </c>
      <c r="C36" s="8">
        <v>47319161</v>
      </c>
      <c r="D36" s="19">
        <v>17916769</v>
      </c>
    </row>
    <row r="37" spans="1:4" x14ac:dyDescent="0.25">
      <c r="A37" s="13" t="s">
        <v>28</v>
      </c>
      <c r="B37" s="118"/>
      <c r="C37" s="20">
        <v>2221416072</v>
      </c>
      <c r="D37" s="21">
        <v>2246761274</v>
      </c>
    </row>
    <row r="38" spans="1:4" x14ac:dyDescent="0.25">
      <c r="A38" s="22"/>
      <c r="B38" s="118"/>
      <c r="C38" s="17"/>
      <c r="D38" s="18"/>
    </row>
    <row r="39" spans="1:4" x14ac:dyDescent="0.25">
      <c r="A39" s="13" t="s">
        <v>29</v>
      </c>
      <c r="B39" s="118"/>
      <c r="C39" s="17"/>
      <c r="D39" s="18"/>
    </row>
    <row r="40" spans="1:4" x14ac:dyDescent="0.25">
      <c r="A40" s="7" t="s">
        <v>30</v>
      </c>
      <c r="B40" s="118">
        <v>18</v>
      </c>
      <c r="C40" s="8">
        <v>222554069</v>
      </c>
      <c r="D40" s="9">
        <v>222554069</v>
      </c>
    </row>
    <row r="41" spans="1:4" x14ac:dyDescent="0.25">
      <c r="A41" s="7" t="s">
        <v>31</v>
      </c>
      <c r="B41" s="118"/>
      <c r="C41" s="8">
        <v>-12474213</v>
      </c>
      <c r="D41" s="9">
        <v>1011544</v>
      </c>
    </row>
    <row r="42" spans="1:4" x14ac:dyDescent="0.25">
      <c r="A42" s="7" t="s">
        <v>32</v>
      </c>
      <c r="B42" s="118"/>
      <c r="C42" s="23">
        <v>-11132779</v>
      </c>
      <c r="D42" s="12">
        <v>-17907669</v>
      </c>
    </row>
    <row r="43" spans="1:4" x14ac:dyDescent="0.25">
      <c r="A43" s="13" t="s">
        <v>33</v>
      </c>
      <c r="B43" s="120"/>
      <c r="C43" s="20">
        <v>198947077</v>
      </c>
      <c r="D43" s="21">
        <v>205657944</v>
      </c>
    </row>
    <row r="44" spans="1:4" ht="15.75" thickBot="1" x14ac:dyDescent="0.3">
      <c r="A44" s="13" t="s">
        <v>34</v>
      </c>
      <c r="B44" s="120"/>
      <c r="C44" s="14">
        <v>2420363149</v>
      </c>
      <c r="D44" s="15">
        <v>2452419218</v>
      </c>
    </row>
    <row r="45" spans="1:4" ht="15.75" thickTop="1" x14ac:dyDescent="0.25">
      <c r="A45" s="10"/>
      <c r="B45" s="10"/>
      <c r="C45" s="24"/>
      <c r="D45" s="24"/>
    </row>
    <row r="46" spans="1:4" x14ac:dyDescent="0.25">
      <c r="A46" s="10"/>
      <c r="B46" s="10"/>
      <c r="C46" s="24"/>
      <c r="D46" s="24"/>
    </row>
    <row r="47" spans="1:4" x14ac:dyDescent="0.25">
      <c r="A47" s="25"/>
      <c r="B47" s="25"/>
      <c r="C47" s="1"/>
      <c r="D47" s="1"/>
    </row>
    <row r="48" spans="1:4" x14ac:dyDescent="0.25">
      <c r="A48" s="26" t="s">
        <v>35</v>
      </c>
      <c r="B48" s="26"/>
      <c r="C48" s="26" t="s">
        <v>35</v>
      </c>
      <c r="D48" s="26"/>
    </row>
    <row r="49" spans="1:4" x14ac:dyDescent="0.25">
      <c r="A49" s="27" t="s">
        <v>129</v>
      </c>
      <c r="B49" s="27"/>
      <c r="C49" s="27" t="s">
        <v>36</v>
      </c>
      <c r="D49" s="27"/>
    </row>
    <row r="50" spans="1:4" x14ac:dyDescent="0.25">
      <c r="A50" s="28" t="s">
        <v>37</v>
      </c>
      <c r="B50" s="28"/>
      <c r="C50" s="27" t="s">
        <v>38</v>
      </c>
      <c r="D50" s="27"/>
    </row>
    <row r="51" spans="1:4" x14ac:dyDescent="0.25">
      <c r="A51" s="1"/>
      <c r="B51" s="1"/>
      <c r="C51" s="1"/>
      <c r="D51" s="1"/>
    </row>
    <row r="52" spans="1:4" hidden="1" x14ac:dyDescent="0.25"/>
    <row r="53" spans="1:4" hidden="1" x14ac:dyDescent="0.25"/>
    <row r="57" spans="1:4" ht="15" customHeight="1" x14ac:dyDescent="0.25"/>
    <row r="58" spans="1:4" ht="15" customHeight="1" x14ac:dyDescent="0.25"/>
    <row r="59" spans="1:4" ht="15" customHeight="1" x14ac:dyDescent="0.25"/>
    <row r="60" spans="1:4" ht="15" customHeight="1" x14ac:dyDescent="0.25"/>
  </sheetData>
  <mergeCells count="2">
    <mergeCell ref="A7:D7"/>
    <mergeCell ref="A10:A11"/>
  </mergeCells>
  <printOptions horizontalCentered="1"/>
  <pageMargins left="0.25" right="0.25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D480E-CC32-4F8E-93E7-42B5C14114C5}">
  <sheetPr>
    <tabColor theme="9" tint="0.39997558519241921"/>
  </sheetPr>
  <dimension ref="A1:I638"/>
  <sheetViews>
    <sheetView view="pageBreakPreview" zoomScale="80" zoomScaleNormal="80" zoomScaleSheetLayoutView="80" workbookViewId="0">
      <selection activeCell="C20" sqref="C20"/>
    </sheetView>
  </sheetViews>
  <sheetFormatPr defaultColWidth="0" defaultRowHeight="0" customHeight="1" zeroHeight="1" x14ac:dyDescent="0.25"/>
  <cols>
    <col min="1" max="1" width="65.7109375" style="2" customWidth="1"/>
    <col min="2" max="2" width="11" style="2" customWidth="1"/>
    <col min="3" max="4" width="19.7109375" style="2" customWidth="1"/>
    <col min="5" max="16384" width="9.140625" style="2" hidden="1"/>
  </cols>
  <sheetData>
    <row r="1" spans="1:4" ht="15" x14ac:dyDescent="0.25">
      <c r="A1" s="1"/>
      <c r="B1" s="1"/>
      <c r="C1" s="1"/>
      <c r="D1" s="1"/>
    </row>
    <row r="2" spans="1:4" ht="15" x14ac:dyDescent="0.25">
      <c r="A2" s="1"/>
      <c r="B2" s="1"/>
      <c r="C2" s="1"/>
      <c r="D2" s="1"/>
    </row>
    <row r="3" spans="1:4" ht="15" x14ac:dyDescent="0.25">
      <c r="A3" s="1"/>
      <c r="B3" s="1"/>
      <c r="C3" s="1"/>
      <c r="D3" s="1"/>
    </row>
    <row r="4" spans="1:4" ht="15" x14ac:dyDescent="0.25">
      <c r="A4" s="1"/>
      <c r="B4" s="1"/>
      <c r="C4" s="1"/>
      <c r="D4" s="1"/>
    </row>
    <row r="5" spans="1:4" ht="15" x14ac:dyDescent="0.25">
      <c r="A5" s="1"/>
      <c r="B5" s="1"/>
      <c r="C5" s="1"/>
      <c r="D5" s="1"/>
    </row>
    <row r="6" spans="1:4" ht="15" x14ac:dyDescent="0.25">
      <c r="A6" s="1"/>
      <c r="B6" s="1"/>
      <c r="C6" s="1"/>
      <c r="D6" s="1"/>
    </row>
    <row r="7" spans="1:4" ht="15" x14ac:dyDescent="0.25">
      <c r="A7" s="126" t="s">
        <v>101</v>
      </c>
      <c r="B7" s="126"/>
      <c r="C7" s="126"/>
      <c r="D7" s="126"/>
    </row>
    <row r="8" spans="1:4" ht="15" x14ac:dyDescent="0.25">
      <c r="A8" s="3" t="s">
        <v>102</v>
      </c>
      <c r="B8" s="3"/>
      <c r="C8" s="3"/>
      <c r="D8" s="3"/>
    </row>
    <row r="9" spans="1:4" ht="15" x14ac:dyDescent="0.25">
      <c r="A9" s="1"/>
      <c r="B9" s="1"/>
      <c r="C9" s="1"/>
      <c r="D9" s="1"/>
    </row>
    <row r="10" spans="1:4" ht="15" x14ac:dyDescent="0.25">
      <c r="A10" s="127" t="s">
        <v>1</v>
      </c>
      <c r="B10" s="116"/>
      <c r="C10" s="4">
        <v>45838</v>
      </c>
      <c r="D10" s="4">
        <v>45473</v>
      </c>
    </row>
    <row r="11" spans="1:4" ht="15" x14ac:dyDescent="0.25">
      <c r="A11" s="127"/>
      <c r="B11" s="117" t="s">
        <v>132</v>
      </c>
      <c r="C11" s="5" t="s">
        <v>2</v>
      </c>
      <c r="D11" s="5" t="s">
        <v>2</v>
      </c>
    </row>
    <row r="12" spans="1:4" ht="30" x14ac:dyDescent="0.25">
      <c r="A12" s="10" t="s">
        <v>39</v>
      </c>
      <c r="B12" s="121">
        <v>20</v>
      </c>
      <c r="C12" s="29">
        <v>149222694</v>
      </c>
      <c r="D12" s="30">
        <v>112459997</v>
      </c>
    </row>
    <row r="13" spans="1:4" ht="15" x14ac:dyDescent="0.25">
      <c r="A13" s="10" t="s">
        <v>40</v>
      </c>
      <c r="B13" s="121">
        <v>20</v>
      </c>
      <c r="C13" s="29">
        <v>73815</v>
      </c>
      <c r="D13" s="30">
        <v>64214</v>
      </c>
    </row>
    <row r="14" spans="1:4" ht="15" x14ac:dyDescent="0.25">
      <c r="A14" s="7" t="s">
        <v>41</v>
      </c>
      <c r="B14" s="121">
        <v>20</v>
      </c>
      <c r="C14" s="29">
        <v>-104450256</v>
      </c>
      <c r="D14" s="30">
        <v>-76306804</v>
      </c>
    </row>
    <row r="15" spans="1:4" ht="15" x14ac:dyDescent="0.25">
      <c r="A15" s="13" t="s">
        <v>103</v>
      </c>
      <c r="B15" s="121"/>
      <c r="C15" s="31">
        <v>44846253</v>
      </c>
      <c r="D15" s="32">
        <v>36217407</v>
      </c>
    </row>
    <row r="16" spans="1:4" ht="15" x14ac:dyDescent="0.25">
      <c r="A16" s="10" t="s">
        <v>104</v>
      </c>
      <c r="B16" s="122">
        <v>27</v>
      </c>
      <c r="C16" s="33">
        <v>-22797036</v>
      </c>
      <c r="D16" s="34">
        <v>-13558657</v>
      </c>
    </row>
    <row r="17" spans="1:4" ht="15" x14ac:dyDescent="0.25">
      <c r="A17" s="6" t="s">
        <v>42</v>
      </c>
      <c r="B17" s="121"/>
      <c r="C17" s="35">
        <v>22049217</v>
      </c>
      <c r="D17" s="36">
        <v>22658750</v>
      </c>
    </row>
    <row r="18" spans="1:4" ht="15" x14ac:dyDescent="0.25">
      <c r="A18" s="7" t="s">
        <v>43</v>
      </c>
      <c r="B18" s="121">
        <v>21</v>
      </c>
      <c r="C18" s="29">
        <v>10191041</v>
      </c>
      <c r="D18" s="30">
        <v>9708762</v>
      </c>
    </row>
    <row r="19" spans="1:4" ht="15" x14ac:dyDescent="0.25">
      <c r="A19" s="7" t="s">
        <v>44</v>
      </c>
      <c r="B19" s="121">
        <v>21</v>
      </c>
      <c r="C19" s="29">
        <v>-5193811</v>
      </c>
      <c r="D19" s="30">
        <v>-5191943</v>
      </c>
    </row>
    <row r="20" spans="1:4" ht="15" x14ac:dyDescent="0.25">
      <c r="A20" s="7" t="s">
        <v>105</v>
      </c>
      <c r="B20" s="121">
        <v>22</v>
      </c>
      <c r="C20" s="29">
        <v>19667872</v>
      </c>
      <c r="D20" s="30">
        <v>15620740</v>
      </c>
    </row>
    <row r="21" spans="1:4" ht="15" x14ac:dyDescent="0.25">
      <c r="A21" s="10" t="s">
        <v>106</v>
      </c>
      <c r="B21" s="121"/>
      <c r="C21" s="29">
        <v>4061295</v>
      </c>
      <c r="D21" s="30">
        <v>2038266</v>
      </c>
    </row>
    <row r="22" spans="1:4" ht="45" x14ac:dyDescent="0.25">
      <c r="A22" s="10" t="s">
        <v>107</v>
      </c>
      <c r="B22" s="121"/>
      <c r="C22" s="29">
        <v>-22517</v>
      </c>
      <c r="D22" s="30">
        <v>515689</v>
      </c>
    </row>
    <row r="23" spans="1:4" ht="15" x14ac:dyDescent="0.25">
      <c r="A23" s="10" t="s">
        <v>45</v>
      </c>
      <c r="B23" s="121"/>
      <c r="C23" s="29">
        <v>10044915</v>
      </c>
      <c r="D23" s="30">
        <v>2015847</v>
      </c>
    </row>
    <row r="24" spans="1:4" ht="15" x14ac:dyDescent="0.25">
      <c r="A24" s="10" t="s">
        <v>108</v>
      </c>
      <c r="B24" s="121">
        <v>24</v>
      </c>
      <c r="C24" s="33">
        <v>1790339</v>
      </c>
      <c r="D24" s="34">
        <v>2503710</v>
      </c>
    </row>
    <row r="25" spans="1:4" ht="15" x14ac:dyDescent="0.25">
      <c r="A25" s="13" t="s">
        <v>46</v>
      </c>
      <c r="B25" s="121"/>
      <c r="C25" s="35">
        <v>40539134</v>
      </c>
      <c r="D25" s="36">
        <v>27211071</v>
      </c>
    </row>
    <row r="26" spans="1:4" ht="15" x14ac:dyDescent="0.25">
      <c r="A26" s="7" t="s">
        <v>47</v>
      </c>
      <c r="B26" s="121">
        <v>25</v>
      </c>
      <c r="C26" s="37">
        <v>-20640365</v>
      </c>
      <c r="D26" s="38">
        <v>-16927745</v>
      </c>
    </row>
    <row r="27" spans="1:4" ht="29.25" customHeight="1" x14ac:dyDescent="0.25">
      <c r="A27" s="10" t="s">
        <v>109</v>
      </c>
      <c r="B27" s="121"/>
      <c r="C27" s="29">
        <v>-6171</v>
      </c>
      <c r="D27" s="30">
        <v>-43221</v>
      </c>
    </row>
    <row r="28" spans="1:4" ht="45" x14ac:dyDescent="0.25">
      <c r="A28" s="10" t="s">
        <v>110</v>
      </c>
      <c r="B28" s="121"/>
      <c r="C28" s="37">
        <v>-1819278</v>
      </c>
      <c r="D28" s="38">
        <v>-1877998</v>
      </c>
    </row>
    <row r="29" spans="1:4" ht="15" x14ac:dyDescent="0.25">
      <c r="A29" s="10" t="s">
        <v>48</v>
      </c>
      <c r="B29" s="121"/>
      <c r="C29" s="37">
        <v>-1655615</v>
      </c>
      <c r="D29" s="38">
        <v>-1819994</v>
      </c>
    </row>
    <row r="30" spans="1:4" ht="15" x14ac:dyDescent="0.25">
      <c r="A30" s="13" t="s">
        <v>49</v>
      </c>
      <c r="B30" s="121"/>
      <c r="C30" s="31">
        <v>-24121429</v>
      </c>
      <c r="D30" s="32">
        <v>-20668958</v>
      </c>
    </row>
    <row r="31" spans="1:4" ht="15" x14ac:dyDescent="0.25">
      <c r="A31" s="13" t="s">
        <v>111</v>
      </c>
      <c r="B31" s="121"/>
      <c r="C31" s="29">
        <v>38466922</v>
      </c>
      <c r="D31" s="30">
        <v>29200863</v>
      </c>
    </row>
    <row r="32" spans="1:4" ht="15" x14ac:dyDescent="0.25">
      <c r="A32" s="7" t="s">
        <v>50</v>
      </c>
      <c r="B32" s="121">
        <v>26</v>
      </c>
      <c r="C32" s="29">
        <v>-4036885</v>
      </c>
      <c r="D32" s="30">
        <v>-1664573</v>
      </c>
    </row>
    <row r="33" spans="1:4" ht="15" x14ac:dyDescent="0.25">
      <c r="A33" s="13" t="s">
        <v>112</v>
      </c>
      <c r="B33" s="121"/>
      <c r="C33" s="39">
        <v>34430037</v>
      </c>
      <c r="D33" s="40">
        <v>27536290</v>
      </c>
    </row>
    <row r="34" spans="1:4" ht="15" x14ac:dyDescent="0.25">
      <c r="A34" s="13" t="s">
        <v>51</v>
      </c>
      <c r="B34" s="121"/>
      <c r="C34" s="41"/>
      <c r="D34" s="42"/>
    </row>
    <row r="35" spans="1:4" ht="30" x14ac:dyDescent="0.25">
      <c r="A35" s="16" t="s">
        <v>52</v>
      </c>
      <c r="B35" s="121"/>
      <c r="C35" s="29"/>
      <c r="D35" s="30"/>
    </row>
    <row r="36" spans="1:4" ht="30" customHeight="1" x14ac:dyDescent="0.25">
      <c r="A36" s="10" t="s">
        <v>53</v>
      </c>
      <c r="B36" s="121"/>
      <c r="C36" s="29">
        <v>-13906643</v>
      </c>
      <c r="D36" s="30">
        <v>423454</v>
      </c>
    </row>
    <row r="37" spans="1:4" ht="43.5" customHeight="1" x14ac:dyDescent="0.25">
      <c r="A37" s="10" t="s">
        <v>54</v>
      </c>
      <c r="B37" s="121"/>
      <c r="C37" s="29">
        <v>272254</v>
      </c>
      <c r="D37" s="30">
        <v>425637</v>
      </c>
    </row>
    <row r="38" spans="1:4" ht="45" x14ac:dyDescent="0.25">
      <c r="A38" s="10" t="s">
        <v>55</v>
      </c>
      <c r="B38" s="121"/>
      <c r="C38" s="43">
        <v>22517</v>
      </c>
      <c r="D38" s="44">
        <v>-515689</v>
      </c>
    </row>
    <row r="39" spans="1:4" ht="15" x14ac:dyDescent="0.25">
      <c r="A39" s="22" t="s">
        <v>56</v>
      </c>
      <c r="B39" s="121"/>
      <c r="C39" s="29"/>
      <c r="D39" s="30"/>
    </row>
    <row r="40" spans="1:4" ht="45" x14ac:dyDescent="0.25">
      <c r="A40" s="45" t="s">
        <v>57</v>
      </c>
      <c r="B40" s="121"/>
      <c r="C40" s="29">
        <v>126115</v>
      </c>
      <c r="D40" s="30">
        <v>0</v>
      </c>
    </row>
    <row r="41" spans="1:4" ht="15" x14ac:dyDescent="0.25">
      <c r="A41" s="13" t="s">
        <v>113</v>
      </c>
      <c r="B41" s="120"/>
      <c r="C41" s="39">
        <v>-13485757</v>
      </c>
      <c r="D41" s="40">
        <v>333402</v>
      </c>
    </row>
    <row r="42" spans="1:4" ht="15.75" thickBot="1" x14ac:dyDescent="0.3">
      <c r="A42" s="13" t="s">
        <v>114</v>
      </c>
      <c r="B42" s="120"/>
      <c r="C42" s="46">
        <v>20944280</v>
      </c>
      <c r="D42" s="47">
        <v>27869692</v>
      </c>
    </row>
    <row r="43" spans="1:4" ht="15.75" thickTop="1" x14ac:dyDescent="0.25">
      <c r="A43" s="13"/>
      <c r="B43" s="13"/>
      <c r="C43" s="13"/>
      <c r="D43" s="13"/>
    </row>
    <row r="44" spans="1:4" ht="15" x14ac:dyDescent="0.25">
      <c r="A44" s="13"/>
      <c r="B44" s="13"/>
      <c r="C44" s="13"/>
      <c r="D44" s="13"/>
    </row>
    <row r="45" spans="1:4" ht="15" x14ac:dyDescent="0.25">
      <c r="A45" s="13"/>
      <c r="B45" s="13"/>
      <c r="C45" s="13"/>
      <c r="D45" s="13"/>
    </row>
    <row r="46" spans="1:4" ht="15" x14ac:dyDescent="0.25">
      <c r="A46" s="26" t="s">
        <v>35</v>
      </c>
      <c r="B46" s="26"/>
      <c r="C46" s="26" t="s">
        <v>35</v>
      </c>
      <c r="D46" s="48"/>
    </row>
    <row r="47" spans="1:4" ht="15" x14ac:dyDescent="0.25">
      <c r="A47" s="27" t="s">
        <v>129</v>
      </c>
      <c r="B47" s="27"/>
      <c r="C47" s="27" t="s">
        <v>36</v>
      </c>
      <c r="D47" s="49"/>
    </row>
    <row r="48" spans="1:4" ht="15" x14ac:dyDescent="0.25">
      <c r="A48" s="28" t="s">
        <v>37</v>
      </c>
      <c r="B48" s="28"/>
      <c r="C48" s="27" t="s">
        <v>38</v>
      </c>
      <c r="D48" s="49"/>
    </row>
    <row r="49" spans="1:4" ht="15" x14ac:dyDescent="0.25">
      <c r="A49" s="1"/>
      <c r="B49" s="1"/>
      <c r="C49" s="1"/>
      <c r="D49" s="1"/>
    </row>
    <row r="50" spans="1:4" ht="15" hidden="1" customHeight="1" x14ac:dyDescent="0.25"/>
    <row r="51" spans="1:4" ht="15" hidden="1" customHeight="1" x14ac:dyDescent="0.25"/>
    <row r="52" spans="1:4" ht="15" hidden="1" customHeight="1" x14ac:dyDescent="0.25"/>
    <row r="53" spans="1:4" ht="15" hidden="1" customHeight="1" x14ac:dyDescent="0.25"/>
    <row r="54" spans="1:4" ht="15" hidden="1" customHeight="1" x14ac:dyDescent="0.25"/>
    <row r="638" spans="9:9" ht="0" hidden="1" customHeight="1" x14ac:dyDescent="0.25">
      <c r="I638" s="50">
        <v>-4036885</v>
      </c>
    </row>
  </sheetData>
  <mergeCells count="2">
    <mergeCell ref="A7:D7"/>
    <mergeCell ref="A10:A11"/>
  </mergeCells>
  <printOptions horizontalCentered="1"/>
  <pageMargins left="0.25" right="0.25" top="0.75" bottom="0.75" header="0.3" footer="0.3"/>
  <pageSetup paperSize="9"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306DE-E26E-42DE-814B-B853AAA04C59}">
  <sheetPr>
    <tabColor theme="9" tint="0.39997558519241921"/>
  </sheetPr>
  <dimension ref="A1:F107"/>
  <sheetViews>
    <sheetView view="pageBreakPreview" topLeftCell="A6" zoomScale="85" zoomScaleNormal="80" zoomScaleSheetLayoutView="85" workbookViewId="0">
      <selection activeCell="B26" sqref="B26:B27"/>
    </sheetView>
  </sheetViews>
  <sheetFormatPr defaultColWidth="0" defaultRowHeight="0" customHeight="1" zeroHeight="1" x14ac:dyDescent="0.25"/>
  <cols>
    <col min="1" max="1" width="75.7109375" style="53" customWidth="1"/>
    <col min="2" max="2" width="9.28515625" style="53" customWidth="1"/>
    <col min="3" max="4" width="19.7109375" style="60" customWidth="1"/>
    <col min="5" max="5" width="2.140625" style="53" hidden="1" customWidth="1"/>
    <col min="6" max="6" width="10" style="53" hidden="1" customWidth="1"/>
    <col min="7" max="16384" width="9.140625" style="53" hidden="1"/>
  </cols>
  <sheetData>
    <row r="1" spans="1:5" ht="15" customHeight="1" x14ac:dyDescent="0.25">
      <c r="A1" s="51"/>
      <c r="B1" s="51"/>
      <c r="C1" s="52"/>
      <c r="D1" s="52"/>
    </row>
    <row r="2" spans="1:5" ht="15" customHeight="1" x14ac:dyDescent="0.25">
      <c r="A2" s="51"/>
      <c r="B2" s="51"/>
      <c r="C2" s="52"/>
      <c r="D2" s="52"/>
    </row>
    <row r="3" spans="1:5" ht="15" x14ac:dyDescent="0.25">
      <c r="A3" s="51"/>
      <c r="B3" s="51"/>
      <c r="C3" s="52"/>
      <c r="D3" s="52"/>
    </row>
    <row r="4" spans="1:5" ht="15" x14ac:dyDescent="0.25">
      <c r="A4" s="51"/>
      <c r="B4" s="51"/>
      <c r="C4" s="52"/>
      <c r="D4" s="52"/>
    </row>
    <row r="5" spans="1:5" ht="15" x14ac:dyDescent="0.25">
      <c r="A5" s="51"/>
      <c r="B5" s="51"/>
      <c r="C5" s="52"/>
      <c r="D5" s="52"/>
    </row>
    <row r="6" spans="1:5" ht="15" x14ac:dyDescent="0.25">
      <c r="A6" s="51"/>
      <c r="B6" s="51"/>
      <c r="C6" s="52"/>
      <c r="D6" s="52"/>
    </row>
    <row r="7" spans="1:5" ht="15" x14ac:dyDescent="0.25">
      <c r="A7" s="128" t="str">
        <f>CONCATENATE("Промежуточный сокращенный консолидированный отчет о движении денежных средств за",IF(MONTH(C10)=12," год"," период"),", ")</f>
        <v xml:space="preserve">Промежуточный сокращенный консолидированный отчет о движении денежных средств за период, </v>
      </c>
      <c r="B7" s="128"/>
      <c r="C7" s="128"/>
      <c r="D7" s="128"/>
    </row>
    <row r="8" spans="1:5" ht="15" x14ac:dyDescent="0.25">
      <c r="A8" s="128" t="str">
        <f>CONCATENATE("закончившийся ",DAY(C10)," ",CHOOSE(MONTH(C10),"января","февраля","марта","апреля","мая","июня","июля","августа","сентября","октября","ноября","декабря")," ",YEAR(C10)," года")</f>
        <v>закончившийся 30 июня 2025 года</v>
      </c>
      <c r="B8" s="128"/>
      <c r="C8" s="128"/>
      <c r="D8" s="128"/>
      <c r="E8" s="54"/>
    </row>
    <row r="9" spans="1:5" ht="15" x14ac:dyDescent="0.25">
      <c r="A9" s="55"/>
      <c r="B9" s="55"/>
      <c r="C9" s="54"/>
      <c r="D9" s="54"/>
      <c r="E9" s="54"/>
    </row>
    <row r="10" spans="1:5" ht="15" x14ac:dyDescent="0.25">
      <c r="A10" s="56"/>
      <c r="B10" s="56"/>
      <c r="C10" s="4">
        <v>45838</v>
      </c>
      <c r="D10" s="4">
        <f>IF((YEAR(C10)/4)=ROUND(YEAR(C10)/4,0),C10-366,C10-365)</f>
        <v>45473</v>
      </c>
    </row>
    <row r="11" spans="1:5" ht="15" x14ac:dyDescent="0.25">
      <c r="A11" s="57" t="s">
        <v>1</v>
      </c>
      <c r="B11" s="117" t="s">
        <v>132</v>
      </c>
      <c r="C11" s="58" t="s">
        <v>2</v>
      </c>
      <c r="D11" s="5" t="s">
        <v>2</v>
      </c>
    </row>
    <row r="12" spans="1:5" ht="15" x14ac:dyDescent="0.25">
      <c r="A12" s="59" t="s">
        <v>58</v>
      </c>
      <c r="B12" s="123"/>
    </row>
    <row r="13" spans="1:5" ht="15" x14ac:dyDescent="0.25">
      <c r="A13" s="61" t="s">
        <v>59</v>
      </c>
      <c r="B13" s="124"/>
      <c r="C13" s="62">
        <v>8480937</v>
      </c>
      <c r="D13" s="63">
        <v>2321275</v>
      </c>
    </row>
    <row r="14" spans="1:5" ht="15" x14ac:dyDescent="0.25">
      <c r="A14" s="56" t="s">
        <v>60</v>
      </c>
      <c r="B14" s="124"/>
      <c r="C14" s="62">
        <v>587996</v>
      </c>
      <c r="D14" s="63">
        <v>407666</v>
      </c>
    </row>
    <row r="15" spans="1:5" ht="30" x14ac:dyDescent="0.25">
      <c r="A15" s="61" t="s">
        <v>61</v>
      </c>
      <c r="B15" s="124"/>
      <c r="C15" s="62">
        <v>16949854</v>
      </c>
      <c r="D15" s="63">
        <v>10023105</v>
      </c>
    </row>
    <row r="16" spans="1:5" ht="30" x14ac:dyDescent="0.25">
      <c r="A16" s="61" t="s">
        <v>62</v>
      </c>
      <c r="B16" s="124"/>
      <c r="C16" s="62">
        <v>2671967</v>
      </c>
      <c r="D16" s="63">
        <v>1884565</v>
      </c>
    </row>
    <row r="17" spans="1:4" ht="15" x14ac:dyDescent="0.25">
      <c r="A17" s="61" t="s">
        <v>63</v>
      </c>
      <c r="B17" s="124"/>
      <c r="C17" s="62">
        <v>92276923</v>
      </c>
      <c r="D17" s="63">
        <v>89678895</v>
      </c>
    </row>
    <row r="18" spans="1:4" ht="30" x14ac:dyDescent="0.25">
      <c r="A18" s="61" t="s">
        <v>64</v>
      </c>
      <c r="B18" s="124"/>
      <c r="C18" s="62">
        <v>65759</v>
      </c>
      <c r="D18" s="63">
        <v>55839</v>
      </c>
    </row>
    <row r="19" spans="1:4" ht="15" x14ac:dyDescent="0.25">
      <c r="A19" s="61" t="s">
        <v>65</v>
      </c>
      <c r="B19" s="124"/>
      <c r="C19" s="62">
        <v>-60441037</v>
      </c>
      <c r="D19" s="63">
        <v>-36551192</v>
      </c>
    </row>
    <row r="20" spans="1:4" ht="15" x14ac:dyDescent="0.25">
      <c r="A20" s="61" t="s">
        <v>66</v>
      </c>
      <c r="B20" s="124"/>
      <c r="C20" s="62">
        <v>-517606</v>
      </c>
      <c r="D20" s="63">
        <v>-1012606</v>
      </c>
    </row>
    <row r="21" spans="1:4" ht="15" x14ac:dyDescent="0.25">
      <c r="A21" s="61" t="s">
        <v>67</v>
      </c>
      <c r="B21" s="124"/>
      <c r="C21" s="62">
        <v>-1711168</v>
      </c>
      <c r="D21" s="63">
        <v>-1373657</v>
      </c>
    </row>
    <row r="22" spans="1:4" ht="15" x14ac:dyDescent="0.25">
      <c r="A22" s="61" t="s">
        <v>68</v>
      </c>
      <c r="B22" s="124"/>
      <c r="C22" s="62">
        <v>-4530427</v>
      </c>
      <c r="D22" s="63">
        <v>-5361891</v>
      </c>
    </row>
    <row r="23" spans="1:4" ht="15" x14ac:dyDescent="0.25">
      <c r="A23" s="61" t="s">
        <v>69</v>
      </c>
      <c r="B23" s="124"/>
      <c r="C23" s="62">
        <v>-16101958</v>
      </c>
      <c r="D23" s="63">
        <v>-13809184</v>
      </c>
    </row>
    <row r="24" spans="1:4" ht="15" x14ac:dyDescent="0.25">
      <c r="A24" s="61" t="s">
        <v>70</v>
      </c>
      <c r="B24" s="124"/>
      <c r="C24" s="62">
        <v>-93937</v>
      </c>
      <c r="D24" s="63">
        <v>-95414</v>
      </c>
    </row>
    <row r="25" spans="1:4" ht="15" x14ac:dyDescent="0.25">
      <c r="A25" s="61" t="s">
        <v>71</v>
      </c>
      <c r="B25" s="125"/>
      <c r="C25" s="62">
        <v>9917594</v>
      </c>
      <c r="D25" s="63">
        <v>9622761</v>
      </c>
    </row>
    <row r="26" spans="1:4" ht="15" x14ac:dyDescent="0.25">
      <c r="A26" s="61" t="s">
        <v>72</v>
      </c>
      <c r="B26" s="125"/>
      <c r="C26" s="62">
        <v>-5199837</v>
      </c>
      <c r="D26" s="63">
        <v>-5199425</v>
      </c>
    </row>
    <row r="27" spans="1:4" ht="15" x14ac:dyDescent="0.25">
      <c r="A27" s="56" t="s">
        <v>115</v>
      </c>
      <c r="B27" s="125"/>
      <c r="C27" s="62">
        <v>23529608</v>
      </c>
      <c r="D27" s="63">
        <v>16773211</v>
      </c>
    </row>
    <row r="28" spans="1:4" ht="15" x14ac:dyDescent="0.25">
      <c r="A28" s="61" t="s">
        <v>73</v>
      </c>
      <c r="B28" s="124"/>
      <c r="C28" s="62">
        <v>4212452</v>
      </c>
      <c r="D28" s="63">
        <v>2012350</v>
      </c>
    </row>
    <row r="29" spans="1:4" ht="15" x14ac:dyDescent="0.25">
      <c r="A29" s="61" t="s">
        <v>116</v>
      </c>
      <c r="B29" s="124"/>
      <c r="C29" s="62">
        <v>1633491</v>
      </c>
      <c r="D29" s="63">
        <v>1410954</v>
      </c>
    </row>
    <row r="30" spans="1:4" ht="15" x14ac:dyDescent="0.25">
      <c r="A30" s="61" t="s">
        <v>74</v>
      </c>
      <c r="B30" s="124"/>
      <c r="C30" s="62">
        <v>-21598735</v>
      </c>
      <c r="D30" s="63">
        <v>-12823191</v>
      </c>
    </row>
    <row r="31" spans="1:4" ht="30" x14ac:dyDescent="0.25">
      <c r="A31" s="59" t="s">
        <v>75</v>
      </c>
      <c r="B31" s="124"/>
      <c r="C31" s="64">
        <f>SUM(C13:C30)</f>
        <v>50131876</v>
      </c>
      <c r="D31" s="65">
        <f>SUM(D13:D30)</f>
        <v>57964061</v>
      </c>
    </row>
    <row r="32" spans="1:4" ht="15" x14ac:dyDescent="0.25">
      <c r="A32" s="59"/>
      <c r="B32" s="124"/>
      <c r="C32" s="62"/>
      <c r="D32" s="63"/>
    </row>
    <row r="33" spans="1:4" ht="15" x14ac:dyDescent="0.25">
      <c r="A33" s="66" t="s">
        <v>131</v>
      </c>
      <c r="B33" s="124"/>
      <c r="C33" s="67"/>
      <c r="D33" s="68"/>
    </row>
    <row r="34" spans="1:4" ht="15" x14ac:dyDescent="0.25">
      <c r="A34" s="61" t="s">
        <v>6</v>
      </c>
      <c r="B34" s="124"/>
      <c r="C34" s="67">
        <v>-191950</v>
      </c>
      <c r="D34" s="68">
        <v>109048</v>
      </c>
    </row>
    <row r="35" spans="1:4" ht="15" x14ac:dyDescent="0.25">
      <c r="A35" s="61" t="s">
        <v>7</v>
      </c>
      <c r="B35" s="124"/>
      <c r="C35" s="67">
        <v>-7346074</v>
      </c>
      <c r="D35" s="68">
        <v>-1060054</v>
      </c>
    </row>
    <row r="36" spans="1:4" ht="15" x14ac:dyDescent="0.25">
      <c r="A36" s="61" t="s">
        <v>13</v>
      </c>
      <c r="B36" s="124"/>
      <c r="C36" s="67">
        <v>-106797206</v>
      </c>
      <c r="D36" s="68">
        <v>-170211120</v>
      </c>
    </row>
    <row r="37" spans="1:4" ht="15" x14ac:dyDescent="0.25">
      <c r="A37" s="61" t="s">
        <v>18</v>
      </c>
      <c r="B37" s="124"/>
      <c r="C37" s="67">
        <v>-157045</v>
      </c>
      <c r="D37" s="68">
        <v>-7679897</v>
      </c>
    </row>
    <row r="38" spans="1:4" ht="15" x14ac:dyDescent="0.25">
      <c r="A38" s="66" t="str">
        <f>IF(C39&gt;=0,IF(D39&gt;=0,IF(C40&gt;=0,IF(D40&gt;=0,IF(C41&gt;=0,IF(D41&gt;=0,IF(C42&gt;=0,IF(D42&gt;=0,"Чистое увеличение в операционных обязательствах","Чистое увеличение/(уменьшение) в операционных обязательствах"),"Чистое увеличение/(уменьшение) в операционных обязательствах"),"Чистое увеличение/(уменьшение) в операционных обязательствах"),"Чистое увеличение/(уменьшение) в операционных обязательствах"),"Чистое увеличение/(уменьшение) в операционных обязательствах"),"Чистое увеличение/(уменьшение) в операционных обязательствах"),"Чистое увеличение/(уменьшение) в операционных обязательствах"),IF(D39&lt;=0,IF(C40&lt;=0,IF(D40&lt;=0,IF(C41&lt;=0,IF(D41&lt;=0,IF(C42&lt;=0,IF(D42&lt;=0,"Чистое уменьшение в операционных обязательствах","Чистое (уменьшение)/увеличение в операционных обязательствах"),"Чистое (уменьшение)/увеличение в операционных обязательствах"),"Чистое (уменьшение)/увеличение в операционных обязательствах"),"Чистое (уменьшение)/увеличение в операционных обязательствах"),"Чистое (уменьшение)/увеличение в операционных обязательствах"),"Чистое (уменьшение)/увеличение в операционных обязательствах"),"Чистое (уменьшение)/увеличение в операционных обязательствах"))</f>
        <v>Чистое (уменьшение)/увеличение в операционных обязательствах</v>
      </c>
      <c r="B38" s="124"/>
      <c r="C38" s="62"/>
      <c r="D38" s="68"/>
    </row>
    <row r="39" spans="1:4" ht="15" x14ac:dyDescent="0.25">
      <c r="A39" s="61" t="s">
        <v>21</v>
      </c>
      <c r="B39" s="124"/>
      <c r="C39" s="62">
        <v>-149372908</v>
      </c>
      <c r="D39" s="68">
        <v>41106017</v>
      </c>
    </row>
    <row r="40" spans="1:4" ht="15" x14ac:dyDescent="0.25">
      <c r="A40" s="61" t="s">
        <v>22</v>
      </c>
      <c r="B40" s="124"/>
      <c r="C40" s="62">
        <v>-22815948</v>
      </c>
      <c r="D40" s="68">
        <v>1054748</v>
      </c>
    </row>
    <row r="41" spans="1:4" ht="15" x14ac:dyDescent="0.25">
      <c r="A41" s="61" t="s">
        <v>76</v>
      </c>
      <c r="B41" s="124"/>
      <c r="C41" s="62">
        <v>132346460</v>
      </c>
      <c r="D41" s="68">
        <v>-112750095</v>
      </c>
    </row>
    <row r="42" spans="1:4" ht="15" x14ac:dyDescent="0.25">
      <c r="A42" s="61" t="s">
        <v>27</v>
      </c>
      <c r="B42" s="124"/>
      <c r="C42" s="62">
        <v>1874586</v>
      </c>
      <c r="D42" s="68">
        <v>-52392</v>
      </c>
    </row>
    <row r="43" spans="1:4" ht="30" x14ac:dyDescent="0.25">
      <c r="A43" s="59" t="s">
        <v>117</v>
      </c>
      <c r="B43" s="124"/>
      <c r="C43" s="64">
        <f>SUM(C31:C42)</f>
        <v>-102328209</v>
      </c>
      <c r="D43" s="65">
        <f>SUM(D31:D42)</f>
        <v>-191519684</v>
      </c>
    </row>
    <row r="44" spans="1:4" ht="15" x14ac:dyDescent="0.25">
      <c r="A44" s="59"/>
      <c r="B44" s="124"/>
      <c r="C44" s="62"/>
      <c r="D44" s="63"/>
    </row>
    <row r="45" spans="1:4" ht="15" x14ac:dyDescent="0.25">
      <c r="A45" s="61" t="s">
        <v>77</v>
      </c>
      <c r="B45" s="124"/>
      <c r="C45" s="62">
        <v>-5509</v>
      </c>
      <c r="D45" s="63">
        <v>-1493</v>
      </c>
    </row>
    <row r="46" spans="1:4" ht="15" x14ac:dyDescent="0.25">
      <c r="A46" s="59" t="s">
        <v>118</v>
      </c>
      <c r="B46" s="124"/>
      <c r="C46" s="69">
        <f>SUM(C43:C45)</f>
        <v>-102333718</v>
      </c>
      <c r="D46" s="70">
        <f>SUM(D43:D45)</f>
        <v>-191521177</v>
      </c>
    </row>
    <row r="47" spans="1:4" ht="15" x14ac:dyDescent="0.25">
      <c r="A47" s="59"/>
      <c r="B47" s="124"/>
      <c r="C47" s="62"/>
      <c r="D47" s="63"/>
    </row>
    <row r="48" spans="1:4" ht="15" x14ac:dyDescent="0.25">
      <c r="A48" s="59" t="s">
        <v>78</v>
      </c>
      <c r="B48" s="124"/>
      <c r="C48" s="67"/>
      <c r="D48" s="68"/>
    </row>
    <row r="49" spans="1:4" ht="15" x14ac:dyDescent="0.25">
      <c r="A49" s="61" t="s">
        <v>79</v>
      </c>
      <c r="B49" s="124"/>
      <c r="C49" s="62">
        <v>-865188</v>
      </c>
      <c r="D49" s="63">
        <v>-309517</v>
      </c>
    </row>
    <row r="50" spans="1:4" ht="15" x14ac:dyDescent="0.25">
      <c r="A50" s="61" t="s">
        <v>80</v>
      </c>
      <c r="B50" s="124"/>
      <c r="C50" s="62">
        <v>-127974</v>
      </c>
      <c r="D50" s="63">
        <v>-502868</v>
      </c>
    </row>
    <row r="51" spans="1:4" ht="15" x14ac:dyDescent="0.25">
      <c r="A51" s="61" t="s">
        <v>81</v>
      </c>
      <c r="B51" s="124"/>
      <c r="C51" s="62">
        <v>0</v>
      </c>
      <c r="D51" s="63">
        <v>178571</v>
      </c>
    </row>
    <row r="52" spans="1:4" ht="30" x14ac:dyDescent="0.25">
      <c r="A52" s="61" t="s">
        <v>82</v>
      </c>
      <c r="B52" s="124"/>
      <c r="C52" s="62">
        <v>-2206795</v>
      </c>
      <c r="D52" s="63">
        <v>0</v>
      </c>
    </row>
    <row r="53" spans="1:4" ht="30" x14ac:dyDescent="0.25">
      <c r="A53" s="61" t="s">
        <v>83</v>
      </c>
      <c r="B53" s="124"/>
      <c r="C53" s="62">
        <v>-906227441</v>
      </c>
      <c r="D53" s="63">
        <v>-226110696</v>
      </c>
    </row>
    <row r="54" spans="1:4" ht="30" x14ac:dyDescent="0.25">
      <c r="A54" s="61" t="s">
        <v>84</v>
      </c>
      <c r="B54" s="124"/>
      <c r="C54" s="62">
        <v>917763371</v>
      </c>
      <c r="D54" s="63">
        <v>263142186</v>
      </c>
    </row>
    <row r="55" spans="1:4" ht="30" x14ac:dyDescent="0.25">
      <c r="A55" s="61" t="s">
        <v>85</v>
      </c>
      <c r="B55" s="124"/>
      <c r="C55" s="62">
        <v>-336018170</v>
      </c>
      <c r="D55" s="63">
        <v>0</v>
      </c>
    </row>
    <row r="56" spans="1:4" ht="30" x14ac:dyDescent="0.25">
      <c r="A56" s="61" t="s">
        <v>86</v>
      </c>
      <c r="B56" s="124"/>
      <c r="C56" s="62">
        <v>177695193</v>
      </c>
      <c r="D56" s="63">
        <v>28364102</v>
      </c>
    </row>
    <row r="57" spans="1:4" ht="30" x14ac:dyDescent="0.25">
      <c r="A57" s="59" t="s">
        <v>119</v>
      </c>
      <c r="B57" s="124"/>
      <c r="C57" s="69">
        <f>SUM(C49:C56)</f>
        <v>-149987004</v>
      </c>
      <c r="D57" s="70">
        <f>SUM(D49:D56)</f>
        <v>64761778</v>
      </c>
    </row>
    <row r="58" spans="1:4" ht="15" x14ac:dyDescent="0.25">
      <c r="A58" s="59"/>
      <c r="B58" s="124"/>
      <c r="C58" s="62"/>
      <c r="D58" s="63"/>
    </row>
    <row r="59" spans="1:4" ht="15" x14ac:dyDescent="0.25">
      <c r="A59" s="59" t="s">
        <v>87</v>
      </c>
      <c r="B59" s="124"/>
      <c r="C59" s="67"/>
      <c r="D59" s="68"/>
    </row>
    <row r="60" spans="1:4" ht="15" x14ac:dyDescent="0.25">
      <c r="A60" s="61" t="s">
        <v>88</v>
      </c>
      <c r="B60" s="124"/>
      <c r="C60" s="62">
        <v>5097053</v>
      </c>
      <c r="D60" s="63">
        <v>23902547</v>
      </c>
    </row>
    <row r="61" spans="1:4" ht="15" x14ac:dyDescent="0.25">
      <c r="A61" s="61" t="s">
        <v>130</v>
      </c>
      <c r="B61" s="124"/>
      <c r="C61" s="62">
        <v>-47134875</v>
      </c>
      <c r="D61" s="63">
        <v>-6217331</v>
      </c>
    </row>
    <row r="62" spans="1:4" ht="15" x14ac:dyDescent="0.25">
      <c r="A62" s="61" t="s">
        <v>89</v>
      </c>
      <c r="B62" s="124"/>
      <c r="C62" s="62">
        <v>0</v>
      </c>
      <c r="D62" s="63">
        <v>-24719966</v>
      </c>
    </row>
    <row r="63" spans="1:4" ht="15" x14ac:dyDescent="0.25">
      <c r="A63" s="71" t="s">
        <v>90</v>
      </c>
      <c r="B63" s="124"/>
      <c r="C63" s="62">
        <v>-206414</v>
      </c>
      <c r="D63" s="63">
        <v>-140701</v>
      </c>
    </row>
    <row r="64" spans="1:4" ht="15" x14ac:dyDescent="0.25">
      <c r="A64" s="59" t="s">
        <v>120</v>
      </c>
      <c r="B64" s="124"/>
      <c r="C64" s="64">
        <f>SUM(C60:C63)</f>
        <v>-42244236</v>
      </c>
      <c r="D64" s="65">
        <f>SUM(D60:D63)</f>
        <v>-7175451</v>
      </c>
    </row>
    <row r="65" spans="1:5" ht="15" x14ac:dyDescent="0.25">
      <c r="A65" s="61" t="s">
        <v>91</v>
      </c>
      <c r="B65" s="124"/>
      <c r="C65" s="72">
        <v>9393204</v>
      </c>
      <c r="D65" s="73">
        <v>4706681</v>
      </c>
    </row>
    <row r="66" spans="1:5" ht="15" x14ac:dyDescent="0.25">
      <c r="A66" s="61" t="s">
        <v>92</v>
      </c>
      <c r="B66" s="125">
        <v>5</v>
      </c>
      <c r="C66" s="72">
        <v>123138</v>
      </c>
      <c r="D66" s="73">
        <v>43712</v>
      </c>
    </row>
    <row r="67" spans="1:5" ht="15" x14ac:dyDescent="0.25">
      <c r="A67" s="59" t="s">
        <v>121</v>
      </c>
      <c r="B67" s="125">
        <v>5</v>
      </c>
      <c r="C67" s="64">
        <f>SUM(C66,C65,C64,C57,C46)</f>
        <v>-285048616</v>
      </c>
      <c r="D67" s="65">
        <f>SUM(D66,D65,D64,D57,D46)</f>
        <v>-129184457</v>
      </c>
    </row>
    <row r="68" spans="1:5" ht="15" x14ac:dyDescent="0.25">
      <c r="A68" s="61" t="s">
        <v>122</v>
      </c>
      <c r="B68" s="78"/>
      <c r="C68" s="74">
        <v>645818907</v>
      </c>
      <c r="D68" s="75">
        <v>359164683</v>
      </c>
    </row>
    <row r="69" spans="1:5" ht="15.75" thickBot="1" x14ac:dyDescent="0.3">
      <c r="A69" s="59" t="s">
        <v>123</v>
      </c>
      <c r="B69" s="78"/>
      <c r="C69" s="76">
        <f>SUM(C67:C68)</f>
        <v>360770291</v>
      </c>
      <c r="D69" s="77">
        <f>SUM(D67:D68)</f>
        <v>229980226</v>
      </c>
    </row>
    <row r="70" spans="1:5" ht="15.75" thickTop="1" x14ac:dyDescent="0.25">
      <c r="A70" s="78"/>
      <c r="B70" s="80"/>
      <c r="C70" s="79"/>
      <c r="D70" s="79"/>
    </row>
    <row r="71" spans="1:5" ht="15" x14ac:dyDescent="0.25">
      <c r="A71" s="78"/>
      <c r="B71" s="27"/>
      <c r="C71" s="79"/>
      <c r="D71" s="79"/>
    </row>
    <row r="72" spans="1:5" ht="15" x14ac:dyDescent="0.25">
      <c r="A72" s="80" t="s">
        <v>93</v>
      </c>
      <c r="B72" s="83"/>
      <c r="C72" s="81" t="s">
        <v>93</v>
      </c>
      <c r="E72" s="82"/>
    </row>
    <row r="73" spans="1:5" ht="15" x14ac:dyDescent="0.25">
      <c r="A73" s="27" t="s">
        <v>129</v>
      </c>
      <c r="C73" s="83" t="s">
        <v>36</v>
      </c>
      <c r="D73" s="84"/>
      <c r="E73" s="85"/>
    </row>
    <row r="74" spans="1:5" ht="15" x14ac:dyDescent="0.25">
      <c r="A74" s="83" t="s">
        <v>37</v>
      </c>
      <c r="C74" s="83" t="s">
        <v>38</v>
      </c>
      <c r="D74" s="84"/>
      <c r="E74" s="85"/>
    </row>
    <row r="75" spans="1:5" ht="15.75" hidden="1" customHeight="1" x14ac:dyDescent="0.25">
      <c r="C75" s="86"/>
      <c r="D75" s="86"/>
      <c r="E75" s="87"/>
    </row>
    <row r="76" spans="1:5" ht="15.75" hidden="1" customHeight="1" x14ac:dyDescent="0.25">
      <c r="E76" s="55"/>
    </row>
    <row r="77" spans="1:5" ht="15.75" hidden="1" customHeight="1" x14ac:dyDescent="0.25">
      <c r="B77" s="88"/>
    </row>
    <row r="78" spans="1:5" ht="15.75" hidden="1" customHeight="1" x14ac:dyDescent="0.25"/>
    <row r="79" spans="1:5" ht="15.75" hidden="1" customHeight="1" x14ac:dyDescent="0.25">
      <c r="A79" s="88"/>
      <c r="C79" s="79"/>
      <c r="D79" s="79"/>
    </row>
    <row r="80" spans="1:5" ht="15.75" hidden="1" customHeight="1" x14ac:dyDescent="0.25">
      <c r="C80" s="53"/>
      <c r="D80" s="53"/>
    </row>
    <row r="81" s="53" customFormat="1" ht="15.75" hidden="1" customHeight="1" x14ac:dyDescent="0.25"/>
    <row r="82" s="53" customFormat="1" ht="15.75" hidden="1" customHeight="1" x14ac:dyDescent="0.25"/>
    <row r="83" s="53" customFormat="1" ht="15" hidden="1" customHeight="1" x14ac:dyDescent="0.25"/>
    <row r="84" s="53" customFormat="1" ht="15" hidden="1" customHeight="1" x14ac:dyDescent="0.25"/>
    <row r="85" s="53" customFormat="1" ht="15" hidden="1" customHeight="1" x14ac:dyDescent="0.25"/>
    <row r="86" s="53" customFormat="1" ht="15" hidden="1" customHeight="1" x14ac:dyDescent="0.25"/>
    <row r="87" s="53" customFormat="1" ht="15" hidden="1" customHeight="1" x14ac:dyDescent="0.25"/>
    <row r="88" s="53" customFormat="1" ht="15" hidden="1" customHeight="1" x14ac:dyDescent="0.25"/>
    <row r="89" s="53" customFormat="1" ht="15" hidden="1" customHeight="1" x14ac:dyDescent="0.25"/>
    <row r="90" s="53" customFormat="1" ht="15" hidden="1" customHeight="1" x14ac:dyDescent="0.25"/>
    <row r="91" s="53" customFormat="1" ht="15" hidden="1" customHeight="1" x14ac:dyDescent="0.25"/>
    <row r="92" s="53" customFormat="1" ht="15" hidden="1" customHeight="1" x14ac:dyDescent="0.25"/>
    <row r="93" s="53" customFormat="1" ht="15" customHeight="1" x14ac:dyDescent="0.25"/>
    <row r="94" s="53" customFormat="1" ht="15" customHeight="1" x14ac:dyDescent="0.25"/>
    <row r="95" s="53" customFormat="1" ht="15" customHeight="1" x14ac:dyDescent="0.25"/>
    <row r="96" s="53" customFormat="1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</sheetData>
  <mergeCells count="2">
    <mergeCell ref="A7:D7"/>
    <mergeCell ref="A8:D8"/>
  </mergeCells>
  <printOptions horizontalCentered="1"/>
  <pageMargins left="0.25" right="0.25" top="0.75" bottom="0.75" header="0.3" footer="0.3"/>
  <pageSetup paperSize="9" scale="59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7D4C7-A5CA-49B9-B2A9-01E1FDDD0CFE}">
  <sheetPr>
    <tabColor theme="9" tint="0.39997558519241921"/>
  </sheetPr>
  <dimension ref="A1:IE59"/>
  <sheetViews>
    <sheetView tabSelected="1" view="pageBreakPreview" zoomScale="90" zoomScaleNormal="80" zoomScaleSheetLayoutView="90" workbookViewId="0">
      <selection activeCell="A16" sqref="A16"/>
    </sheetView>
  </sheetViews>
  <sheetFormatPr defaultColWidth="0" defaultRowHeight="0" customHeight="1" zeroHeight="1" x14ac:dyDescent="0.25"/>
  <cols>
    <col min="1" max="1" width="65.7109375" style="89" customWidth="1"/>
    <col min="2" max="7" width="18.7109375" style="90" customWidth="1"/>
    <col min="8" max="236" width="11.42578125" style="89" hidden="1" customWidth="1"/>
    <col min="237" max="237" width="3.7109375" style="89" hidden="1" customWidth="1"/>
    <col min="238" max="239" width="92.140625" style="89" hidden="1" customWidth="1"/>
    <col min="240" max="16384" width="19.5703125" style="89" hidden="1"/>
  </cols>
  <sheetData>
    <row r="1" spans="1:7" ht="15" x14ac:dyDescent="0.25">
      <c r="C1" s="1"/>
    </row>
    <row r="2" spans="1:7" ht="15" x14ac:dyDescent="0.25">
      <c r="C2" s="1"/>
    </row>
    <row r="3" spans="1:7" ht="15" x14ac:dyDescent="0.25">
      <c r="C3" s="1"/>
    </row>
    <row r="4" spans="1:7" ht="15" x14ac:dyDescent="0.25">
      <c r="A4" s="129"/>
      <c r="B4" s="129"/>
      <c r="C4" s="129"/>
    </row>
    <row r="5" spans="1:7" ht="15" x14ac:dyDescent="0.25">
      <c r="A5" s="91"/>
      <c r="B5" s="92"/>
      <c r="C5" s="92"/>
    </row>
    <row r="6" spans="1:7" ht="15" x14ac:dyDescent="0.25">
      <c r="A6" s="91"/>
      <c r="B6" s="92"/>
      <c r="C6" s="92"/>
    </row>
    <row r="7" spans="1:7" ht="15" x14ac:dyDescent="0.25">
      <c r="A7" s="93" t="s">
        <v>124</v>
      </c>
      <c r="B7" s="94"/>
      <c r="C7" s="94"/>
      <c r="D7" s="94"/>
      <c r="E7" s="94"/>
      <c r="F7" s="94"/>
      <c r="G7" s="94"/>
    </row>
    <row r="8" spans="1:7" ht="15" x14ac:dyDescent="0.25">
      <c r="A8" s="93"/>
      <c r="B8" s="94"/>
      <c r="C8" s="94"/>
      <c r="D8" s="94"/>
      <c r="E8" s="94"/>
      <c r="F8" s="94"/>
      <c r="G8" s="94"/>
    </row>
    <row r="9" spans="1:7" ht="60" x14ac:dyDescent="0.25">
      <c r="A9" s="95" t="s">
        <v>1</v>
      </c>
      <c r="B9" s="96" t="s">
        <v>30</v>
      </c>
      <c r="C9" s="96" t="s">
        <v>94</v>
      </c>
      <c r="D9" s="96" t="s">
        <v>95</v>
      </c>
      <c r="E9" s="97" t="s">
        <v>96</v>
      </c>
      <c r="F9" s="96" t="s">
        <v>32</v>
      </c>
      <c r="G9" s="96" t="s">
        <v>97</v>
      </c>
    </row>
    <row r="10" spans="1:7" ht="15" x14ac:dyDescent="0.25">
      <c r="A10" s="98" t="s">
        <v>98</v>
      </c>
      <c r="B10" s="99">
        <v>222554069</v>
      </c>
      <c r="C10" s="99">
        <v>162306</v>
      </c>
      <c r="D10" s="99">
        <v>6884383</v>
      </c>
      <c r="E10" s="99">
        <v>-6035145</v>
      </c>
      <c r="F10" s="99">
        <v>-17907669</v>
      </c>
      <c r="G10" s="99">
        <v>205657944</v>
      </c>
    </row>
    <row r="11" spans="1:7" ht="15" x14ac:dyDescent="0.25">
      <c r="A11" s="100" t="s">
        <v>112</v>
      </c>
      <c r="B11" s="101">
        <v>0</v>
      </c>
      <c r="C11" s="101">
        <v>0</v>
      </c>
      <c r="D11" s="101">
        <v>0</v>
      </c>
      <c r="E11" s="101">
        <v>0</v>
      </c>
      <c r="F11" s="102">
        <v>34430037</v>
      </c>
      <c r="G11" s="101">
        <v>34430037</v>
      </c>
    </row>
    <row r="12" spans="1:7" ht="15" x14ac:dyDescent="0.25">
      <c r="A12" s="103" t="s">
        <v>125</v>
      </c>
      <c r="B12" s="101"/>
      <c r="C12" s="101"/>
      <c r="D12" s="101"/>
      <c r="E12" s="101"/>
      <c r="F12" s="101"/>
      <c r="G12" s="101"/>
    </row>
    <row r="13" spans="1:7" ht="30" x14ac:dyDescent="0.25">
      <c r="A13" s="100" t="s">
        <v>99</v>
      </c>
      <c r="B13" s="101">
        <v>0</v>
      </c>
      <c r="C13" s="101">
        <v>0</v>
      </c>
      <c r="D13" s="101">
        <v>0</v>
      </c>
      <c r="E13" s="101">
        <v>-13906643</v>
      </c>
      <c r="F13" s="101">
        <v>0</v>
      </c>
      <c r="G13" s="101">
        <v>-13906643</v>
      </c>
    </row>
    <row r="14" spans="1:7" ht="45" x14ac:dyDescent="0.25">
      <c r="A14" s="100" t="s">
        <v>54</v>
      </c>
      <c r="B14" s="101">
        <v>0</v>
      </c>
      <c r="C14" s="101">
        <v>0</v>
      </c>
      <c r="D14" s="101">
        <v>0</v>
      </c>
      <c r="E14" s="101">
        <v>272254</v>
      </c>
      <c r="F14" s="101">
        <v>0</v>
      </c>
      <c r="G14" s="101">
        <v>272254</v>
      </c>
    </row>
    <row r="15" spans="1:7" ht="45" x14ac:dyDescent="0.25">
      <c r="A15" s="100" t="s">
        <v>55</v>
      </c>
      <c r="B15" s="101">
        <v>0</v>
      </c>
      <c r="C15" s="101">
        <v>0</v>
      </c>
      <c r="D15" s="101">
        <v>0</v>
      </c>
      <c r="E15" s="101">
        <v>22517</v>
      </c>
      <c r="F15" s="101">
        <v>0</v>
      </c>
      <c r="G15" s="101">
        <v>22517</v>
      </c>
    </row>
    <row r="16" spans="1:7" ht="45" x14ac:dyDescent="0.25">
      <c r="A16" s="100" t="s">
        <v>57</v>
      </c>
      <c r="B16" s="101">
        <v>0</v>
      </c>
      <c r="C16" s="101">
        <v>0</v>
      </c>
      <c r="D16" s="101">
        <v>0</v>
      </c>
      <c r="E16" s="101">
        <v>126115</v>
      </c>
      <c r="F16" s="101">
        <v>0</v>
      </c>
      <c r="G16" s="101">
        <v>126115</v>
      </c>
    </row>
    <row r="17" spans="1:7" ht="15" x14ac:dyDescent="0.25">
      <c r="A17" s="98" t="s">
        <v>114</v>
      </c>
      <c r="B17" s="104">
        <v>0</v>
      </c>
      <c r="C17" s="104">
        <v>0</v>
      </c>
      <c r="D17" s="104">
        <v>0</v>
      </c>
      <c r="E17" s="104">
        <v>-13485757</v>
      </c>
      <c r="F17" s="104">
        <v>34430037</v>
      </c>
      <c r="G17" s="104">
        <v>20944280</v>
      </c>
    </row>
    <row r="18" spans="1:7" ht="15" x14ac:dyDescent="0.25">
      <c r="A18" s="100" t="s">
        <v>133</v>
      </c>
      <c r="B18" s="105">
        <v>0</v>
      </c>
      <c r="C18" s="105">
        <v>0</v>
      </c>
      <c r="D18" s="105">
        <v>0</v>
      </c>
      <c r="E18" s="105">
        <v>0</v>
      </c>
      <c r="F18" s="105">
        <v>-27655147</v>
      </c>
      <c r="G18" s="105">
        <v>-27655147</v>
      </c>
    </row>
    <row r="19" spans="1:7" ht="15.75" thickBot="1" x14ac:dyDescent="0.3">
      <c r="A19" s="98" t="s">
        <v>126</v>
      </c>
      <c r="B19" s="106">
        <v>222554069</v>
      </c>
      <c r="C19" s="106">
        <v>162306</v>
      </c>
      <c r="D19" s="106">
        <v>6884383</v>
      </c>
      <c r="E19" s="106">
        <v>-19520902</v>
      </c>
      <c r="F19" s="106">
        <v>-11132779</v>
      </c>
      <c r="G19" s="106">
        <v>198947077</v>
      </c>
    </row>
    <row r="20" spans="1:7" ht="15.75" thickTop="1" x14ac:dyDescent="0.25">
      <c r="A20" s="93"/>
      <c r="B20" s="94"/>
      <c r="C20" s="94"/>
      <c r="D20" s="94"/>
      <c r="E20" s="94"/>
      <c r="F20" s="94"/>
      <c r="G20" s="107"/>
    </row>
    <row r="21" spans="1:7" ht="60" x14ac:dyDescent="0.25">
      <c r="A21" s="95" t="s">
        <v>1</v>
      </c>
      <c r="B21" s="96" t="s">
        <v>30</v>
      </c>
      <c r="C21" s="96" t="s">
        <v>94</v>
      </c>
      <c r="D21" s="96" t="s">
        <v>95</v>
      </c>
      <c r="E21" s="97" t="s">
        <v>96</v>
      </c>
      <c r="F21" s="96" t="s">
        <v>32</v>
      </c>
      <c r="G21" s="96" t="s">
        <v>97</v>
      </c>
    </row>
    <row r="22" spans="1:7" ht="15" x14ac:dyDescent="0.25">
      <c r="A22" s="98" t="s">
        <v>127</v>
      </c>
      <c r="B22" s="99">
        <v>222554069</v>
      </c>
      <c r="C22" s="99">
        <v>162306</v>
      </c>
      <c r="D22" s="99">
        <v>6935348</v>
      </c>
      <c r="E22" s="99">
        <v>-10672079</v>
      </c>
      <c r="F22" s="99">
        <v>-55874867</v>
      </c>
      <c r="G22" s="99">
        <v>163104777</v>
      </c>
    </row>
    <row r="23" spans="1:7" ht="15" x14ac:dyDescent="0.25">
      <c r="A23" s="100" t="s">
        <v>112</v>
      </c>
      <c r="B23" s="108">
        <v>0</v>
      </c>
      <c r="C23" s="108">
        <v>0</v>
      </c>
      <c r="D23" s="108">
        <v>0</v>
      </c>
      <c r="E23" s="108">
        <v>0</v>
      </c>
      <c r="F23" s="108">
        <v>27536290</v>
      </c>
      <c r="G23" s="108">
        <v>27536290</v>
      </c>
    </row>
    <row r="24" spans="1:7" s="109" customFormat="1" ht="15" x14ac:dyDescent="0.25">
      <c r="A24" s="103" t="s">
        <v>125</v>
      </c>
      <c r="B24" s="108"/>
      <c r="C24" s="108"/>
      <c r="D24" s="108"/>
      <c r="E24" s="108"/>
      <c r="F24" s="108"/>
      <c r="G24" s="108"/>
    </row>
    <row r="25" spans="1:7" s="109" customFormat="1" ht="30" x14ac:dyDescent="0.25">
      <c r="A25" s="100" t="s">
        <v>99</v>
      </c>
      <c r="B25" s="108">
        <v>0</v>
      </c>
      <c r="C25" s="108">
        <v>0</v>
      </c>
      <c r="D25" s="108">
        <v>0</v>
      </c>
      <c r="E25" s="108">
        <v>423454</v>
      </c>
      <c r="F25" s="108">
        <v>0</v>
      </c>
      <c r="G25" s="108">
        <v>423454</v>
      </c>
    </row>
    <row r="26" spans="1:7" s="109" customFormat="1" ht="45" x14ac:dyDescent="0.25">
      <c r="A26" s="100" t="s">
        <v>54</v>
      </c>
      <c r="B26" s="108">
        <v>0</v>
      </c>
      <c r="C26" s="108">
        <v>0</v>
      </c>
      <c r="D26" s="108">
        <v>0</v>
      </c>
      <c r="E26" s="108">
        <v>425637</v>
      </c>
      <c r="F26" s="108">
        <v>0</v>
      </c>
      <c r="G26" s="108">
        <v>425637</v>
      </c>
    </row>
    <row r="27" spans="1:7" s="109" customFormat="1" ht="45" x14ac:dyDescent="0.25">
      <c r="A27" s="100" t="s">
        <v>55</v>
      </c>
      <c r="B27" s="108">
        <v>0</v>
      </c>
      <c r="C27" s="108">
        <v>0</v>
      </c>
      <c r="D27" s="108">
        <v>0</v>
      </c>
      <c r="E27" s="108">
        <v>-515689</v>
      </c>
      <c r="F27" s="108">
        <v>0</v>
      </c>
      <c r="G27" s="108">
        <v>-515689</v>
      </c>
    </row>
    <row r="28" spans="1:7" s="109" customFormat="1" ht="15" x14ac:dyDescent="0.25">
      <c r="A28" s="98" t="s">
        <v>114</v>
      </c>
      <c r="B28" s="99">
        <v>0</v>
      </c>
      <c r="C28" s="99">
        <v>0</v>
      </c>
      <c r="D28" s="99">
        <v>0</v>
      </c>
      <c r="E28" s="99">
        <v>333402</v>
      </c>
      <c r="F28" s="99">
        <v>27536290</v>
      </c>
      <c r="G28" s="99">
        <v>27869692</v>
      </c>
    </row>
    <row r="29" spans="1:7" s="109" customFormat="1" ht="15" x14ac:dyDescent="0.25">
      <c r="A29" s="100" t="s">
        <v>133</v>
      </c>
      <c r="B29" s="110">
        <v>0</v>
      </c>
      <c r="C29" s="110">
        <v>0</v>
      </c>
      <c r="D29" s="110">
        <v>0</v>
      </c>
      <c r="E29" s="110">
        <v>0</v>
      </c>
      <c r="F29" s="110">
        <v>-19111281</v>
      </c>
      <c r="G29" s="110">
        <v>-19111281</v>
      </c>
    </row>
    <row r="30" spans="1:7" s="109" customFormat="1" ht="15.75" thickBot="1" x14ac:dyDescent="0.3">
      <c r="A30" s="98" t="s">
        <v>128</v>
      </c>
      <c r="B30" s="111">
        <v>222554069</v>
      </c>
      <c r="C30" s="111">
        <v>162306</v>
      </c>
      <c r="D30" s="111">
        <v>6935348</v>
      </c>
      <c r="E30" s="111">
        <v>-10338677</v>
      </c>
      <c r="F30" s="111">
        <v>-47449858</v>
      </c>
      <c r="G30" s="111">
        <v>171863188</v>
      </c>
    </row>
    <row r="31" spans="1:7" s="109" customFormat="1" ht="15.75" thickTop="1" x14ac:dyDescent="0.2">
      <c r="A31" s="112"/>
      <c r="B31" s="113"/>
      <c r="C31" s="113"/>
      <c r="D31" s="113"/>
      <c r="E31" s="113"/>
      <c r="F31" s="113"/>
      <c r="G31" s="113"/>
    </row>
    <row r="32" spans="1:7" ht="15" x14ac:dyDescent="0.25">
      <c r="D32" s="83"/>
    </row>
    <row r="33" spans="1:239" ht="15" x14ac:dyDescent="0.25">
      <c r="D33" s="83"/>
    </row>
    <row r="34" spans="1:239" ht="15" x14ac:dyDescent="0.25">
      <c r="A34" s="80" t="s">
        <v>93</v>
      </c>
      <c r="B34" s="114" t="s">
        <v>93</v>
      </c>
      <c r="C34" s="114"/>
      <c r="D34" s="83"/>
    </row>
    <row r="35" spans="1:239" ht="15" hidden="1" x14ac:dyDescent="0.25">
      <c r="B35" s="115"/>
      <c r="C35" s="115"/>
      <c r="D35" s="87"/>
    </row>
    <row r="36" spans="1:239" ht="15" hidden="1" x14ac:dyDescent="0.25"/>
    <row r="37" spans="1:239" ht="15" hidden="1" x14ac:dyDescent="0.25"/>
    <row r="38" spans="1:239" ht="15" hidden="1" x14ac:dyDescent="0.25"/>
    <row r="39" spans="1:239" ht="15" hidden="1" x14ac:dyDescent="0.25"/>
    <row r="40" spans="1:239" ht="15" hidden="1" x14ac:dyDescent="0.25"/>
    <row r="41" spans="1:239" s="109" customFormat="1" ht="15" hidden="1" x14ac:dyDescent="0.25">
      <c r="A41" s="89"/>
      <c r="B41" s="90"/>
      <c r="C41" s="90"/>
      <c r="D41" s="114"/>
      <c r="E41" s="114"/>
      <c r="F41" s="114"/>
      <c r="G41" s="114"/>
    </row>
    <row r="42" spans="1:239" s="109" customFormat="1" ht="15" hidden="1" x14ac:dyDescent="0.25">
      <c r="A42" s="89"/>
      <c r="B42" s="90"/>
      <c r="C42" s="90"/>
      <c r="D42" s="114"/>
      <c r="E42" s="114"/>
      <c r="F42" s="114"/>
      <c r="G42" s="114"/>
    </row>
    <row r="43" spans="1:239" s="90" customFormat="1" ht="15" x14ac:dyDescent="0.25">
      <c r="A43" s="83" t="s">
        <v>129</v>
      </c>
      <c r="B43" s="83" t="s">
        <v>36</v>
      </c>
      <c r="C43" s="83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89"/>
      <c r="CK43" s="89"/>
      <c r="CL43" s="89"/>
      <c r="CM43" s="89"/>
      <c r="CN43" s="89"/>
      <c r="CO43" s="89"/>
      <c r="CP43" s="89"/>
      <c r="CQ43" s="89"/>
      <c r="CR43" s="89"/>
      <c r="CS43" s="89"/>
      <c r="CT43" s="89"/>
      <c r="CU43" s="89"/>
      <c r="CV43" s="89"/>
      <c r="CW43" s="89"/>
      <c r="CX43" s="89"/>
      <c r="CY43" s="89"/>
      <c r="CZ43" s="89"/>
      <c r="DA43" s="89"/>
      <c r="DB43" s="89"/>
      <c r="DC43" s="89"/>
      <c r="DD43" s="89"/>
      <c r="DE43" s="89"/>
      <c r="DF43" s="89"/>
      <c r="DG43" s="89"/>
      <c r="DH43" s="89"/>
      <c r="DI43" s="89"/>
      <c r="DJ43" s="89"/>
      <c r="DK43" s="89"/>
      <c r="DL43" s="89"/>
      <c r="DM43" s="89"/>
      <c r="DN43" s="89"/>
      <c r="DO43" s="89"/>
      <c r="DP43" s="89"/>
      <c r="DQ43" s="89"/>
      <c r="DR43" s="89"/>
      <c r="DS43" s="89"/>
      <c r="DT43" s="89"/>
      <c r="DU43" s="89"/>
      <c r="DV43" s="89"/>
      <c r="DW43" s="89"/>
      <c r="DX43" s="89"/>
      <c r="DY43" s="89"/>
      <c r="DZ43" s="89"/>
      <c r="EA43" s="89"/>
      <c r="EB43" s="89"/>
      <c r="EC43" s="89"/>
      <c r="ED43" s="89"/>
      <c r="EE43" s="89"/>
      <c r="EF43" s="89"/>
      <c r="EG43" s="89"/>
      <c r="EH43" s="89"/>
      <c r="EI43" s="89"/>
      <c r="EJ43" s="89"/>
      <c r="EK43" s="89"/>
      <c r="EL43" s="89"/>
      <c r="EM43" s="89"/>
      <c r="EN43" s="89"/>
      <c r="EO43" s="89"/>
      <c r="EP43" s="89"/>
      <c r="EQ43" s="89"/>
      <c r="ER43" s="89"/>
      <c r="ES43" s="89"/>
      <c r="ET43" s="89"/>
      <c r="EU43" s="89"/>
      <c r="EV43" s="89"/>
      <c r="EW43" s="89"/>
      <c r="EX43" s="89"/>
      <c r="EY43" s="89"/>
      <c r="EZ43" s="89"/>
      <c r="FA43" s="89"/>
      <c r="FB43" s="89"/>
      <c r="FC43" s="89"/>
      <c r="FD43" s="89"/>
      <c r="FE43" s="89"/>
      <c r="FF43" s="89"/>
      <c r="FG43" s="89"/>
      <c r="FH43" s="89"/>
      <c r="FI43" s="89"/>
      <c r="FJ43" s="89"/>
      <c r="FK43" s="89"/>
      <c r="FL43" s="89"/>
      <c r="FM43" s="89"/>
      <c r="FN43" s="89"/>
      <c r="FO43" s="89"/>
      <c r="FP43" s="89"/>
      <c r="FQ43" s="89"/>
      <c r="FR43" s="89"/>
      <c r="FS43" s="89"/>
      <c r="FT43" s="89"/>
      <c r="FU43" s="89"/>
      <c r="FV43" s="89"/>
      <c r="FW43" s="89"/>
      <c r="FX43" s="89"/>
      <c r="FY43" s="89"/>
      <c r="FZ43" s="89"/>
      <c r="GA43" s="89"/>
      <c r="GB43" s="89"/>
      <c r="GC43" s="89"/>
      <c r="GD43" s="89"/>
      <c r="GE43" s="89"/>
      <c r="GF43" s="89"/>
      <c r="GG43" s="89"/>
      <c r="GH43" s="89"/>
      <c r="GI43" s="89"/>
      <c r="GJ43" s="89"/>
      <c r="GK43" s="89"/>
      <c r="GL43" s="89"/>
      <c r="GM43" s="89"/>
      <c r="GN43" s="89"/>
      <c r="GO43" s="89"/>
      <c r="GP43" s="89"/>
      <c r="GQ43" s="89"/>
      <c r="GR43" s="89"/>
      <c r="GS43" s="89"/>
      <c r="GT43" s="89"/>
      <c r="GU43" s="89"/>
      <c r="GV43" s="89"/>
      <c r="GW43" s="89"/>
      <c r="GX43" s="89"/>
      <c r="GY43" s="89"/>
      <c r="GZ43" s="89"/>
      <c r="HA43" s="89"/>
      <c r="HB43" s="89"/>
      <c r="HC43" s="89"/>
      <c r="HD43" s="89"/>
      <c r="HE43" s="89"/>
      <c r="HF43" s="89"/>
      <c r="HG43" s="89"/>
      <c r="HH43" s="89"/>
      <c r="HI43" s="89"/>
      <c r="HJ43" s="89"/>
      <c r="HK43" s="89"/>
      <c r="HL43" s="89"/>
      <c r="HM43" s="89"/>
      <c r="HN43" s="89"/>
      <c r="HO43" s="89"/>
      <c r="HP43" s="89"/>
      <c r="HQ43" s="89"/>
      <c r="HR43" s="89"/>
      <c r="HS43" s="89"/>
      <c r="HT43" s="89"/>
      <c r="HU43" s="89"/>
      <c r="HV43" s="89"/>
      <c r="HW43" s="89"/>
      <c r="HX43" s="89"/>
      <c r="HY43" s="89"/>
      <c r="HZ43" s="89"/>
      <c r="IA43" s="89"/>
      <c r="IB43" s="89"/>
      <c r="IC43" s="89"/>
      <c r="ID43" s="89"/>
      <c r="IE43" s="89"/>
    </row>
    <row r="44" spans="1:239" s="90" customFormat="1" ht="15" x14ac:dyDescent="0.25">
      <c r="A44" s="83" t="s">
        <v>37</v>
      </c>
      <c r="B44" s="83" t="s">
        <v>38</v>
      </c>
      <c r="C44" s="83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  <c r="CM44" s="89"/>
      <c r="CN44" s="89"/>
      <c r="CO44" s="89"/>
      <c r="CP44" s="89"/>
      <c r="CQ44" s="89"/>
      <c r="CR44" s="89"/>
      <c r="CS44" s="89"/>
      <c r="CT44" s="89"/>
      <c r="CU44" s="89"/>
      <c r="CV44" s="89"/>
      <c r="CW44" s="89"/>
      <c r="CX44" s="89"/>
      <c r="CY44" s="89"/>
      <c r="CZ44" s="89"/>
      <c r="DA44" s="89"/>
      <c r="DB44" s="89"/>
      <c r="DC44" s="89"/>
      <c r="DD44" s="89"/>
      <c r="DE44" s="89"/>
      <c r="DF44" s="89"/>
      <c r="DG44" s="89"/>
      <c r="DH44" s="89"/>
      <c r="DI44" s="89"/>
      <c r="DJ44" s="89"/>
      <c r="DK44" s="89"/>
      <c r="DL44" s="89"/>
      <c r="DM44" s="89"/>
      <c r="DN44" s="89"/>
      <c r="DO44" s="89"/>
      <c r="DP44" s="89"/>
      <c r="DQ44" s="89"/>
      <c r="DR44" s="89"/>
      <c r="DS44" s="89"/>
      <c r="DT44" s="89"/>
      <c r="DU44" s="89"/>
      <c r="DV44" s="89"/>
      <c r="DW44" s="89"/>
      <c r="DX44" s="89"/>
      <c r="DY44" s="89"/>
      <c r="DZ44" s="89"/>
      <c r="EA44" s="89"/>
      <c r="EB44" s="89"/>
      <c r="EC44" s="89"/>
      <c r="ED44" s="89"/>
      <c r="EE44" s="89"/>
      <c r="EF44" s="89"/>
      <c r="EG44" s="89"/>
      <c r="EH44" s="89"/>
      <c r="EI44" s="89"/>
      <c r="EJ44" s="89"/>
      <c r="EK44" s="89"/>
      <c r="EL44" s="89"/>
      <c r="EM44" s="89"/>
      <c r="EN44" s="89"/>
      <c r="EO44" s="89"/>
      <c r="EP44" s="89"/>
      <c r="EQ44" s="89"/>
      <c r="ER44" s="89"/>
      <c r="ES44" s="89"/>
      <c r="ET44" s="89"/>
      <c r="EU44" s="89"/>
      <c r="EV44" s="89"/>
      <c r="EW44" s="89"/>
      <c r="EX44" s="89"/>
      <c r="EY44" s="89"/>
      <c r="EZ44" s="89"/>
      <c r="FA44" s="89"/>
      <c r="FB44" s="89"/>
      <c r="FC44" s="89"/>
      <c r="FD44" s="89"/>
      <c r="FE44" s="89"/>
      <c r="FF44" s="89"/>
      <c r="FG44" s="89"/>
      <c r="FH44" s="89"/>
      <c r="FI44" s="89"/>
      <c r="FJ44" s="89"/>
      <c r="FK44" s="89"/>
      <c r="FL44" s="89"/>
      <c r="FM44" s="89"/>
      <c r="FN44" s="89"/>
      <c r="FO44" s="89"/>
      <c r="FP44" s="89"/>
      <c r="FQ44" s="89"/>
      <c r="FR44" s="89"/>
      <c r="FS44" s="89"/>
      <c r="FT44" s="89"/>
      <c r="FU44" s="89"/>
      <c r="FV44" s="89"/>
      <c r="FW44" s="89"/>
      <c r="FX44" s="89"/>
      <c r="FY44" s="89"/>
      <c r="FZ44" s="89"/>
      <c r="GA44" s="89"/>
      <c r="GB44" s="89"/>
      <c r="GC44" s="89"/>
      <c r="GD44" s="89"/>
      <c r="GE44" s="89"/>
      <c r="GF44" s="89"/>
      <c r="GG44" s="89"/>
      <c r="GH44" s="89"/>
      <c r="GI44" s="89"/>
      <c r="GJ44" s="89"/>
      <c r="GK44" s="89"/>
      <c r="GL44" s="89"/>
      <c r="GM44" s="89"/>
      <c r="GN44" s="89"/>
      <c r="GO44" s="89"/>
      <c r="GP44" s="89"/>
      <c r="GQ44" s="89"/>
      <c r="GR44" s="89"/>
      <c r="GS44" s="89"/>
      <c r="GT44" s="89"/>
      <c r="GU44" s="89"/>
      <c r="GV44" s="89"/>
      <c r="GW44" s="89"/>
      <c r="GX44" s="89"/>
      <c r="GY44" s="89"/>
      <c r="GZ44" s="89"/>
      <c r="HA44" s="89"/>
      <c r="HB44" s="89"/>
      <c r="HC44" s="89"/>
      <c r="HD44" s="89"/>
      <c r="HE44" s="89"/>
      <c r="HF44" s="89"/>
      <c r="HG44" s="89"/>
      <c r="HH44" s="89"/>
      <c r="HI44" s="89"/>
      <c r="HJ44" s="89"/>
      <c r="HK44" s="89"/>
      <c r="HL44" s="89"/>
      <c r="HM44" s="89"/>
      <c r="HN44" s="89"/>
      <c r="HO44" s="89"/>
      <c r="HP44" s="89"/>
      <c r="HQ44" s="89"/>
      <c r="HR44" s="89"/>
      <c r="HS44" s="89"/>
      <c r="HT44" s="89"/>
      <c r="HU44" s="89"/>
      <c r="HV44" s="89"/>
      <c r="HW44" s="89"/>
      <c r="HX44" s="89"/>
      <c r="HY44" s="89"/>
      <c r="HZ44" s="89"/>
      <c r="IA44" s="89"/>
      <c r="IB44" s="89"/>
      <c r="IC44" s="89"/>
      <c r="ID44" s="89"/>
      <c r="IE44" s="89"/>
    </row>
    <row r="45" spans="1:239" s="90" customFormat="1" ht="15" hidden="1" x14ac:dyDescent="0.25">
      <c r="A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89"/>
      <c r="CG45" s="89"/>
      <c r="CH45" s="89"/>
      <c r="CI45" s="89"/>
      <c r="CJ45" s="89"/>
      <c r="CK45" s="89"/>
      <c r="CL45" s="89"/>
      <c r="CM45" s="89"/>
      <c r="CN45" s="89"/>
      <c r="CO45" s="89"/>
      <c r="CP45" s="89"/>
      <c r="CQ45" s="89"/>
      <c r="CR45" s="89"/>
      <c r="CS45" s="89"/>
      <c r="CT45" s="89"/>
      <c r="CU45" s="89"/>
      <c r="CV45" s="89"/>
      <c r="CW45" s="89"/>
      <c r="CX45" s="89"/>
      <c r="CY45" s="89"/>
      <c r="CZ45" s="89"/>
      <c r="DA45" s="89"/>
      <c r="DB45" s="89"/>
      <c r="DC45" s="89"/>
      <c r="DD45" s="89"/>
      <c r="DE45" s="89"/>
      <c r="DF45" s="89"/>
      <c r="DG45" s="89"/>
      <c r="DH45" s="89"/>
      <c r="DI45" s="89"/>
      <c r="DJ45" s="89"/>
      <c r="DK45" s="89"/>
      <c r="DL45" s="89"/>
      <c r="DM45" s="89"/>
      <c r="DN45" s="89"/>
      <c r="DO45" s="89"/>
      <c r="DP45" s="89"/>
      <c r="DQ45" s="89"/>
      <c r="DR45" s="89"/>
      <c r="DS45" s="89"/>
      <c r="DT45" s="89"/>
      <c r="DU45" s="89"/>
      <c r="DV45" s="89"/>
      <c r="DW45" s="89"/>
      <c r="DX45" s="89"/>
      <c r="DY45" s="89"/>
      <c r="DZ45" s="89"/>
      <c r="EA45" s="89"/>
      <c r="EB45" s="89"/>
      <c r="EC45" s="89"/>
      <c r="ED45" s="89"/>
      <c r="EE45" s="89"/>
      <c r="EF45" s="89"/>
      <c r="EG45" s="89"/>
      <c r="EH45" s="89"/>
      <c r="EI45" s="89"/>
      <c r="EJ45" s="89"/>
      <c r="EK45" s="89"/>
      <c r="EL45" s="89"/>
      <c r="EM45" s="89"/>
      <c r="EN45" s="89"/>
      <c r="EO45" s="89"/>
      <c r="EP45" s="89"/>
      <c r="EQ45" s="89"/>
      <c r="ER45" s="89"/>
      <c r="ES45" s="89"/>
      <c r="ET45" s="89"/>
      <c r="EU45" s="89"/>
      <c r="EV45" s="89"/>
      <c r="EW45" s="89"/>
      <c r="EX45" s="89"/>
      <c r="EY45" s="89"/>
      <c r="EZ45" s="89"/>
      <c r="FA45" s="89"/>
      <c r="FB45" s="89"/>
      <c r="FC45" s="89"/>
      <c r="FD45" s="89"/>
      <c r="FE45" s="89"/>
      <c r="FF45" s="89"/>
      <c r="FG45" s="89"/>
      <c r="FH45" s="89"/>
      <c r="FI45" s="89"/>
      <c r="FJ45" s="89"/>
      <c r="FK45" s="89"/>
      <c r="FL45" s="89"/>
      <c r="FM45" s="89"/>
      <c r="FN45" s="89"/>
      <c r="FO45" s="89"/>
      <c r="FP45" s="89"/>
      <c r="FQ45" s="89"/>
      <c r="FR45" s="89"/>
      <c r="FS45" s="89"/>
      <c r="FT45" s="89"/>
      <c r="FU45" s="89"/>
      <c r="FV45" s="89"/>
      <c r="FW45" s="89"/>
      <c r="FX45" s="89"/>
      <c r="FY45" s="89"/>
      <c r="FZ45" s="89"/>
      <c r="GA45" s="89"/>
      <c r="GB45" s="89"/>
      <c r="GC45" s="89"/>
      <c r="GD45" s="89"/>
      <c r="GE45" s="89"/>
      <c r="GF45" s="89"/>
      <c r="GG45" s="89"/>
      <c r="GH45" s="89"/>
      <c r="GI45" s="89"/>
      <c r="GJ45" s="89"/>
      <c r="GK45" s="89"/>
      <c r="GL45" s="89"/>
      <c r="GM45" s="89"/>
      <c r="GN45" s="89"/>
      <c r="GO45" s="89"/>
      <c r="GP45" s="89"/>
      <c r="GQ45" s="89"/>
      <c r="GR45" s="89"/>
      <c r="GS45" s="89"/>
      <c r="GT45" s="89"/>
      <c r="GU45" s="89"/>
      <c r="GV45" s="89"/>
      <c r="GW45" s="89"/>
      <c r="GX45" s="89"/>
      <c r="GY45" s="89"/>
      <c r="GZ45" s="89"/>
      <c r="HA45" s="89"/>
      <c r="HB45" s="89"/>
      <c r="HC45" s="89"/>
      <c r="HD45" s="89"/>
      <c r="HE45" s="89"/>
      <c r="HF45" s="89"/>
      <c r="HG45" s="89"/>
      <c r="HH45" s="89"/>
      <c r="HI45" s="89"/>
      <c r="HJ45" s="89"/>
      <c r="HK45" s="89"/>
      <c r="HL45" s="89"/>
      <c r="HM45" s="89"/>
      <c r="HN45" s="89"/>
      <c r="HO45" s="89"/>
      <c r="HP45" s="89"/>
      <c r="HQ45" s="89"/>
      <c r="HR45" s="89"/>
      <c r="HS45" s="89"/>
      <c r="HT45" s="89"/>
      <c r="HU45" s="89"/>
      <c r="HV45" s="89"/>
      <c r="HW45" s="89"/>
      <c r="HX45" s="89"/>
      <c r="HY45" s="89"/>
      <c r="HZ45" s="89"/>
      <c r="IA45" s="89"/>
      <c r="IB45" s="89"/>
      <c r="IC45" s="89"/>
      <c r="ID45" s="89"/>
      <c r="IE45" s="89"/>
    </row>
    <row r="46" spans="1:239" s="90" customFormat="1" ht="15" hidden="1" x14ac:dyDescent="0.25">
      <c r="A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89"/>
      <c r="CG46" s="89"/>
      <c r="CH46" s="89"/>
      <c r="CI46" s="89"/>
      <c r="CJ46" s="89"/>
      <c r="CK46" s="89"/>
      <c r="CL46" s="89"/>
      <c r="CM46" s="89"/>
      <c r="CN46" s="89"/>
      <c r="CO46" s="89"/>
      <c r="CP46" s="89"/>
      <c r="CQ46" s="89"/>
      <c r="CR46" s="89"/>
      <c r="CS46" s="89"/>
      <c r="CT46" s="89"/>
      <c r="CU46" s="89"/>
      <c r="CV46" s="89"/>
      <c r="CW46" s="89"/>
      <c r="CX46" s="89"/>
      <c r="CY46" s="89"/>
      <c r="CZ46" s="89"/>
      <c r="DA46" s="89"/>
      <c r="DB46" s="89"/>
      <c r="DC46" s="89"/>
      <c r="DD46" s="89"/>
      <c r="DE46" s="89"/>
      <c r="DF46" s="89"/>
      <c r="DG46" s="89"/>
      <c r="DH46" s="89"/>
      <c r="DI46" s="89"/>
      <c r="DJ46" s="89"/>
      <c r="DK46" s="89"/>
      <c r="DL46" s="89"/>
      <c r="DM46" s="89"/>
      <c r="DN46" s="89"/>
      <c r="DO46" s="89"/>
      <c r="DP46" s="89"/>
      <c r="DQ46" s="89"/>
      <c r="DR46" s="89"/>
      <c r="DS46" s="89"/>
      <c r="DT46" s="89"/>
      <c r="DU46" s="89"/>
      <c r="DV46" s="89"/>
      <c r="DW46" s="89"/>
      <c r="DX46" s="89"/>
      <c r="DY46" s="89"/>
      <c r="DZ46" s="89"/>
      <c r="EA46" s="89"/>
      <c r="EB46" s="89"/>
      <c r="EC46" s="89"/>
      <c r="ED46" s="89"/>
      <c r="EE46" s="89"/>
      <c r="EF46" s="89"/>
      <c r="EG46" s="89"/>
      <c r="EH46" s="89"/>
      <c r="EI46" s="89"/>
      <c r="EJ46" s="89"/>
      <c r="EK46" s="89"/>
      <c r="EL46" s="89"/>
      <c r="EM46" s="89"/>
      <c r="EN46" s="89"/>
      <c r="EO46" s="89"/>
      <c r="EP46" s="89"/>
      <c r="EQ46" s="89"/>
      <c r="ER46" s="89"/>
      <c r="ES46" s="89"/>
      <c r="ET46" s="89"/>
      <c r="EU46" s="89"/>
      <c r="EV46" s="89"/>
      <c r="EW46" s="89"/>
      <c r="EX46" s="89"/>
      <c r="EY46" s="89"/>
      <c r="EZ46" s="89"/>
      <c r="FA46" s="89"/>
      <c r="FB46" s="89"/>
      <c r="FC46" s="89"/>
      <c r="FD46" s="89"/>
      <c r="FE46" s="89"/>
      <c r="FF46" s="89"/>
      <c r="FG46" s="89"/>
      <c r="FH46" s="89"/>
      <c r="FI46" s="89"/>
      <c r="FJ46" s="89"/>
      <c r="FK46" s="89"/>
      <c r="FL46" s="89"/>
      <c r="FM46" s="89"/>
      <c r="FN46" s="89"/>
      <c r="FO46" s="89"/>
      <c r="FP46" s="89"/>
      <c r="FQ46" s="89"/>
      <c r="FR46" s="89"/>
      <c r="FS46" s="89"/>
      <c r="FT46" s="89"/>
      <c r="FU46" s="89"/>
      <c r="FV46" s="89"/>
      <c r="FW46" s="89"/>
      <c r="FX46" s="89"/>
      <c r="FY46" s="89"/>
      <c r="FZ46" s="89"/>
      <c r="GA46" s="89"/>
      <c r="GB46" s="89"/>
      <c r="GC46" s="89"/>
      <c r="GD46" s="89"/>
      <c r="GE46" s="89"/>
      <c r="GF46" s="89"/>
      <c r="GG46" s="89"/>
      <c r="GH46" s="89"/>
      <c r="GI46" s="89"/>
      <c r="GJ46" s="89"/>
      <c r="GK46" s="89"/>
      <c r="GL46" s="89"/>
      <c r="GM46" s="89"/>
      <c r="GN46" s="89"/>
      <c r="GO46" s="89"/>
      <c r="GP46" s="89"/>
      <c r="GQ46" s="89"/>
      <c r="GR46" s="89"/>
      <c r="GS46" s="89"/>
      <c r="GT46" s="89"/>
      <c r="GU46" s="89"/>
      <c r="GV46" s="89"/>
      <c r="GW46" s="89"/>
      <c r="GX46" s="89"/>
      <c r="GY46" s="89"/>
      <c r="GZ46" s="89"/>
      <c r="HA46" s="89"/>
      <c r="HB46" s="89"/>
      <c r="HC46" s="89"/>
      <c r="HD46" s="89"/>
      <c r="HE46" s="89"/>
      <c r="HF46" s="89"/>
      <c r="HG46" s="89"/>
      <c r="HH46" s="89"/>
      <c r="HI46" s="89"/>
      <c r="HJ46" s="89"/>
      <c r="HK46" s="89"/>
      <c r="HL46" s="89"/>
      <c r="HM46" s="89"/>
      <c r="HN46" s="89"/>
      <c r="HO46" s="89"/>
      <c r="HP46" s="89"/>
      <c r="HQ46" s="89"/>
      <c r="HR46" s="89"/>
      <c r="HS46" s="89"/>
      <c r="HT46" s="89"/>
      <c r="HU46" s="89"/>
      <c r="HV46" s="89"/>
      <c r="HW46" s="89"/>
      <c r="HX46" s="89"/>
      <c r="HY46" s="89"/>
      <c r="HZ46" s="89"/>
      <c r="IA46" s="89"/>
      <c r="IB46" s="89"/>
      <c r="IC46" s="89"/>
      <c r="ID46" s="89"/>
      <c r="IE46" s="89"/>
    </row>
    <row r="47" spans="1:239" s="90" customFormat="1" ht="15" hidden="1" x14ac:dyDescent="0.25">
      <c r="A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89"/>
      <c r="CA47" s="89"/>
      <c r="CB47" s="89"/>
      <c r="CC47" s="89"/>
      <c r="CD47" s="89"/>
      <c r="CE47" s="89"/>
      <c r="CF47" s="89"/>
      <c r="CG47" s="89"/>
      <c r="CH47" s="89"/>
      <c r="CI47" s="89"/>
      <c r="CJ47" s="89"/>
      <c r="CK47" s="89"/>
      <c r="CL47" s="89"/>
      <c r="CM47" s="89"/>
      <c r="CN47" s="89"/>
      <c r="CO47" s="89"/>
      <c r="CP47" s="89"/>
      <c r="CQ47" s="89"/>
      <c r="CR47" s="89"/>
      <c r="CS47" s="89"/>
      <c r="CT47" s="89"/>
      <c r="CU47" s="89"/>
      <c r="CV47" s="89"/>
      <c r="CW47" s="89"/>
      <c r="CX47" s="89"/>
      <c r="CY47" s="89"/>
      <c r="CZ47" s="89"/>
      <c r="DA47" s="89"/>
      <c r="DB47" s="89"/>
      <c r="DC47" s="89"/>
      <c r="DD47" s="89"/>
      <c r="DE47" s="89"/>
      <c r="DF47" s="89"/>
      <c r="DG47" s="89"/>
      <c r="DH47" s="89"/>
      <c r="DI47" s="89"/>
      <c r="DJ47" s="89"/>
      <c r="DK47" s="89"/>
      <c r="DL47" s="89"/>
      <c r="DM47" s="89"/>
      <c r="DN47" s="89"/>
      <c r="DO47" s="89"/>
      <c r="DP47" s="89"/>
      <c r="DQ47" s="89"/>
      <c r="DR47" s="89"/>
      <c r="DS47" s="89"/>
      <c r="DT47" s="89"/>
      <c r="DU47" s="89"/>
      <c r="DV47" s="89"/>
      <c r="DW47" s="89"/>
      <c r="DX47" s="89"/>
      <c r="DY47" s="89"/>
      <c r="DZ47" s="89"/>
      <c r="EA47" s="89"/>
      <c r="EB47" s="89"/>
      <c r="EC47" s="89"/>
      <c r="ED47" s="89"/>
      <c r="EE47" s="89"/>
      <c r="EF47" s="89"/>
      <c r="EG47" s="89"/>
      <c r="EH47" s="89"/>
      <c r="EI47" s="89"/>
      <c r="EJ47" s="89"/>
      <c r="EK47" s="89"/>
      <c r="EL47" s="89"/>
      <c r="EM47" s="89"/>
      <c r="EN47" s="89"/>
      <c r="EO47" s="89"/>
      <c r="EP47" s="89"/>
      <c r="EQ47" s="89"/>
      <c r="ER47" s="89"/>
      <c r="ES47" s="89"/>
      <c r="ET47" s="89"/>
      <c r="EU47" s="89"/>
      <c r="EV47" s="89"/>
      <c r="EW47" s="89"/>
      <c r="EX47" s="89"/>
      <c r="EY47" s="89"/>
      <c r="EZ47" s="89"/>
      <c r="FA47" s="89"/>
      <c r="FB47" s="89"/>
      <c r="FC47" s="89"/>
      <c r="FD47" s="89"/>
      <c r="FE47" s="89"/>
      <c r="FF47" s="89"/>
      <c r="FG47" s="89"/>
      <c r="FH47" s="89"/>
      <c r="FI47" s="89"/>
      <c r="FJ47" s="89"/>
      <c r="FK47" s="89"/>
      <c r="FL47" s="89"/>
      <c r="FM47" s="89"/>
      <c r="FN47" s="89"/>
      <c r="FO47" s="89"/>
      <c r="FP47" s="89"/>
      <c r="FQ47" s="89"/>
      <c r="FR47" s="89"/>
      <c r="FS47" s="89"/>
      <c r="FT47" s="89"/>
      <c r="FU47" s="89"/>
      <c r="FV47" s="89"/>
      <c r="FW47" s="89"/>
      <c r="FX47" s="89"/>
      <c r="FY47" s="89"/>
      <c r="FZ47" s="89"/>
      <c r="GA47" s="89"/>
      <c r="GB47" s="89"/>
      <c r="GC47" s="89"/>
      <c r="GD47" s="89"/>
      <c r="GE47" s="89"/>
      <c r="GF47" s="89"/>
      <c r="GG47" s="89"/>
      <c r="GH47" s="89"/>
      <c r="GI47" s="89"/>
      <c r="GJ47" s="89"/>
      <c r="GK47" s="89"/>
      <c r="GL47" s="89"/>
      <c r="GM47" s="89"/>
      <c r="GN47" s="89"/>
      <c r="GO47" s="89"/>
      <c r="GP47" s="89"/>
      <c r="GQ47" s="89"/>
      <c r="GR47" s="89"/>
      <c r="GS47" s="89"/>
      <c r="GT47" s="89"/>
      <c r="GU47" s="89"/>
      <c r="GV47" s="89"/>
      <c r="GW47" s="89"/>
      <c r="GX47" s="89"/>
      <c r="GY47" s="89"/>
      <c r="GZ47" s="89"/>
      <c r="HA47" s="89"/>
      <c r="HB47" s="89"/>
      <c r="HC47" s="89"/>
      <c r="HD47" s="89"/>
      <c r="HE47" s="89"/>
      <c r="HF47" s="89"/>
      <c r="HG47" s="89"/>
      <c r="HH47" s="89"/>
      <c r="HI47" s="89"/>
      <c r="HJ47" s="89"/>
      <c r="HK47" s="89"/>
      <c r="HL47" s="89"/>
      <c r="HM47" s="89"/>
      <c r="HN47" s="89"/>
      <c r="HO47" s="89"/>
      <c r="HP47" s="89"/>
      <c r="HQ47" s="89"/>
      <c r="HR47" s="89"/>
      <c r="HS47" s="89"/>
      <c r="HT47" s="89"/>
      <c r="HU47" s="89"/>
      <c r="HV47" s="89"/>
      <c r="HW47" s="89"/>
      <c r="HX47" s="89"/>
      <c r="HY47" s="89"/>
      <c r="HZ47" s="89"/>
      <c r="IA47" s="89"/>
      <c r="IB47" s="89"/>
      <c r="IC47" s="89"/>
      <c r="ID47" s="89"/>
      <c r="IE47" s="89"/>
    </row>
    <row r="48" spans="1:239" s="90" customFormat="1" ht="15" hidden="1" customHeight="1" x14ac:dyDescent="0.25">
      <c r="A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89"/>
      <c r="BQ48" s="89"/>
      <c r="BR48" s="89"/>
      <c r="BS48" s="89"/>
      <c r="BT48" s="89"/>
      <c r="BU48" s="89"/>
      <c r="BV48" s="89"/>
      <c r="BW48" s="89"/>
      <c r="BX48" s="89"/>
      <c r="BY48" s="89"/>
      <c r="BZ48" s="89"/>
      <c r="CA48" s="89"/>
      <c r="CB48" s="89"/>
      <c r="CC48" s="89"/>
      <c r="CD48" s="89"/>
      <c r="CE48" s="89"/>
      <c r="CF48" s="89"/>
      <c r="CG48" s="89"/>
      <c r="CH48" s="89"/>
      <c r="CI48" s="89"/>
      <c r="CJ48" s="89"/>
      <c r="CK48" s="89"/>
      <c r="CL48" s="89"/>
      <c r="CM48" s="89"/>
      <c r="CN48" s="89"/>
      <c r="CO48" s="89"/>
      <c r="CP48" s="89"/>
      <c r="CQ48" s="89"/>
      <c r="CR48" s="89"/>
      <c r="CS48" s="89"/>
      <c r="CT48" s="89"/>
      <c r="CU48" s="89"/>
      <c r="CV48" s="89"/>
      <c r="CW48" s="89"/>
      <c r="CX48" s="89"/>
      <c r="CY48" s="89"/>
      <c r="CZ48" s="89"/>
      <c r="DA48" s="89"/>
      <c r="DB48" s="89"/>
      <c r="DC48" s="89"/>
      <c r="DD48" s="89"/>
      <c r="DE48" s="89"/>
      <c r="DF48" s="89"/>
      <c r="DG48" s="89"/>
      <c r="DH48" s="89"/>
      <c r="DI48" s="89"/>
      <c r="DJ48" s="89"/>
      <c r="DK48" s="89"/>
      <c r="DL48" s="89"/>
      <c r="DM48" s="89"/>
      <c r="DN48" s="89"/>
      <c r="DO48" s="89"/>
      <c r="DP48" s="89"/>
      <c r="DQ48" s="89"/>
      <c r="DR48" s="89"/>
      <c r="DS48" s="89"/>
      <c r="DT48" s="89"/>
      <c r="DU48" s="89"/>
      <c r="DV48" s="89"/>
      <c r="DW48" s="89"/>
      <c r="DX48" s="89"/>
      <c r="DY48" s="89"/>
      <c r="DZ48" s="89"/>
      <c r="EA48" s="89"/>
      <c r="EB48" s="89"/>
      <c r="EC48" s="89"/>
      <c r="ED48" s="89"/>
      <c r="EE48" s="89"/>
      <c r="EF48" s="89"/>
      <c r="EG48" s="89"/>
      <c r="EH48" s="89"/>
      <c r="EI48" s="89"/>
      <c r="EJ48" s="89"/>
      <c r="EK48" s="89"/>
      <c r="EL48" s="89"/>
      <c r="EM48" s="89"/>
      <c r="EN48" s="89"/>
      <c r="EO48" s="89"/>
      <c r="EP48" s="89"/>
      <c r="EQ48" s="89"/>
      <c r="ER48" s="89"/>
      <c r="ES48" s="89"/>
      <c r="ET48" s="89"/>
      <c r="EU48" s="89"/>
      <c r="EV48" s="89"/>
      <c r="EW48" s="89"/>
      <c r="EX48" s="89"/>
      <c r="EY48" s="89"/>
      <c r="EZ48" s="89"/>
      <c r="FA48" s="89"/>
      <c r="FB48" s="89"/>
      <c r="FC48" s="89"/>
      <c r="FD48" s="89"/>
      <c r="FE48" s="89"/>
      <c r="FF48" s="89"/>
      <c r="FG48" s="89"/>
      <c r="FH48" s="89"/>
      <c r="FI48" s="89"/>
      <c r="FJ48" s="89"/>
      <c r="FK48" s="89"/>
      <c r="FL48" s="89"/>
      <c r="FM48" s="89"/>
      <c r="FN48" s="89"/>
      <c r="FO48" s="89"/>
      <c r="FP48" s="89"/>
      <c r="FQ48" s="89"/>
      <c r="FR48" s="89"/>
      <c r="FS48" s="89"/>
      <c r="FT48" s="89"/>
      <c r="FU48" s="89"/>
      <c r="FV48" s="89"/>
      <c r="FW48" s="89"/>
      <c r="FX48" s="89"/>
      <c r="FY48" s="89"/>
      <c r="FZ48" s="89"/>
      <c r="GA48" s="89"/>
      <c r="GB48" s="89"/>
      <c r="GC48" s="89"/>
      <c r="GD48" s="89"/>
      <c r="GE48" s="89"/>
      <c r="GF48" s="89"/>
      <c r="GG48" s="89"/>
      <c r="GH48" s="89"/>
      <c r="GI48" s="89"/>
      <c r="GJ48" s="89"/>
      <c r="GK48" s="89"/>
      <c r="GL48" s="89"/>
      <c r="GM48" s="89"/>
      <c r="GN48" s="89"/>
      <c r="GO48" s="89"/>
      <c r="GP48" s="89"/>
      <c r="GQ48" s="89"/>
      <c r="GR48" s="89"/>
      <c r="GS48" s="89"/>
      <c r="GT48" s="89"/>
      <c r="GU48" s="89"/>
      <c r="GV48" s="89"/>
      <c r="GW48" s="89"/>
      <c r="GX48" s="89"/>
      <c r="GY48" s="89"/>
      <c r="GZ48" s="89"/>
      <c r="HA48" s="89"/>
      <c r="HB48" s="89"/>
      <c r="HC48" s="89"/>
      <c r="HD48" s="89"/>
      <c r="HE48" s="89"/>
      <c r="HF48" s="89"/>
      <c r="HG48" s="89"/>
      <c r="HH48" s="89"/>
      <c r="HI48" s="89"/>
      <c r="HJ48" s="89"/>
      <c r="HK48" s="89"/>
      <c r="HL48" s="89"/>
      <c r="HM48" s="89"/>
      <c r="HN48" s="89"/>
      <c r="HO48" s="89"/>
      <c r="HP48" s="89"/>
      <c r="HQ48" s="89"/>
      <c r="HR48" s="89"/>
      <c r="HS48" s="89"/>
      <c r="HT48" s="89"/>
      <c r="HU48" s="89"/>
      <c r="HV48" s="89"/>
      <c r="HW48" s="89"/>
      <c r="HX48" s="89"/>
      <c r="HY48" s="89"/>
      <c r="HZ48" s="89"/>
      <c r="IA48" s="89"/>
      <c r="IB48" s="89"/>
      <c r="IC48" s="89"/>
      <c r="ID48" s="89"/>
      <c r="IE48" s="89"/>
    </row>
    <row r="49" spans="1:239" s="90" customFormat="1" ht="15" hidden="1" customHeight="1" x14ac:dyDescent="0.25">
      <c r="A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89"/>
      <c r="CA49" s="89"/>
      <c r="CB49" s="89"/>
      <c r="CC49" s="89"/>
      <c r="CD49" s="89"/>
      <c r="CE49" s="89"/>
      <c r="CF49" s="89"/>
      <c r="CG49" s="89"/>
      <c r="CH49" s="89"/>
      <c r="CI49" s="89"/>
      <c r="CJ49" s="89"/>
      <c r="CK49" s="89"/>
      <c r="CL49" s="89"/>
      <c r="CM49" s="89"/>
      <c r="CN49" s="89"/>
      <c r="CO49" s="89"/>
      <c r="CP49" s="89"/>
      <c r="CQ49" s="89"/>
      <c r="CR49" s="89"/>
      <c r="CS49" s="89"/>
      <c r="CT49" s="89"/>
      <c r="CU49" s="89"/>
      <c r="CV49" s="89"/>
      <c r="CW49" s="89"/>
      <c r="CX49" s="89"/>
      <c r="CY49" s="89"/>
      <c r="CZ49" s="89"/>
      <c r="DA49" s="89"/>
      <c r="DB49" s="89"/>
      <c r="DC49" s="89"/>
      <c r="DD49" s="89"/>
      <c r="DE49" s="89"/>
      <c r="DF49" s="89"/>
      <c r="DG49" s="89"/>
      <c r="DH49" s="89"/>
      <c r="DI49" s="89"/>
      <c r="DJ49" s="89"/>
      <c r="DK49" s="89"/>
      <c r="DL49" s="89"/>
      <c r="DM49" s="89"/>
      <c r="DN49" s="89"/>
      <c r="DO49" s="89"/>
      <c r="DP49" s="89"/>
      <c r="DQ49" s="89"/>
      <c r="DR49" s="89"/>
      <c r="DS49" s="89"/>
      <c r="DT49" s="89"/>
      <c r="DU49" s="89"/>
      <c r="DV49" s="89"/>
      <c r="DW49" s="89"/>
      <c r="DX49" s="89"/>
      <c r="DY49" s="89"/>
      <c r="DZ49" s="89"/>
      <c r="EA49" s="89"/>
      <c r="EB49" s="89"/>
      <c r="EC49" s="89"/>
      <c r="ED49" s="89"/>
      <c r="EE49" s="89"/>
      <c r="EF49" s="89"/>
      <c r="EG49" s="89"/>
      <c r="EH49" s="89"/>
      <c r="EI49" s="89"/>
      <c r="EJ49" s="89"/>
      <c r="EK49" s="89"/>
      <c r="EL49" s="89"/>
      <c r="EM49" s="89"/>
      <c r="EN49" s="89"/>
      <c r="EO49" s="89"/>
      <c r="EP49" s="89"/>
      <c r="EQ49" s="89"/>
      <c r="ER49" s="89"/>
      <c r="ES49" s="89"/>
      <c r="ET49" s="89"/>
      <c r="EU49" s="89"/>
      <c r="EV49" s="89"/>
      <c r="EW49" s="89"/>
      <c r="EX49" s="89"/>
      <c r="EY49" s="89"/>
      <c r="EZ49" s="89"/>
      <c r="FA49" s="89"/>
      <c r="FB49" s="89"/>
      <c r="FC49" s="89"/>
      <c r="FD49" s="89"/>
      <c r="FE49" s="89"/>
      <c r="FF49" s="89"/>
      <c r="FG49" s="89"/>
      <c r="FH49" s="89"/>
      <c r="FI49" s="89"/>
      <c r="FJ49" s="89"/>
      <c r="FK49" s="89"/>
      <c r="FL49" s="89"/>
      <c r="FM49" s="89"/>
      <c r="FN49" s="89"/>
      <c r="FO49" s="89"/>
      <c r="FP49" s="89"/>
      <c r="FQ49" s="89"/>
      <c r="FR49" s="89"/>
      <c r="FS49" s="89"/>
      <c r="FT49" s="89"/>
      <c r="FU49" s="89"/>
      <c r="FV49" s="89"/>
      <c r="FW49" s="89"/>
      <c r="FX49" s="89"/>
      <c r="FY49" s="89"/>
      <c r="FZ49" s="89"/>
      <c r="GA49" s="89"/>
      <c r="GB49" s="89"/>
      <c r="GC49" s="89"/>
      <c r="GD49" s="89"/>
      <c r="GE49" s="89"/>
      <c r="GF49" s="89"/>
      <c r="GG49" s="89"/>
      <c r="GH49" s="89"/>
      <c r="GI49" s="89"/>
      <c r="GJ49" s="89"/>
      <c r="GK49" s="89"/>
      <c r="GL49" s="89"/>
      <c r="GM49" s="89"/>
      <c r="GN49" s="89"/>
      <c r="GO49" s="89"/>
      <c r="GP49" s="89"/>
      <c r="GQ49" s="89"/>
      <c r="GR49" s="89"/>
      <c r="GS49" s="89"/>
      <c r="GT49" s="89"/>
      <c r="GU49" s="89"/>
      <c r="GV49" s="89"/>
      <c r="GW49" s="89"/>
      <c r="GX49" s="89"/>
      <c r="GY49" s="89"/>
      <c r="GZ49" s="89"/>
      <c r="HA49" s="89"/>
      <c r="HB49" s="89"/>
      <c r="HC49" s="89"/>
      <c r="HD49" s="89"/>
      <c r="HE49" s="89"/>
      <c r="HF49" s="89"/>
      <c r="HG49" s="89"/>
      <c r="HH49" s="89"/>
      <c r="HI49" s="89"/>
      <c r="HJ49" s="89"/>
      <c r="HK49" s="89"/>
      <c r="HL49" s="89"/>
      <c r="HM49" s="89"/>
      <c r="HN49" s="89"/>
      <c r="HO49" s="89"/>
      <c r="HP49" s="89"/>
      <c r="HQ49" s="89"/>
      <c r="HR49" s="89"/>
      <c r="HS49" s="89"/>
      <c r="HT49" s="89"/>
      <c r="HU49" s="89"/>
      <c r="HV49" s="89"/>
      <c r="HW49" s="89"/>
      <c r="HX49" s="89"/>
      <c r="HY49" s="89"/>
      <c r="HZ49" s="89"/>
      <c r="IA49" s="89"/>
      <c r="IB49" s="89"/>
      <c r="IC49" s="89"/>
      <c r="ID49" s="89"/>
      <c r="IE49" s="89"/>
    </row>
    <row r="50" spans="1:239" s="90" customFormat="1" ht="15" hidden="1" customHeight="1" x14ac:dyDescent="0.25">
      <c r="A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89"/>
      <c r="BX50" s="89"/>
      <c r="BY50" s="89"/>
      <c r="BZ50" s="89"/>
      <c r="CA50" s="89"/>
      <c r="CB50" s="89"/>
      <c r="CC50" s="89"/>
      <c r="CD50" s="89"/>
      <c r="CE50" s="89"/>
      <c r="CF50" s="89"/>
      <c r="CG50" s="89"/>
      <c r="CH50" s="89"/>
      <c r="CI50" s="89"/>
      <c r="CJ50" s="89"/>
      <c r="CK50" s="89"/>
      <c r="CL50" s="89"/>
      <c r="CM50" s="89"/>
      <c r="CN50" s="89"/>
      <c r="CO50" s="89"/>
      <c r="CP50" s="89"/>
      <c r="CQ50" s="89"/>
      <c r="CR50" s="89"/>
      <c r="CS50" s="89"/>
      <c r="CT50" s="89"/>
      <c r="CU50" s="89"/>
      <c r="CV50" s="89"/>
      <c r="CW50" s="89"/>
      <c r="CX50" s="89"/>
      <c r="CY50" s="89"/>
      <c r="CZ50" s="89"/>
      <c r="DA50" s="89"/>
      <c r="DB50" s="89"/>
      <c r="DC50" s="89"/>
      <c r="DD50" s="89"/>
      <c r="DE50" s="89"/>
      <c r="DF50" s="89"/>
      <c r="DG50" s="89"/>
      <c r="DH50" s="89"/>
      <c r="DI50" s="89"/>
      <c r="DJ50" s="89"/>
      <c r="DK50" s="89"/>
      <c r="DL50" s="89"/>
      <c r="DM50" s="89"/>
      <c r="DN50" s="89"/>
      <c r="DO50" s="89"/>
      <c r="DP50" s="89"/>
      <c r="DQ50" s="89"/>
      <c r="DR50" s="89"/>
      <c r="DS50" s="89"/>
      <c r="DT50" s="89"/>
      <c r="DU50" s="89"/>
      <c r="DV50" s="89"/>
      <c r="DW50" s="89"/>
      <c r="DX50" s="89"/>
      <c r="DY50" s="89"/>
      <c r="DZ50" s="89"/>
      <c r="EA50" s="89"/>
      <c r="EB50" s="89"/>
      <c r="EC50" s="89"/>
      <c r="ED50" s="89"/>
      <c r="EE50" s="89"/>
      <c r="EF50" s="89"/>
      <c r="EG50" s="89"/>
      <c r="EH50" s="89"/>
      <c r="EI50" s="89"/>
      <c r="EJ50" s="89"/>
      <c r="EK50" s="89"/>
      <c r="EL50" s="89"/>
      <c r="EM50" s="89"/>
      <c r="EN50" s="89"/>
      <c r="EO50" s="89"/>
      <c r="EP50" s="89"/>
      <c r="EQ50" s="89"/>
      <c r="ER50" s="89"/>
      <c r="ES50" s="89"/>
      <c r="ET50" s="89"/>
      <c r="EU50" s="89"/>
      <c r="EV50" s="89"/>
      <c r="EW50" s="89"/>
      <c r="EX50" s="89"/>
      <c r="EY50" s="89"/>
      <c r="EZ50" s="89"/>
      <c r="FA50" s="89"/>
      <c r="FB50" s="89"/>
      <c r="FC50" s="89"/>
      <c r="FD50" s="89"/>
      <c r="FE50" s="89"/>
      <c r="FF50" s="89"/>
      <c r="FG50" s="89"/>
      <c r="FH50" s="89"/>
      <c r="FI50" s="89"/>
      <c r="FJ50" s="89"/>
      <c r="FK50" s="89"/>
      <c r="FL50" s="89"/>
      <c r="FM50" s="89"/>
      <c r="FN50" s="89"/>
      <c r="FO50" s="89"/>
      <c r="FP50" s="89"/>
      <c r="FQ50" s="89"/>
      <c r="FR50" s="89"/>
      <c r="FS50" s="89"/>
      <c r="FT50" s="89"/>
      <c r="FU50" s="89"/>
      <c r="FV50" s="89"/>
      <c r="FW50" s="89"/>
      <c r="FX50" s="89"/>
      <c r="FY50" s="89"/>
      <c r="FZ50" s="89"/>
      <c r="GA50" s="89"/>
      <c r="GB50" s="89"/>
      <c r="GC50" s="89"/>
      <c r="GD50" s="89"/>
      <c r="GE50" s="89"/>
      <c r="GF50" s="89"/>
      <c r="GG50" s="89"/>
      <c r="GH50" s="89"/>
      <c r="GI50" s="89"/>
      <c r="GJ50" s="89"/>
      <c r="GK50" s="89"/>
      <c r="GL50" s="89"/>
      <c r="GM50" s="89"/>
      <c r="GN50" s="89"/>
      <c r="GO50" s="89"/>
      <c r="GP50" s="89"/>
      <c r="GQ50" s="89"/>
      <c r="GR50" s="89"/>
      <c r="GS50" s="89"/>
      <c r="GT50" s="89"/>
      <c r="GU50" s="89"/>
      <c r="GV50" s="89"/>
      <c r="GW50" s="89"/>
      <c r="GX50" s="89"/>
      <c r="GY50" s="89"/>
      <c r="GZ50" s="89"/>
      <c r="HA50" s="89"/>
      <c r="HB50" s="89"/>
      <c r="HC50" s="89"/>
      <c r="HD50" s="89"/>
      <c r="HE50" s="89"/>
      <c r="HF50" s="89"/>
      <c r="HG50" s="89"/>
      <c r="HH50" s="89"/>
      <c r="HI50" s="89"/>
      <c r="HJ50" s="89"/>
      <c r="HK50" s="89"/>
      <c r="HL50" s="89"/>
      <c r="HM50" s="89"/>
      <c r="HN50" s="89"/>
      <c r="HO50" s="89"/>
      <c r="HP50" s="89"/>
      <c r="HQ50" s="89"/>
      <c r="HR50" s="89"/>
      <c r="HS50" s="89"/>
      <c r="HT50" s="89"/>
      <c r="HU50" s="89"/>
      <c r="HV50" s="89"/>
      <c r="HW50" s="89"/>
      <c r="HX50" s="89"/>
      <c r="HY50" s="89"/>
      <c r="HZ50" s="89"/>
      <c r="IA50" s="89"/>
      <c r="IB50" s="89"/>
      <c r="IC50" s="89"/>
      <c r="ID50" s="89"/>
      <c r="IE50" s="89"/>
    </row>
    <row r="51" spans="1:239" s="90" customFormat="1" ht="15" hidden="1" customHeight="1" x14ac:dyDescent="0.25">
      <c r="A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89"/>
      <c r="CA51" s="89"/>
      <c r="CB51" s="89"/>
      <c r="CC51" s="89"/>
      <c r="CD51" s="89"/>
      <c r="CE51" s="89"/>
      <c r="CF51" s="89"/>
      <c r="CG51" s="89"/>
      <c r="CH51" s="89"/>
      <c r="CI51" s="89"/>
      <c r="CJ51" s="89"/>
      <c r="CK51" s="89"/>
      <c r="CL51" s="89"/>
      <c r="CM51" s="89"/>
      <c r="CN51" s="89"/>
      <c r="CO51" s="89"/>
      <c r="CP51" s="89"/>
      <c r="CQ51" s="89"/>
      <c r="CR51" s="89"/>
      <c r="CS51" s="89"/>
      <c r="CT51" s="89"/>
      <c r="CU51" s="89"/>
      <c r="CV51" s="89"/>
      <c r="CW51" s="89"/>
      <c r="CX51" s="89"/>
      <c r="CY51" s="89"/>
      <c r="CZ51" s="89"/>
      <c r="DA51" s="89"/>
      <c r="DB51" s="89"/>
      <c r="DC51" s="89"/>
      <c r="DD51" s="89"/>
      <c r="DE51" s="89"/>
      <c r="DF51" s="89"/>
      <c r="DG51" s="89"/>
      <c r="DH51" s="89"/>
      <c r="DI51" s="89"/>
      <c r="DJ51" s="89"/>
      <c r="DK51" s="89"/>
      <c r="DL51" s="89"/>
      <c r="DM51" s="89"/>
      <c r="DN51" s="89"/>
      <c r="DO51" s="89"/>
      <c r="DP51" s="89"/>
      <c r="DQ51" s="89"/>
      <c r="DR51" s="89"/>
      <c r="DS51" s="89"/>
      <c r="DT51" s="89"/>
      <c r="DU51" s="89"/>
      <c r="DV51" s="89"/>
      <c r="DW51" s="89"/>
      <c r="DX51" s="89"/>
      <c r="DY51" s="89"/>
      <c r="DZ51" s="89"/>
      <c r="EA51" s="89"/>
      <c r="EB51" s="89"/>
      <c r="EC51" s="89"/>
      <c r="ED51" s="89"/>
      <c r="EE51" s="89"/>
      <c r="EF51" s="89"/>
      <c r="EG51" s="89"/>
      <c r="EH51" s="89"/>
      <c r="EI51" s="89"/>
      <c r="EJ51" s="89"/>
      <c r="EK51" s="89"/>
      <c r="EL51" s="89"/>
      <c r="EM51" s="89"/>
      <c r="EN51" s="89"/>
      <c r="EO51" s="89"/>
      <c r="EP51" s="89"/>
      <c r="EQ51" s="89"/>
      <c r="ER51" s="89"/>
      <c r="ES51" s="89"/>
      <c r="ET51" s="89"/>
      <c r="EU51" s="89"/>
      <c r="EV51" s="89"/>
      <c r="EW51" s="89"/>
      <c r="EX51" s="89"/>
      <c r="EY51" s="89"/>
      <c r="EZ51" s="89"/>
      <c r="FA51" s="89"/>
      <c r="FB51" s="89"/>
      <c r="FC51" s="89"/>
      <c r="FD51" s="89"/>
      <c r="FE51" s="89"/>
      <c r="FF51" s="89"/>
      <c r="FG51" s="89"/>
      <c r="FH51" s="89"/>
      <c r="FI51" s="89"/>
      <c r="FJ51" s="89"/>
      <c r="FK51" s="89"/>
      <c r="FL51" s="89"/>
      <c r="FM51" s="89"/>
      <c r="FN51" s="89"/>
      <c r="FO51" s="89"/>
      <c r="FP51" s="89"/>
      <c r="FQ51" s="89"/>
      <c r="FR51" s="89"/>
      <c r="FS51" s="89"/>
      <c r="FT51" s="89"/>
      <c r="FU51" s="89"/>
      <c r="FV51" s="89"/>
      <c r="FW51" s="89"/>
      <c r="FX51" s="89"/>
      <c r="FY51" s="89"/>
      <c r="FZ51" s="89"/>
      <c r="GA51" s="89"/>
      <c r="GB51" s="89"/>
      <c r="GC51" s="89"/>
      <c r="GD51" s="89"/>
      <c r="GE51" s="89"/>
      <c r="GF51" s="89"/>
      <c r="GG51" s="89"/>
      <c r="GH51" s="89"/>
      <c r="GI51" s="89"/>
      <c r="GJ51" s="89"/>
      <c r="GK51" s="89"/>
      <c r="GL51" s="89"/>
      <c r="GM51" s="89"/>
      <c r="GN51" s="89"/>
      <c r="GO51" s="89"/>
      <c r="GP51" s="89"/>
      <c r="GQ51" s="89"/>
      <c r="GR51" s="89"/>
      <c r="GS51" s="89"/>
      <c r="GT51" s="89"/>
      <c r="GU51" s="89"/>
      <c r="GV51" s="89"/>
      <c r="GW51" s="89"/>
      <c r="GX51" s="89"/>
      <c r="GY51" s="89"/>
      <c r="GZ51" s="89"/>
      <c r="HA51" s="89"/>
      <c r="HB51" s="89"/>
      <c r="HC51" s="89"/>
      <c r="HD51" s="89"/>
      <c r="HE51" s="89"/>
      <c r="HF51" s="89"/>
      <c r="HG51" s="89"/>
      <c r="HH51" s="89"/>
      <c r="HI51" s="89"/>
      <c r="HJ51" s="89"/>
      <c r="HK51" s="89"/>
      <c r="HL51" s="89"/>
      <c r="HM51" s="89"/>
      <c r="HN51" s="89"/>
      <c r="HO51" s="89"/>
      <c r="HP51" s="89"/>
      <c r="HQ51" s="89"/>
      <c r="HR51" s="89"/>
      <c r="HS51" s="89"/>
      <c r="HT51" s="89"/>
      <c r="HU51" s="89"/>
      <c r="HV51" s="89"/>
      <c r="HW51" s="89"/>
      <c r="HX51" s="89"/>
      <c r="HY51" s="89"/>
      <c r="HZ51" s="89"/>
      <c r="IA51" s="89"/>
      <c r="IB51" s="89"/>
      <c r="IC51" s="89"/>
      <c r="ID51" s="89"/>
      <c r="IE51" s="89"/>
    </row>
    <row r="52" spans="1:239" s="90" customFormat="1" ht="15" hidden="1" customHeight="1" x14ac:dyDescent="0.25">
      <c r="A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89"/>
      <c r="CA52" s="89"/>
      <c r="CB52" s="89"/>
      <c r="CC52" s="89"/>
      <c r="CD52" s="89"/>
      <c r="CE52" s="89"/>
      <c r="CF52" s="89"/>
      <c r="CG52" s="89"/>
      <c r="CH52" s="89"/>
      <c r="CI52" s="89"/>
      <c r="CJ52" s="89"/>
      <c r="CK52" s="89"/>
      <c r="CL52" s="89"/>
      <c r="CM52" s="89"/>
      <c r="CN52" s="89"/>
      <c r="CO52" s="89"/>
      <c r="CP52" s="89"/>
      <c r="CQ52" s="89"/>
      <c r="CR52" s="89"/>
      <c r="CS52" s="89"/>
      <c r="CT52" s="89"/>
      <c r="CU52" s="89"/>
      <c r="CV52" s="89"/>
      <c r="CW52" s="89"/>
      <c r="CX52" s="89"/>
      <c r="CY52" s="89"/>
      <c r="CZ52" s="89"/>
      <c r="DA52" s="89"/>
      <c r="DB52" s="89"/>
      <c r="DC52" s="89"/>
      <c r="DD52" s="89"/>
      <c r="DE52" s="89"/>
      <c r="DF52" s="89"/>
      <c r="DG52" s="89"/>
      <c r="DH52" s="89"/>
      <c r="DI52" s="89"/>
      <c r="DJ52" s="89"/>
      <c r="DK52" s="89"/>
      <c r="DL52" s="89"/>
      <c r="DM52" s="89"/>
      <c r="DN52" s="89"/>
      <c r="DO52" s="89"/>
      <c r="DP52" s="89"/>
      <c r="DQ52" s="89"/>
      <c r="DR52" s="89"/>
      <c r="DS52" s="89"/>
      <c r="DT52" s="89"/>
      <c r="DU52" s="89"/>
      <c r="DV52" s="89"/>
      <c r="DW52" s="89"/>
      <c r="DX52" s="89"/>
      <c r="DY52" s="89"/>
      <c r="DZ52" s="89"/>
      <c r="EA52" s="89"/>
      <c r="EB52" s="89"/>
      <c r="EC52" s="89"/>
      <c r="ED52" s="89"/>
      <c r="EE52" s="89"/>
      <c r="EF52" s="89"/>
      <c r="EG52" s="89"/>
      <c r="EH52" s="89"/>
      <c r="EI52" s="89"/>
      <c r="EJ52" s="89"/>
      <c r="EK52" s="89"/>
      <c r="EL52" s="89"/>
      <c r="EM52" s="89"/>
      <c r="EN52" s="89"/>
      <c r="EO52" s="89"/>
      <c r="EP52" s="89"/>
      <c r="EQ52" s="89"/>
      <c r="ER52" s="89"/>
      <c r="ES52" s="89"/>
      <c r="ET52" s="89"/>
      <c r="EU52" s="89"/>
      <c r="EV52" s="89"/>
      <c r="EW52" s="89"/>
      <c r="EX52" s="89"/>
      <c r="EY52" s="89"/>
      <c r="EZ52" s="89"/>
      <c r="FA52" s="89"/>
      <c r="FB52" s="89"/>
      <c r="FC52" s="89"/>
      <c r="FD52" s="89"/>
      <c r="FE52" s="89"/>
      <c r="FF52" s="89"/>
      <c r="FG52" s="89"/>
      <c r="FH52" s="89"/>
      <c r="FI52" s="89"/>
      <c r="FJ52" s="89"/>
      <c r="FK52" s="89"/>
      <c r="FL52" s="89"/>
      <c r="FM52" s="89"/>
      <c r="FN52" s="89"/>
      <c r="FO52" s="89"/>
      <c r="FP52" s="89"/>
      <c r="FQ52" s="89"/>
      <c r="FR52" s="89"/>
      <c r="FS52" s="89"/>
      <c r="FT52" s="89"/>
      <c r="FU52" s="89"/>
      <c r="FV52" s="89"/>
      <c r="FW52" s="89"/>
      <c r="FX52" s="89"/>
      <c r="FY52" s="89"/>
      <c r="FZ52" s="89"/>
      <c r="GA52" s="89"/>
      <c r="GB52" s="89"/>
      <c r="GC52" s="89"/>
      <c r="GD52" s="89"/>
      <c r="GE52" s="89"/>
      <c r="GF52" s="89"/>
      <c r="GG52" s="89"/>
      <c r="GH52" s="89"/>
      <c r="GI52" s="89"/>
      <c r="GJ52" s="89"/>
      <c r="GK52" s="89"/>
      <c r="GL52" s="89"/>
      <c r="GM52" s="89"/>
      <c r="GN52" s="89"/>
      <c r="GO52" s="89"/>
      <c r="GP52" s="89"/>
      <c r="GQ52" s="89"/>
      <c r="GR52" s="89"/>
      <c r="GS52" s="89"/>
      <c r="GT52" s="89"/>
      <c r="GU52" s="89"/>
      <c r="GV52" s="89"/>
      <c r="GW52" s="89"/>
      <c r="GX52" s="89"/>
      <c r="GY52" s="89"/>
      <c r="GZ52" s="89"/>
      <c r="HA52" s="89"/>
      <c r="HB52" s="89"/>
      <c r="HC52" s="89"/>
      <c r="HD52" s="89"/>
      <c r="HE52" s="89"/>
      <c r="HF52" s="89"/>
      <c r="HG52" s="89"/>
      <c r="HH52" s="89"/>
      <c r="HI52" s="89"/>
      <c r="HJ52" s="89"/>
      <c r="HK52" s="89"/>
      <c r="HL52" s="89"/>
      <c r="HM52" s="89"/>
      <c r="HN52" s="89"/>
      <c r="HO52" s="89"/>
      <c r="HP52" s="89"/>
      <c r="HQ52" s="89"/>
      <c r="HR52" s="89"/>
      <c r="HS52" s="89"/>
      <c r="HT52" s="89"/>
      <c r="HU52" s="89"/>
      <c r="HV52" s="89"/>
      <c r="HW52" s="89"/>
      <c r="HX52" s="89"/>
      <c r="HY52" s="89"/>
      <c r="HZ52" s="89"/>
      <c r="IA52" s="89"/>
      <c r="IB52" s="89"/>
      <c r="IC52" s="89"/>
      <c r="ID52" s="89"/>
      <c r="IE52" s="89"/>
    </row>
    <row r="53" spans="1:239" s="90" customFormat="1" ht="15" hidden="1" customHeight="1" x14ac:dyDescent="0.25">
      <c r="A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89"/>
      <c r="CA53" s="89"/>
      <c r="CB53" s="89"/>
      <c r="CC53" s="89"/>
      <c r="CD53" s="89"/>
      <c r="CE53" s="89"/>
      <c r="CF53" s="89"/>
      <c r="CG53" s="89"/>
      <c r="CH53" s="89"/>
      <c r="CI53" s="89"/>
      <c r="CJ53" s="89"/>
      <c r="CK53" s="89"/>
      <c r="CL53" s="89"/>
      <c r="CM53" s="89"/>
      <c r="CN53" s="89"/>
      <c r="CO53" s="89"/>
      <c r="CP53" s="89"/>
      <c r="CQ53" s="89"/>
      <c r="CR53" s="89"/>
      <c r="CS53" s="89"/>
      <c r="CT53" s="89"/>
      <c r="CU53" s="89"/>
      <c r="CV53" s="89"/>
      <c r="CW53" s="89"/>
      <c r="CX53" s="89"/>
      <c r="CY53" s="89"/>
      <c r="CZ53" s="89"/>
      <c r="DA53" s="89"/>
      <c r="DB53" s="89"/>
      <c r="DC53" s="89"/>
      <c r="DD53" s="89"/>
      <c r="DE53" s="89"/>
      <c r="DF53" s="89"/>
      <c r="DG53" s="89"/>
      <c r="DH53" s="89"/>
      <c r="DI53" s="89"/>
      <c r="DJ53" s="89"/>
      <c r="DK53" s="89"/>
      <c r="DL53" s="89"/>
      <c r="DM53" s="89"/>
      <c r="DN53" s="89"/>
      <c r="DO53" s="89"/>
      <c r="DP53" s="89"/>
      <c r="DQ53" s="89"/>
      <c r="DR53" s="89"/>
      <c r="DS53" s="89"/>
      <c r="DT53" s="89"/>
      <c r="DU53" s="89"/>
      <c r="DV53" s="89"/>
      <c r="DW53" s="89"/>
      <c r="DX53" s="89"/>
      <c r="DY53" s="89"/>
      <c r="DZ53" s="89"/>
      <c r="EA53" s="89"/>
      <c r="EB53" s="89"/>
      <c r="EC53" s="89"/>
      <c r="ED53" s="89"/>
      <c r="EE53" s="89"/>
      <c r="EF53" s="89"/>
      <c r="EG53" s="89"/>
      <c r="EH53" s="89"/>
      <c r="EI53" s="89"/>
      <c r="EJ53" s="89"/>
      <c r="EK53" s="89"/>
      <c r="EL53" s="89"/>
      <c r="EM53" s="89"/>
      <c r="EN53" s="89"/>
      <c r="EO53" s="89"/>
      <c r="EP53" s="89"/>
      <c r="EQ53" s="89"/>
      <c r="ER53" s="89"/>
      <c r="ES53" s="89"/>
      <c r="ET53" s="89"/>
      <c r="EU53" s="89"/>
      <c r="EV53" s="89"/>
      <c r="EW53" s="89"/>
      <c r="EX53" s="89"/>
      <c r="EY53" s="89"/>
      <c r="EZ53" s="89"/>
      <c r="FA53" s="89"/>
      <c r="FB53" s="89"/>
      <c r="FC53" s="89"/>
      <c r="FD53" s="89"/>
      <c r="FE53" s="89"/>
      <c r="FF53" s="89"/>
      <c r="FG53" s="89"/>
      <c r="FH53" s="89"/>
      <c r="FI53" s="89"/>
      <c r="FJ53" s="89"/>
      <c r="FK53" s="89"/>
      <c r="FL53" s="89"/>
      <c r="FM53" s="89"/>
      <c r="FN53" s="89"/>
      <c r="FO53" s="89"/>
      <c r="FP53" s="89"/>
      <c r="FQ53" s="89"/>
      <c r="FR53" s="89"/>
      <c r="FS53" s="89"/>
      <c r="FT53" s="89"/>
      <c r="FU53" s="89"/>
      <c r="FV53" s="89"/>
      <c r="FW53" s="89"/>
      <c r="FX53" s="89"/>
      <c r="FY53" s="89"/>
      <c r="FZ53" s="89"/>
      <c r="GA53" s="89"/>
      <c r="GB53" s="89"/>
      <c r="GC53" s="89"/>
      <c r="GD53" s="89"/>
      <c r="GE53" s="89"/>
      <c r="GF53" s="89"/>
      <c r="GG53" s="89"/>
      <c r="GH53" s="89"/>
      <c r="GI53" s="89"/>
      <c r="GJ53" s="89"/>
      <c r="GK53" s="89"/>
      <c r="GL53" s="89"/>
      <c r="GM53" s="89"/>
      <c r="GN53" s="89"/>
      <c r="GO53" s="89"/>
      <c r="GP53" s="89"/>
      <c r="GQ53" s="89"/>
      <c r="GR53" s="89"/>
      <c r="GS53" s="89"/>
      <c r="GT53" s="89"/>
      <c r="GU53" s="89"/>
      <c r="GV53" s="89"/>
      <c r="GW53" s="89"/>
      <c r="GX53" s="89"/>
      <c r="GY53" s="89"/>
      <c r="GZ53" s="89"/>
      <c r="HA53" s="89"/>
      <c r="HB53" s="89"/>
      <c r="HC53" s="89"/>
      <c r="HD53" s="89"/>
      <c r="HE53" s="89"/>
      <c r="HF53" s="89"/>
      <c r="HG53" s="89"/>
      <c r="HH53" s="89"/>
      <c r="HI53" s="89"/>
      <c r="HJ53" s="89"/>
      <c r="HK53" s="89"/>
      <c r="HL53" s="89"/>
      <c r="HM53" s="89"/>
      <c r="HN53" s="89"/>
      <c r="HO53" s="89"/>
      <c r="HP53" s="89"/>
      <c r="HQ53" s="89"/>
      <c r="HR53" s="89"/>
      <c r="HS53" s="89"/>
      <c r="HT53" s="89"/>
      <c r="HU53" s="89"/>
      <c r="HV53" s="89"/>
      <c r="HW53" s="89"/>
      <c r="HX53" s="89"/>
      <c r="HY53" s="89"/>
      <c r="HZ53" s="89"/>
      <c r="IA53" s="89"/>
      <c r="IB53" s="89"/>
      <c r="IC53" s="89"/>
      <c r="ID53" s="89"/>
      <c r="IE53" s="89"/>
    </row>
    <row r="54" spans="1:239" s="90" customFormat="1" ht="15" hidden="1" customHeight="1" x14ac:dyDescent="0.25">
      <c r="A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89"/>
      <c r="CA54" s="89"/>
      <c r="CB54" s="89"/>
      <c r="CC54" s="89"/>
      <c r="CD54" s="89"/>
      <c r="CE54" s="89"/>
      <c r="CF54" s="89"/>
      <c r="CG54" s="89"/>
      <c r="CH54" s="89"/>
      <c r="CI54" s="89"/>
      <c r="CJ54" s="89"/>
      <c r="CK54" s="89"/>
      <c r="CL54" s="89"/>
      <c r="CM54" s="89"/>
      <c r="CN54" s="89"/>
      <c r="CO54" s="89"/>
      <c r="CP54" s="89"/>
      <c r="CQ54" s="89"/>
      <c r="CR54" s="89"/>
      <c r="CS54" s="89"/>
      <c r="CT54" s="89"/>
      <c r="CU54" s="89"/>
      <c r="CV54" s="89"/>
      <c r="CW54" s="89"/>
      <c r="CX54" s="89"/>
      <c r="CY54" s="89"/>
      <c r="CZ54" s="89"/>
      <c r="DA54" s="89"/>
      <c r="DB54" s="89"/>
      <c r="DC54" s="89"/>
      <c r="DD54" s="89"/>
      <c r="DE54" s="89"/>
      <c r="DF54" s="89"/>
      <c r="DG54" s="89"/>
      <c r="DH54" s="89"/>
      <c r="DI54" s="89"/>
      <c r="DJ54" s="89"/>
      <c r="DK54" s="89"/>
      <c r="DL54" s="89"/>
      <c r="DM54" s="89"/>
      <c r="DN54" s="89"/>
      <c r="DO54" s="89"/>
      <c r="DP54" s="89"/>
      <c r="DQ54" s="89"/>
      <c r="DR54" s="89"/>
      <c r="DS54" s="89"/>
      <c r="DT54" s="89"/>
      <c r="DU54" s="89"/>
      <c r="DV54" s="89"/>
      <c r="DW54" s="89"/>
      <c r="DX54" s="89"/>
      <c r="DY54" s="89"/>
      <c r="DZ54" s="89"/>
      <c r="EA54" s="89"/>
      <c r="EB54" s="89"/>
      <c r="EC54" s="89"/>
      <c r="ED54" s="89"/>
      <c r="EE54" s="89"/>
      <c r="EF54" s="89"/>
      <c r="EG54" s="89"/>
      <c r="EH54" s="89"/>
      <c r="EI54" s="89"/>
      <c r="EJ54" s="89"/>
      <c r="EK54" s="89"/>
      <c r="EL54" s="89"/>
      <c r="EM54" s="89"/>
      <c r="EN54" s="89"/>
      <c r="EO54" s="89"/>
      <c r="EP54" s="89"/>
      <c r="EQ54" s="89"/>
      <c r="ER54" s="89"/>
      <c r="ES54" s="89"/>
      <c r="ET54" s="89"/>
      <c r="EU54" s="89"/>
      <c r="EV54" s="89"/>
      <c r="EW54" s="89"/>
      <c r="EX54" s="89"/>
      <c r="EY54" s="89"/>
      <c r="EZ54" s="89"/>
      <c r="FA54" s="89"/>
      <c r="FB54" s="89"/>
      <c r="FC54" s="89"/>
      <c r="FD54" s="89"/>
      <c r="FE54" s="89"/>
      <c r="FF54" s="89"/>
      <c r="FG54" s="89"/>
      <c r="FH54" s="89"/>
      <c r="FI54" s="89"/>
      <c r="FJ54" s="89"/>
      <c r="FK54" s="89"/>
      <c r="FL54" s="89"/>
      <c r="FM54" s="89"/>
      <c r="FN54" s="89"/>
      <c r="FO54" s="89"/>
      <c r="FP54" s="89"/>
      <c r="FQ54" s="89"/>
      <c r="FR54" s="89"/>
      <c r="FS54" s="89"/>
      <c r="FT54" s="89"/>
      <c r="FU54" s="89"/>
      <c r="FV54" s="89"/>
      <c r="FW54" s="89"/>
      <c r="FX54" s="89"/>
      <c r="FY54" s="89"/>
      <c r="FZ54" s="89"/>
      <c r="GA54" s="89"/>
      <c r="GB54" s="89"/>
      <c r="GC54" s="89"/>
      <c r="GD54" s="89"/>
      <c r="GE54" s="89"/>
      <c r="GF54" s="89"/>
      <c r="GG54" s="89"/>
      <c r="GH54" s="89"/>
      <c r="GI54" s="89"/>
      <c r="GJ54" s="89"/>
      <c r="GK54" s="89"/>
      <c r="GL54" s="89"/>
      <c r="GM54" s="89"/>
      <c r="GN54" s="89"/>
      <c r="GO54" s="89"/>
      <c r="GP54" s="89"/>
      <c r="GQ54" s="89"/>
      <c r="GR54" s="89"/>
      <c r="GS54" s="89"/>
      <c r="GT54" s="89"/>
      <c r="GU54" s="89"/>
      <c r="GV54" s="89"/>
      <c r="GW54" s="89"/>
      <c r="GX54" s="89"/>
      <c r="GY54" s="89"/>
      <c r="GZ54" s="89"/>
      <c r="HA54" s="89"/>
      <c r="HB54" s="89"/>
      <c r="HC54" s="89"/>
      <c r="HD54" s="89"/>
      <c r="HE54" s="89"/>
      <c r="HF54" s="89"/>
      <c r="HG54" s="89"/>
      <c r="HH54" s="89"/>
      <c r="HI54" s="89"/>
      <c r="HJ54" s="89"/>
      <c r="HK54" s="89"/>
      <c r="HL54" s="89"/>
      <c r="HM54" s="89"/>
      <c r="HN54" s="89"/>
      <c r="HO54" s="89"/>
      <c r="HP54" s="89"/>
      <c r="HQ54" s="89"/>
      <c r="HR54" s="89"/>
      <c r="HS54" s="89"/>
      <c r="HT54" s="89"/>
      <c r="HU54" s="89"/>
      <c r="HV54" s="89"/>
      <c r="HW54" s="89"/>
      <c r="HX54" s="89"/>
      <c r="HY54" s="89"/>
      <c r="HZ54" s="89"/>
      <c r="IA54" s="89"/>
      <c r="IB54" s="89"/>
      <c r="IC54" s="89"/>
      <c r="ID54" s="89"/>
      <c r="IE54" s="89"/>
    </row>
    <row r="55" spans="1:239" s="90" customFormat="1" ht="15" hidden="1" customHeight="1" x14ac:dyDescent="0.25">
      <c r="A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  <c r="CL55" s="89"/>
      <c r="CM55" s="89"/>
      <c r="CN55" s="89"/>
      <c r="CO55" s="89"/>
      <c r="CP55" s="89"/>
      <c r="CQ55" s="89"/>
      <c r="CR55" s="89"/>
      <c r="CS55" s="89"/>
      <c r="CT55" s="89"/>
      <c r="CU55" s="89"/>
      <c r="CV55" s="89"/>
      <c r="CW55" s="89"/>
      <c r="CX55" s="89"/>
      <c r="CY55" s="89"/>
      <c r="CZ55" s="89"/>
      <c r="DA55" s="89"/>
      <c r="DB55" s="89"/>
      <c r="DC55" s="89"/>
      <c r="DD55" s="89"/>
      <c r="DE55" s="89"/>
      <c r="DF55" s="89"/>
      <c r="DG55" s="89"/>
      <c r="DH55" s="89"/>
      <c r="DI55" s="89"/>
      <c r="DJ55" s="89"/>
      <c r="DK55" s="89"/>
      <c r="DL55" s="89"/>
      <c r="DM55" s="89"/>
      <c r="DN55" s="89"/>
      <c r="DO55" s="89"/>
      <c r="DP55" s="89"/>
      <c r="DQ55" s="89"/>
      <c r="DR55" s="89"/>
      <c r="DS55" s="89"/>
      <c r="DT55" s="89"/>
      <c r="DU55" s="89"/>
      <c r="DV55" s="89"/>
      <c r="DW55" s="89"/>
      <c r="DX55" s="89"/>
      <c r="DY55" s="89"/>
      <c r="DZ55" s="89"/>
      <c r="EA55" s="89"/>
      <c r="EB55" s="89"/>
      <c r="EC55" s="89"/>
      <c r="ED55" s="89"/>
      <c r="EE55" s="89"/>
      <c r="EF55" s="89"/>
      <c r="EG55" s="89"/>
      <c r="EH55" s="89"/>
      <c r="EI55" s="89"/>
      <c r="EJ55" s="89"/>
      <c r="EK55" s="89"/>
      <c r="EL55" s="89"/>
      <c r="EM55" s="89"/>
      <c r="EN55" s="89"/>
      <c r="EO55" s="89"/>
      <c r="EP55" s="89"/>
      <c r="EQ55" s="89"/>
      <c r="ER55" s="89"/>
      <c r="ES55" s="89"/>
      <c r="ET55" s="89"/>
      <c r="EU55" s="89"/>
      <c r="EV55" s="89"/>
      <c r="EW55" s="89"/>
      <c r="EX55" s="89"/>
      <c r="EY55" s="89"/>
      <c r="EZ55" s="89"/>
      <c r="FA55" s="89"/>
      <c r="FB55" s="89"/>
      <c r="FC55" s="89"/>
      <c r="FD55" s="89"/>
      <c r="FE55" s="89"/>
      <c r="FF55" s="89"/>
      <c r="FG55" s="89"/>
      <c r="FH55" s="89"/>
      <c r="FI55" s="89"/>
      <c r="FJ55" s="89"/>
      <c r="FK55" s="89"/>
      <c r="FL55" s="89"/>
      <c r="FM55" s="89"/>
      <c r="FN55" s="89"/>
      <c r="FO55" s="89"/>
      <c r="FP55" s="89"/>
      <c r="FQ55" s="89"/>
      <c r="FR55" s="89"/>
      <c r="FS55" s="89"/>
      <c r="FT55" s="89"/>
      <c r="FU55" s="89"/>
      <c r="FV55" s="89"/>
      <c r="FW55" s="89"/>
      <c r="FX55" s="89"/>
      <c r="FY55" s="89"/>
      <c r="FZ55" s="89"/>
      <c r="GA55" s="89"/>
      <c r="GB55" s="89"/>
      <c r="GC55" s="89"/>
      <c r="GD55" s="89"/>
      <c r="GE55" s="89"/>
      <c r="GF55" s="89"/>
      <c r="GG55" s="89"/>
      <c r="GH55" s="89"/>
      <c r="GI55" s="89"/>
      <c r="GJ55" s="89"/>
      <c r="GK55" s="89"/>
      <c r="GL55" s="89"/>
      <c r="GM55" s="89"/>
      <c r="GN55" s="89"/>
      <c r="GO55" s="89"/>
      <c r="GP55" s="89"/>
      <c r="GQ55" s="89"/>
      <c r="GR55" s="89"/>
      <c r="GS55" s="89"/>
      <c r="GT55" s="89"/>
      <c r="GU55" s="89"/>
      <c r="GV55" s="89"/>
      <c r="GW55" s="89"/>
      <c r="GX55" s="89"/>
      <c r="GY55" s="89"/>
      <c r="GZ55" s="89"/>
      <c r="HA55" s="89"/>
      <c r="HB55" s="89"/>
      <c r="HC55" s="89"/>
      <c r="HD55" s="89"/>
      <c r="HE55" s="89"/>
      <c r="HF55" s="89"/>
      <c r="HG55" s="89"/>
      <c r="HH55" s="89"/>
      <c r="HI55" s="89"/>
      <c r="HJ55" s="89"/>
      <c r="HK55" s="89"/>
      <c r="HL55" s="89"/>
      <c r="HM55" s="89"/>
      <c r="HN55" s="89"/>
      <c r="HO55" s="89"/>
      <c r="HP55" s="89"/>
      <c r="HQ55" s="89"/>
      <c r="HR55" s="89"/>
      <c r="HS55" s="89"/>
      <c r="HT55" s="89"/>
      <c r="HU55" s="89"/>
      <c r="HV55" s="89"/>
      <c r="HW55" s="89"/>
      <c r="HX55" s="89"/>
      <c r="HY55" s="89"/>
      <c r="HZ55" s="89"/>
      <c r="IA55" s="89"/>
      <c r="IB55" s="89"/>
      <c r="IC55" s="89"/>
      <c r="ID55" s="89"/>
      <c r="IE55" s="89"/>
    </row>
    <row r="56" spans="1:239" s="90" customFormat="1" ht="15" hidden="1" customHeight="1" x14ac:dyDescent="0.25">
      <c r="A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  <c r="CG56" s="89"/>
      <c r="CH56" s="89"/>
      <c r="CI56" s="89"/>
      <c r="CJ56" s="89"/>
      <c r="CK56" s="89"/>
      <c r="CL56" s="89"/>
      <c r="CM56" s="89"/>
      <c r="CN56" s="89"/>
      <c r="CO56" s="89"/>
      <c r="CP56" s="89"/>
      <c r="CQ56" s="89"/>
      <c r="CR56" s="89"/>
      <c r="CS56" s="89"/>
      <c r="CT56" s="89"/>
      <c r="CU56" s="89"/>
      <c r="CV56" s="89"/>
      <c r="CW56" s="89"/>
      <c r="CX56" s="89"/>
      <c r="CY56" s="89"/>
      <c r="CZ56" s="89"/>
      <c r="DA56" s="89"/>
      <c r="DB56" s="89"/>
      <c r="DC56" s="89"/>
      <c r="DD56" s="89"/>
      <c r="DE56" s="89"/>
      <c r="DF56" s="89"/>
      <c r="DG56" s="89"/>
      <c r="DH56" s="89"/>
      <c r="DI56" s="89"/>
      <c r="DJ56" s="89"/>
      <c r="DK56" s="89"/>
      <c r="DL56" s="89"/>
      <c r="DM56" s="89"/>
      <c r="DN56" s="89"/>
      <c r="DO56" s="89"/>
      <c r="DP56" s="89"/>
      <c r="DQ56" s="89"/>
      <c r="DR56" s="89"/>
      <c r="DS56" s="89"/>
      <c r="DT56" s="89"/>
      <c r="DU56" s="89"/>
      <c r="DV56" s="89"/>
      <c r="DW56" s="89"/>
      <c r="DX56" s="89"/>
      <c r="DY56" s="89"/>
      <c r="DZ56" s="89"/>
      <c r="EA56" s="89"/>
      <c r="EB56" s="89"/>
      <c r="EC56" s="89"/>
      <c r="ED56" s="89"/>
      <c r="EE56" s="89"/>
      <c r="EF56" s="89"/>
      <c r="EG56" s="89"/>
      <c r="EH56" s="89"/>
      <c r="EI56" s="89"/>
      <c r="EJ56" s="89"/>
      <c r="EK56" s="89"/>
      <c r="EL56" s="89"/>
      <c r="EM56" s="89"/>
      <c r="EN56" s="89"/>
      <c r="EO56" s="89"/>
      <c r="EP56" s="89"/>
      <c r="EQ56" s="89"/>
      <c r="ER56" s="89"/>
      <c r="ES56" s="89"/>
      <c r="ET56" s="89"/>
      <c r="EU56" s="89"/>
      <c r="EV56" s="89"/>
      <c r="EW56" s="89"/>
      <c r="EX56" s="89"/>
      <c r="EY56" s="89"/>
      <c r="EZ56" s="89"/>
      <c r="FA56" s="89"/>
      <c r="FB56" s="89"/>
      <c r="FC56" s="89"/>
      <c r="FD56" s="89"/>
      <c r="FE56" s="89"/>
      <c r="FF56" s="89"/>
      <c r="FG56" s="89"/>
      <c r="FH56" s="89"/>
      <c r="FI56" s="89"/>
      <c r="FJ56" s="89"/>
      <c r="FK56" s="89"/>
      <c r="FL56" s="89"/>
      <c r="FM56" s="89"/>
      <c r="FN56" s="89"/>
      <c r="FO56" s="89"/>
      <c r="FP56" s="89"/>
      <c r="FQ56" s="89"/>
      <c r="FR56" s="89"/>
      <c r="FS56" s="89"/>
      <c r="FT56" s="89"/>
      <c r="FU56" s="89"/>
      <c r="FV56" s="89"/>
      <c r="FW56" s="89"/>
      <c r="FX56" s="89"/>
      <c r="FY56" s="89"/>
      <c r="FZ56" s="89"/>
      <c r="GA56" s="89"/>
      <c r="GB56" s="89"/>
      <c r="GC56" s="89"/>
      <c r="GD56" s="89"/>
      <c r="GE56" s="89"/>
      <c r="GF56" s="89"/>
      <c r="GG56" s="89"/>
      <c r="GH56" s="89"/>
      <c r="GI56" s="89"/>
      <c r="GJ56" s="89"/>
      <c r="GK56" s="89"/>
      <c r="GL56" s="89"/>
      <c r="GM56" s="89"/>
      <c r="GN56" s="89"/>
      <c r="GO56" s="89"/>
      <c r="GP56" s="89"/>
      <c r="GQ56" s="89"/>
      <c r="GR56" s="89"/>
      <c r="GS56" s="89"/>
      <c r="GT56" s="89"/>
      <c r="GU56" s="89"/>
      <c r="GV56" s="89"/>
      <c r="GW56" s="89"/>
      <c r="GX56" s="89"/>
      <c r="GY56" s="89"/>
      <c r="GZ56" s="89"/>
      <c r="HA56" s="89"/>
      <c r="HB56" s="89"/>
      <c r="HC56" s="89"/>
      <c r="HD56" s="89"/>
      <c r="HE56" s="89"/>
      <c r="HF56" s="89"/>
      <c r="HG56" s="89"/>
      <c r="HH56" s="89"/>
      <c r="HI56" s="89"/>
      <c r="HJ56" s="89"/>
      <c r="HK56" s="89"/>
      <c r="HL56" s="89"/>
      <c r="HM56" s="89"/>
      <c r="HN56" s="89"/>
      <c r="HO56" s="89"/>
      <c r="HP56" s="89"/>
      <c r="HQ56" s="89"/>
      <c r="HR56" s="89"/>
      <c r="HS56" s="89"/>
      <c r="HT56" s="89"/>
      <c r="HU56" s="89"/>
      <c r="HV56" s="89"/>
      <c r="HW56" s="89"/>
      <c r="HX56" s="89"/>
      <c r="HY56" s="89"/>
      <c r="HZ56" s="89"/>
      <c r="IA56" s="89"/>
      <c r="IB56" s="89"/>
      <c r="IC56" s="89"/>
      <c r="ID56" s="89"/>
      <c r="IE56" s="89"/>
    </row>
    <row r="57" spans="1:239" s="90" customFormat="1" ht="15" hidden="1" customHeight="1" x14ac:dyDescent="0.25">
      <c r="A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89"/>
      <c r="CA57" s="89"/>
      <c r="CB57" s="89"/>
      <c r="CC57" s="89"/>
      <c r="CD57" s="89"/>
      <c r="CE57" s="89"/>
      <c r="CF57" s="89"/>
      <c r="CG57" s="89"/>
      <c r="CH57" s="89"/>
      <c r="CI57" s="89"/>
      <c r="CJ57" s="89"/>
      <c r="CK57" s="89"/>
      <c r="CL57" s="89"/>
      <c r="CM57" s="89"/>
      <c r="CN57" s="89"/>
      <c r="CO57" s="89"/>
      <c r="CP57" s="89"/>
      <c r="CQ57" s="89"/>
      <c r="CR57" s="89"/>
      <c r="CS57" s="89"/>
      <c r="CT57" s="89"/>
      <c r="CU57" s="89"/>
      <c r="CV57" s="89"/>
      <c r="CW57" s="89"/>
      <c r="CX57" s="89"/>
      <c r="CY57" s="89"/>
      <c r="CZ57" s="89"/>
      <c r="DA57" s="89"/>
      <c r="DB57" s="89"/>
      <c r="DC57" s="89"/>
      <c r="DD57" s="89"/>
      <c r="DE57" s="89"/>
      <c r="DF57" s="89"/>
      <c r="DG57" s="89"/>
      <c r="DH57" s="89"/>
      <c r="DI57" s="89"/>
      <c r="DJ57" s="89"/>
      <c r="DK57" s="89"/>
      <c r="DL57" s="89"/>
      <c r="DM57" s="89"/>
      <c r="DN57" s="89"/>
      <c r="DO57" s="89"/>
      <c r="DP57" s="89"/>
      <c r="DQ57" s="89"/>
      <c r="DR57" s="89"/>
      <c r="DS57" s="89"/>
      <c r="DT57" s="89"/>
      <c r="DU57" s="89"/>
      <c r="DV57" s="89"/>
      <c r="DW57" s="89"/>
      <c r="DX57" s="89"/>
      <c r="DY57" s="89"/>
      <c r="DZ57" s="89"/>
      <c r="EA57" s="89"/>
      <c r="EB57" s="89"/>
      <c r="EC57" s="89"/>
      <c r="ED57" s="89"/>
      <c r="EE57" s="89"/>
      <c r="EF57" s="89"/>
      <c r="EG57" s="89"/>
      <c r="EH57" s="89"/>
      <c r="EI57" s="89"/>
      <c r="EJ57" s="89"/>
      <c r="EK57" s="89"/>
      <c r="EL57" s="89"/>
      <c r="EM57" s="89"/>
      <c r="EN57" s="89"/>
      <c r="EO57" s="89"/>
      <c r="EP57" s="89"/>
      <c r="EQ57" s="89"/>
      <c r="ER57" s="89"/>
      <c r="ES57" s="89"/>
      <c r="ET57" s="89"/>
      <c r="EU57" s="89"/>
      <c r="EV57" s="89"/>
      <c r="EW57" s="89"/>
      <c r="EX57" s="89"/>
      <c r="EY57" s="89"/>
      <c r="EZ57" s="89"/>
      <c r="FA57" s="89"/>
      <c r="FB57" s="89"/>
      <c r="FC57" s="89"/>
      <c r="FD57" s="89"/>
      <c r="FE57" s="89"/>
      <c r="FF57" s="89"/>
      <c r="FG57" s="89"/>
      <c r="FH57" s="89"/>
      <c r="FI57" s="89"/>
      <c r="FJ57" s="89"/>
      <c r="FK57" s="89"/>
      <c r="FL57" s="89"/>
      <c r="FM57" s="89"/>
      <c r="FN57" s="89"/>
      <c r="FO57" s="89"/>
      <c r="FP57" s="89"/>
      <c r="FQ57" s="89"/>
      <c r="FR57" s="89"/>
      <c r="FS57" s="89"/>
      <c r="FT57" s="89"/>
      <c r="FU57" s="89"/>
      <c r="FV57" s="89"/>
      <c r="FW57" s="89"/>
      <c r="FX57" s="89"/>
      <c r="FY57" s="89"/>
      <c r="FZ57" s="89"/>
      <c r="GA57" s="89"/>
      <c r="GB57" s="89"/>
      <c r="GC57" s="89"/>
      <c r="GD57" s="89"/>
      <c r="GE57" s="89"/>
      <c r="GF57" s="89"/>
      <c r="GG57" s="89"/>
      <c r="GH57" s="89"/>
      <c r="GI57" s="89"/>
      <c r="GJ57" s="89"/>
      <c r="GK57" s="89"/>
      <c r="GL57" s="89"/>
      <c r="GM57" s="89"/>
      <c r="GN57" s="89"/>
      <c r="GO57" s="89"/>
      <c r="GP57" s="89"/>
      <c r="GQ57" s="89"/>
      <c r="GR57" s="89"/>
      <c r="GS57" s="89"/>
      <c r="GT57" s="89"/>
      <c r="GU57" s="89"/>
      <c r="GV57" s="89"/>
      <c r="GW57" s="89"/>
      <c r="GX57" s="89"/>
      <c r="GY57" s="89"/>
      <c r="GZ57" s="89"/>
      <c r="HA57" s="89"/>
      <c r="HB57" s="89"/>
      <c r="HC57" s="89"/>
      <c r="HD57" s="89"/>
      <c r="HE57" s="89"/>
      <c r="HF57" s="89"/>
      <c r="HG57" s="89"/>
      <c r="HH57" s="89"/>
      <c r="HI57" s="89"/>
      <c r="HJ57" s="89"/>
      <c r="HK57" s="89"/>
      <c r="HL57" s="89"/>
      <c r="HM57" s="89"/>
      <c r="HN57" s="89"/>
      <c r="HO57" s="89"/>
      <c r="HP57" s="89"/>
      <c r="HQ57" s="89"/>
      <c r="HR57" s="89"/>
      <c r="HS57" s="89"/>
      <c r="HT57" s="89"/>
      <c r="HU57" s="89"/>
      <c r="HV57" s="89"/>
      <c r="HW57" s="89"/>
      <c r="HX57" s="89"/>
      <c r="HY57" s="89"/>
      <c r="HZ57" s="89"/>
      <c r="IA57" s="89"/>
      <c r="IB57" s="89"/>
      <c r="IC57" s="89"/>
      <c r="ID57" s="89"/>
      <c r="IE57" s="89"/>
    </row>
    <row r="58" spans="1:239" s="90" customFormat="1" ht="15" customHeight="1" x14ac:dyDescent="0.25">
      <c r="A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89"/>
      <c r="CD58" s="89"/>
      <c r="CE58" s="89"/>
      <c r="CF58" s="89"/>
      <c r="CG58" s="89"/>
      <c r="CH58" s="89"/>
      <c r="CI58" s="89"/>
      <c r="CJ58" s="89"/>
      <c r="CK58" s="89"/>
      <c r="CL58" s="89"/>
      <c r="CM58" s="89"/>
      <c r="CN58" s="89"/>
      <c r="CO58" s="89"/>
      <c r="CP58" s="89"/>
      <c r="CQ58" s="89"/>
      <c r="CR58" s="89"/>
      <c r="CS58" s="89"/>
      <c r="CT58" s="89"/>
      <c r="CU58" s="89"/>
      <c r="CV58" s="89"/>
      <c r="CW58" s="89"/>
      <c r="CX58" s="89"/>
      <c r="CY58" s="89"/>
      <c r="CZ58" s="89"/>
      <c r="DA58" s="89"/>
      <c r="DB58" s="89"/>
      <c r="DC58" s="89"/>
      <c r="DD58" s="89"/>
      <c r="DE58" s="89"/>
      <c r="DF58" s="89"/>
      <c r="DG58" s="89"/>
      <c r="DH58" s="89"/>
      <c r="DI58" s="89"/>
      <c r="DJ58" s="89"/>
      <c r="DK58" s="89"/>
      <c r="DL58" s="89"/>
      <c r="DM58" s="89"/>
      <c r="DN58" s="89"/>
      <c r="DO58" s="89"/>
      <c r="DP58" s="89"/>
      <c r="DQ58" s="89"/>
      <c r="DR58" s="89"/>
      <c r="DS58" s="89"/>
      <c r="DT58" s="89"/>
      <c r="DU58" s="89"/>
      <c r="DV58" s="89"/>
      <c r="DW58" s="89"/>
      <c r="DX58" s="89"/>
      <c r="DY58" s="89"/>
      <c r="DZ58" s="89"/>
      <c r="EA58" s="89"/>
      <c r="EB58" s="89"/>
      <c r="EC58" s="89"/>
      <c r="ED58" s="89"/>
      <c r="EE58" s="89"/>
      <c r="EF58" s="89"/>
      <c r="EG58" s="89"/>
      <c r="EH58" s="89"/>
      <c r="EI58" s="89"/>
      <c r="EJ58" s="89"/>
      <c r="EK58" s="89"/>
      <c r="EL58" s="89"/>
      <c r="EM58" s="89"/>
      <c r="EN58" s="89"/>
      <c r="EO58" s="89"/>
      <c r="EP58" s="89"/>
      <c r="EQ58" s="89"/>
      <c r="ER58" s="89"/>
      <c r="ES58" s="89"/>
      <c r="ET58" s="89"/>
      <c r="EU58" s="89"/>
      <c r="EV58" s="89"/>
      <c r="EW58" s="89"/>
      <c r="EX58" s="89"/>
      <c r="EY58" s="89"/>
      <c r="EZ58" s="89"/>
      <c r="FA58" s="89"/>
      <c r="FB58" s="89"/>
      <c r="FC58" s="89"/>
      <c r="FD58" s="89"/>
      <c r="FE58" s="89"/>
      <c r="FF58" s="89"/>
      <c r="FG58" s="89"/>
      <c r="FH58" s="89"/>
      <c r="FI58" s="89"/>
      <c r="FJ58" s="89"/>
      <c r="FK58" s="89"/>
      <c r="FL58" s="89"/>
      <c r="FM58" s="89"/>
      <c r="FN58" s="89"/>
      <c r="FO58" s="89"/>
      <c r="FP58" s="89"/>
      <c r="FQ58" s="89"/>
      <c r="FR58" s="89"/>
      <c r="FS58" s="89"/>
      <c r="FT58" s="89"/>
      <c r="FU58" s="89"/>
      <c r="FV58" s="89"/>
      <c r="FW58" s="89"/>
      <c r="FX58" s="89"/>
      <c r="FY58" s="89"/>
      <c r="FZ58" s="89"/>
      <c r="GA58" s="89"/>
      <c r="GB58" s="89"/>
      <c r="GC58" s="89"/>
      <c r="GD58" s="89"/>
      <c r="GE58" s="89"/>
      <c r="GF58" s="89"/>
      <c r="GG58" s="89"/>
      <c r="GH58" s="89"/>
      <c r="GI58" s="89"/>
      <c r="GJ58" s="89"/>
      <c r="GK58" s="89"/>
      <c r="GL58" s="89"/>
      <c r="GM58" s="89"/>
      <c r="GN58" s="89"/>
      <c r="GO58" s="89"/>
      <c r="GP58" s="89"/>
      <c r="GQ58" s="89"/>
      <c r="GR58" s="89"/>
      <c r="GS58" s="89"/>
      <c r="GT58" s="89"/>
      <c r="GU58" s="89"/>
      <c r="GV58" s="89"/>
      <c r="GW58" s="89"/>
      <c r="GX58" s="89"/>
      <c r="GY58" s="89"/>
      <c r="GZ58" s="89"/>
      <c r="HA58" s="89"/>
      <c r="HB58" s="89"/>
      <c r="HC58" s="89"/>
      <c r="HD58" s="89"/>
      <c r="HE58" s="89"/>
      <c r="HF58" s="89"/>
      <c r="HG58" s="89"/>
      <c r="HH58" s="89"/>
      <c r="HI58" s="89"/>
      <c r="HJ58" s="89"/>
      <c r="HK58" s="89"/>
      <c r="HL58" s="89"/>
      <c r="HM58" s="89"/>
      <c r="HN58" s="89"/>
      <c r="HO58" s="89"/>
      <c r="HP58" s="89"/>
      <c r="HQ58" s="89"/>
      <c r="HR58" s="89"/>
      <c r="HS58" s="89"/>
      <c r="HT58" s="89"/>
      <c r="HU58" s="89"/>
      <c r="HV58" s="89"/>
      <c r="HW58" s="89"/>
      <c r="HX58" s="89"/>
      <c r="HY58" s="89"/>
      <c r="HZ58" s="89"/>
      <c r="IA58" s="89"/>
      <c r="IB58" s="89"/>
      <c r="IC58" s="89"/>
      <c r="ID58" s="89"/>
      <c r="IE58" s="89"/>
    </row>
    <row r="59" spans="1:239" ht="15" customHeight="1" x14ac:dyDescent="0.25"/>
  </sheetData>
  <mergeCells count="1">
    <mergeCell ref="A4:C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Ф1_конс</vt:lpstr>
      <vt:lpstr>Ф2_конс</vt:lpstr>
      <vt:lpstr>Ф3_конс</vt:lpstr>
      <vt:lpstr>Ф4_конс</vt:lpstr>
      <vt:lpstr>Ф3_конс!Print_Area</vt:lpstr>
      <vt:lpstr>Ф4_конс!Print_Area</vt:lpstr>
    </vt:vector>
  </TitlesOfParts>
  <Company>BankRBK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Советкали Назгуль Габдешкызы</dc:creator>
  <cp:lastModifiedBy>Алиханов Шохан Валиханович</cp:lastModifiedBy>
  <cp:lastPrinted>2025-08-06T05:06:46Z</cp:lastPrinted>
  <dcterms:created xsi:type="dcterms:W3CDTF">2025-07-24T05:23:23Z</dcterms:created>
  <dcterms:modified xsi:type="dcterms:W3CDTF">2025-08-11T12:14:16Z</dcterms:modified>
</cp:coreProperties>
</file>