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Баланс" sheetId="1" r:id="rId1"/>
    <sheet name="ОтчетО_СовокупномДоходе" sheetId="2" r:id="rId2"/>
    <sheet name="ОтчетДДС" sheetId="4" r:id="rId3"/>
    <sheet name="ОтчетО_СобственКапитале" sheetId="3" r:id="rId4"/>
  </sheets>
  <definedNames>
    <definedName name="_Hlk85296105" localSheetId="0">Баланс!$A$32</definedName>
  </definedNames>
  <calcPr calcId="125725"/>
</workbook>
</file>

<file path=xl/calcChain.xml><?xml version="1.0" encoding="utf-8"?>
<calcChain xmlns="http://schemas.openxmlformats.org/spreadsheetml/2006/main">
  <c r="C38" i="4"/>
  <c r="C37" s="1"/>
  <c r="C34"/>
  <c r="C11"/>
  <c r="C5"/>
  <c r="B37"/>
  <c r="B34"/>
  <c r="B11"/>
  <c r="B5"/>
  <c r="C41" l="1"/>
  <c r="B41"/>
  <c r="C20"/>
  <c r="C47" s="1"/>
  <c r="B20"/>
  <c r="B47" l="1"/>
</calcChain>
</file>

<file path=xl/sharedStrings.xml><?xml version="1.0" encoding="utf-8"?>
<sst xmlns="http://schemas.openxmlformats.org/spreadsheetml/2006/main" count="167" uniqueCount="128">
  <si>
    <t>В тысячах тенге</t>
  </si>
  <si>
    <t>Прим.</t>
  </si>
  <si>
    <t>(неаудированные)</t>
  </si>
  <si>
    <t xml:space="preserve">(аудированные) </t>
  </si>
  <si>
    <t xml:space="preserve"> </t>
  </si>
  <si>
    <t>Активы</t>
  </si>
  <si>
    <t>Долгосрочные активы</t>
  </si>
  <si>
    <t>Нематериальные активы</t>
  </si>
  <si>
    <t>Основные средства</t>
  </si>
  <si>
    <t>Долгосрочные банковские вклады</t>
  </si>
  <si>
    <t>Денежные средства, ограниченные в использовании</t>
  </si>
  <si>
    <t xml:space="preserve">Авансы выданные </t>
  </si>
  <si>
    <t>Текущие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</si>
  <si>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</si>
  <si>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</si>
  <si>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</si>
  <si>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</si>
  <si>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</si>
  <si>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Краткосрочные банковские вклады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</si>
  <si>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</si>
  <si>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</si>
  <si>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</si>
  <si>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</si>
  <si>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</si>
  <si>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</si>
  <si>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−</t>
  </si>
  <si>
    <t>Нераспределенная прибыль</t>
  </si>
  <si>
    <t>Долгосрочные обязательства</t>
  </si>
  <si>
    <t>Долгосрочные займы банков</t>
  </si>
  <si>
    <t>Выпущенные долговые ценные бумаги</t>
  </si>
  <si>
    <t>Обязательства по вознаграждениям работникам</t>
  </si>
  <si>
    <t>Резерв по ликвидации газопровода и восстановлению участка</t>
  </si>
  <si>
    <t>Доходы будущих периодов</t>
  </si>
  <si>
    <t xml:space="preserve">Обязательства по отсроченному подоходному налогу </t>
  </si>
  <si>
    <t xml:space="preserve">Текущие обязательства </t>
  </si>
  <si>
    <t>Краткосрочная часть банковских займов</t>
  </si>
  <si>
    <t>Вознаграждение к выплате по долговым ценным бумагам</t>
  </si>
  <si>
    <t>Торговая и прочая кредиторская задолженность</t>
  </si>
  <si>
    <t>Налоги к уплате</t>
  </si>
  <si>
    <t>Прочие текущие обязательства</t>
  </si>
  <si>
    <t xml:space="preserve">Итого капитал и обязательства </t>
  </si>
  <si>
    <t>2014 года (неаудированные)</t>
  </si>
  <si>
    <t>Доходы от реализации продукции и оказания услуг</t>
  </si>
  <si>
    <t>Себестоимость реализованной продукции и услуг</t>
  </si>
  <si>
    <t>Валовая прибыль</t>
  </si>
  <si>
    <t>Общие и административные расходы</t>
  </si>
  <si>
    <t>Прочие операционные расходы</t>
  </si>
  <si>
    <t>Прочие операционные доходы</t>
  </si>
  <si>
    <t>Прибыль от операционной деятельности</t>
  </si>
  <si>
    <t>Прочие доходы/(расходы)</t>
  </si>
  <si>
    <t>Отрицательная курсовая разница, нетто</t>
  </si>
  <si>
    <t>Финансовые затраты</t>
  </si>
  <si>
    <t>Финансовые доходы</t>
  </si>
  <si>
    <t>Прибыль до налогообложения</t>
  </si>
  <si>
    <t>Расходы по подоходному налогу</t>
  </si>
  <si>
    <t>Прибыль за период</t>
  </si>
  <si>
    <t>Итого совокупный доход за период, после налогообложения</t>
  </si>
  <si>
    <t>Дополни-тельный оплаченный капитал</t>
  </si>
  <si>
    <t>Нераспреде-ленная прибыль</t>
  </si>
  <si>
    <t>Итого</t>
  </si>
  <si>
    <t xml:space="preserve">Чистая прибыль за период </t>
  </si>
  <si>
    <t>Итого совокупный доход за период</t>
  </si>
  <si>
    <t>Выпуск акций (Примечание 12)</t>
  </si>
  <si>
    <t>Взнос со стороны акционера (Примечание 12)</t>
  </si>
  <si>
    <t> </t>
  </si>
  <si>
    <t xml:space="preserve">Отчет о движении денежных средств за период (прямой метод): </t>
  </si>
  <si>
    <t>1. Движение денежных средств по операционной деятельности</t>
  </si>
  <si>
    <t>1.1. Поступление денежных средств, всего</t>
  </si>
  <si>
    <t>авансы полученные</t>
  </si>
  <si>
    <t>Полученные вознаграждения по средствам в кредитных учреждениях</t>
  </si>
  <si>
    <t>Полученные вознаграждения по денежным средствам)</t>
  </si>
  <si>
    <t>реализация услуг</t>
  </si>
  <si>
    <t>прочие поступления</t>
  </si>
  <si>
    <t>1.2.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</si>
  <si>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</si>
  <si>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</si>
  <si>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</si>
  <si>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  займам полученным</t>
  </si>
  <si>
    <t>Выплата вознаграждения по долговым ценным бумагам (облигациям)</t>
  </si>
  <si>
    <t>корпоративный подоходный налог</t>
  </si>
  <si>
    <t>другие платежи в бюджет</t>
  </si>
  <si>
    <t>прочие выплаты</t>
  </si>
  <si>
    <t xml:space="preserve">1.3. Чистая сумма денежных средств по операционной деятельности </t>
  </si>
  <si>
    <t xml:space="preserve">2. Движение денежных средств по инвестиционной деятельности </t>
  </si>
  <si>
    <t>2.1. Поступление денежных средств, всего</t>
  </si>
  <si>
    <t>Поступления от продажи основных средств</t>
  </si>
  <si>
    <t>Возврат банковских вкладов</t>
  </si>
  <si>
    <t>Прочие поступления</t>
  </si>
  <si>
    <t>2.2. Выбытие денежных средств, всего</t>
  </si>
  <si>
    <t>Приобретение основных средств</t>
  </si>
  <si>
    <t>Приобретение других долгосрочных активов</t>
  </si>
  <si>
    <t>Размещение банковских вкладов</t>
  </si>
  <si>
    <t xml:space="preserve">2.3. Чистое поступление денежных средств по инвестиционной деятельности </t>
  </si>
  <si>
    <t xml:space="preserve">3. Движение денежных средств по финансовой деятельности </t>
  </si>
  <si>
    <t>3.1. Поступление денежных средств, всего</t>
  </si>
  <si>
    <t>размещение акций на фондовых рынках контролирующим собственникам</t>
  </si>
  <si>
    <t>Поступления по краткосрочным займам полученным</t>
  </si>
  <si>
    <t>3.2. Выбытие денежных средств, всего</t>
  </si>
  <si>
    <t>Выплата основного долга по краткосрочным займам полученным</t>
  </si>
  <si>
    <t>Выплата основного долга по долгосрочным займам полученным</t>
  </si>
  <si>
    <t>3.3. Чистое поступление денежных средств по финансовой деятельности</t>
  </si>
  <si>
    <t>Влияние изменений обменного курса на сальдо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</si>
  <si>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</si>
  <si>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 на начало периода</t>
  </si>
  <si>
    <t>Движения отчетного периода (определяется как чистая разница между сальдо на конец и сальдо на начало отчетного периода)</t>
  </si>
  <si>
    <t>Денежные средства и их эквиваленты на конец периода</t>
  </si>
  <si>
    <t xml:space="preserve">Сальдо на конец периода - Сальдо на начало - Изменение денежных средств (должно быть 0) </t>
  </si>
  <si>
    <t xml:space="preserve">Движения отчетного периода - Изменение денежных средств (должно быть 0) </t>
  </si>
  <si>
    <t>Дополнительная информация к раскрытию по движению денежных средств</t>
  </si>
  <si>
    <t xml:space="preserve"> Балансовая стоимость 1(одной) простой акции </t>
  </si>
  <si>
    <t xml:space="preserve"> Балансовая стоимость 1(одной) привилегированной акции </t>
  </si>
  <si>
    <t>31 марта 2015 года</t>
  </si>
  <si>
    <t>31 декабря 2014 года</t>
  </si>
  <si>
    <t>НДС к возмещению</t>
  </si>
  <si>
    <t>-</t>
  </si>
  <si>
    <t>За три месяца,</t>
  </si>
  <si>
    <t>закончившихся 31 марта</t>
  </si>
  <si>
    <t>2015 года (неаудированные)</t>
  </si>
  <si>
    <t>2014.03</t>
  </si>
  <si>
    <t>2015.03</t>
  </si>
  <si>
    <t>Прочий совокупный доход</t>
  </si>
  <si>
    <t>109.703</t>
  </si>
  <si>
    <t>Дивиденды акционерам по привилегированным акциям</t>
  </si>
  <si>
    <t>Дивиденды акционерам по простым акциям</t>
  </si>
  <si>
    <t xml:space="preserve">Прочие распределения конечному Акционеру </t>
  </si>
  <si>
    <t>На 31 декабря 2014 года</t>
  </si>
  <si>
    <t xml:space="preserve">На 1 января 2014 года </t>
  </si>
  <si>
    <t>На 31  марта  2015 года (неаудированные)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</si>
</sst>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5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3" fontId="1" fillId="0" borderId="6" xfId="0" applyNumberFormat="1" applyFont="1" applyFill="1" applyBorder="1"/>
    <xf numFmtId="3" fontId="10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/>
    <xf numFmtId="3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0" xfId="0" applyFont="1" applyFill="1"/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11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6" xfId="0" applyFill="1" applyBorder="1"/>
    <xf numFmtId="3" fontId="3" fillId="0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</cellXfs>
  <cellStyles count="2">
    <cellStyle name="Обычный" xfId="0" builtinId="0"/>
    <cellStyle name="Финансов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A54" sqref="A54"/>
    </sheetView>
  </sheetViews>
  <sheetFormatPr defaultRowHeight="15"/>
  <cols>
    <col min="1" max="1" width="44.5703125" customWidth="1"/>
    <col min="3" max="3" width="20.5703125" style="37" customWidth="1"/>
    <col min="4" max="4" width="16.28515625" style="37" customWidth="1"/>
  </cols>
  <sheetData>
    <row r="1" spans="1:4" ht="22.5">
      <c r="A1" s="80" t="s">
        <v>0</v>
      </c>
      <c r="B1" s="82" t="s">
        <v>1</v>
      </c>
      <c r="C1" s="30" t="s">
        <v>111</v>
      </c>
      <c r="D1" s="6" t="s">
        <v>112</v>
      </c>
    </row>
    <row r="2" spans="1:4" ht="15.75" thickBot="1">
      <c r="A2" s="81"/>
      <c r="B2" s="83"/>
      <c r="C2" s="31" t="s">
        <v>2</v>
      </c>
      <c r="D2" s="14" t="s">
        <v>3</v>
      </c>
    </row>
    <row r="3" spans="1:4">
      <c r="A3" s="2" t="s">
        <v>4</v>
      </c>
      <c r="B3" s="3"/>
      <c r="C3" s="3"/>
      <c r="D3" s="36"/>
    </row>
    <row r="4" spans="1:4">
      <c r="A4" s="5" t="s">
        <v>5</v>
      </c>
      <c r="B4" s="6"/>
      <c r="C4" s="6"/>
      <c r="D4" s="30"/>
    </row>
    <row r="5" spans="1:4">
      <c r="A5" s="5" t="s">
        <v>6</v>
      </c>
      <c r="B5" s="6"/>
      <c r="C5" s="30"/>
      <c r="D5" s="6"/>
    </row>
    <row r="6" spans="1:4">
      <c r="A6" s="7" t="s">
        <v>7</v>
      </c>
      <c r="B6" s="6">
        <v>4</v>
      </c>
      <c r="C6" s="41">
        <v>959461</v>
      </c>
      <c r="D6" s="42">
        <v>1013774</v>
      </c>
    </row>
    <row r="7" spans="1:4">
      <c r="A7" s="7" t="s">
        <v>8</v>
      </c>
      <c r="B7" s="6">
        <v>5</v>
      </c>
      <c r="C7" s="41">
        <v>465946528</v>
      </c>
      <c r="D7" s="42">
        <v>463933043</v>
      </c>
    </row>
    <row r="8" spans="1:4">
      <c r="A8" s="7" t="s">
        <v>9</v>
      </c>
      <c r="B8" s="6">
        <v>10</v>
      </c>
      <c r="C8" s="41">
        <v>35209233</v>
      </c>
      <c r="D8" s="42">
        <v>34408571</v>
      </c>
    </row>
    <row r="9" spans="1:4" ht="22.5">
      <c r="A9" s="7" t="s">
        <v>10</v>
      </c>
      <c r="B9" s="6">
        <v>11</v>
      </c>
      <c r="C9" s="41" t="s">
        <v>25</v>
      </c>
      <c r="D9" s="41" t="s">
        <v>25</v>
      </c>
    </row>
    <row r="10" spans="1:4">
      <c r="A10" s="7" t="s">
        <v>113</v>
      </c>
      <c r="B10" s="6">
        <v>9</v>
      </c>
      <c r="C10" s="41">
        <v>3789524</v>
      </c>
      <c r="D10" s="42">
        <v>3789524</v>
      </c>
    </row>
    <row r="11" spans="1:4" ht="15.75" thickBot="1">
      <c r="A11" s="7" t="s">
        <v>11</v>
      </c>
      <c r="B11" s="6">
        <v>6</v>
      </c>
      <c r="C11" s="41">
        <v>7991370</v>
      </c>
      <c r="D11" s="42">
        <v>9502802</v>
      </c>
    </row>
    <row r="12" spans="1:4" ht="15.75" thickBot="1">
      <c r="A12" s="8"/>
      <c r="B12" s="9"/>
      <c r="C12" s="43">
        <v>513896116</v>
      </c>
      <c r="D12" s="44">
        <v>512647714</v>
      </c>
    </row>
    <row r="13" spans="1:4">
      <c r="A13" s="2" t="s">
        <v>4</v>
      </c>
      <c r="B13" s="3"/>
      <c r="C13" s="45"/>
      <c r="D13" s="46"/>
    </row>
    <row r="14" spans="1:4">
      <c r="A14" s="5" t="s">
        <v>12</v>
      </c>
      <c r="B14" s="6"/>
      <c r="C14" s="42"/>
      <c r="D14" s="41"/>
    </row>
    <row r="15" spans="1:4">
      <c r="A15" s="7" t="s">
        <v>13</v>
      </c>
      <c r="B15" s="6">
        <v>7</v>
      </c>
      <c r="C15" s="41">
        <v>9876632</v>
      </c>
      <c r="D15" s="42">
        <v>9320420</v>
      </c>
    </row>
    <row r="16" spans="1:4" ht="22.5">
      <c r="A16" s="7" t="s">
        <v>14</v>
      </c>
      <c r="B16" s="6">
        <v>8</v>
      </c>
      <c r="C16" s="41">
        <v>20500768</v>
      </c>
      <c r="D16" s="42">
        <v>25952133</v>
      </c>
    </row>
    <row r="17" spans="1:4">
      <c r="A17" s="7" t="s">
        <v>15</v>
      </c>
      <c r="B17" s="6">
        <v>6</v>
      </c>
      <c r="C17" s="41">
        <v>233270</v>
      </c>
      <c r="D17" s="42">
        <v>227036</v>
      </c>
    </row>
    <row r="18" spans="1:4">
      <c r="A18" s="7" t="s">
        <v>16</v>
      </c>
      <c r="B18" s="6">
        <v>9</v>
      </c>
      <c r="C18" s="41">
        <v>1263909</v>
      </c>
      <c r="D18" s="42">
        <v>4258228</v>
      </c>
    </row>
    <row r="19" spans="1:4" ht="22.5">
      <c r="A19" s="7" t="s">
        <v>17</v>
      </c>
      <c r="B19" s="6"/>
      <c r="C19" s="41" t="s">
        <v>114</v>
      </c>
      <c r="D19" s="42">
        <v>305186</v>
      </c>
    </row>
    <row r="20" spans="1:4">
      <c r="A20" s="7" t="s">
        <v>18</v>
      </c>
      <c r="B20" s="6">
        <v>10</v>
      </c>
      <c r="C20" s="41">
        <v>145036</v>
      </c>
      <c r="D20" s="42">
        <v>128720</v>
      </c>
    </row>
    <row r="21" spans="1:4" ht="15.75" thickBot="1">
      <c r="A21" s="7" t="s">
        <v>19</v>
      </c>
      <c r="B21" s="6">
        <v>11</v>
      </c>
      <c r="C21" s="41">
        <v>8322929</v>
      </c>
      <c r="D21" s="42">
        <v>1096556</v>
      </c>
    </row>
    <row r="22" spans="1:4" ht="15.75" thickBot="1">
      <c r="A22" s="10"/>
      <c r="B22" s="9"/>
      <c r="C22" s="43">
        <v>40342544</v>
      </c>
      <c r="D22" s="44">
        <v>41288279</v>
      </c>
    </row>
    <row r="23" spans="1:4" ht="15.75" thickBot="1">
      <c r="A23" s="11" t="s">
        <v>20</v>
      </c>
      <c r="B23" s="12"/>
      <c r="C23" s="47">
        <v>554238660</v>
      </c>
      <c r="D23" s="48">
        <v>553935993</v>
      </c>
    </row>
    <row r="24" spans="1:4" ht="15.75" thickTop="1">
      <c r="A24" s="4" t="s">
        <v>4</v>
      </c>
      <c r="B24" s="3"/>
      <c r="C24" s="45"/>
      <c r="D24" s="46"/>
    </row>
    <row r="25" spans="1:4">
      <c r="A25" s="5" t="s">
        <v>21</v>
      </c>
      <c r="B25" s="6"/>
      <c r="C25" s="42"/>
      <c r="D25" s="41"/>
    </row>
    <row r="26" spans="1:4">
      <c r="A26" s="5" t="s">
        <v>22</v>
      </c>
      <c r="B26" s="6"/>
      <c r="C26" s="41"/>
      <c r="D26" s="42"/>
    </row>
    <row r="27" spans="1:4">
      <c r="A27" s="7" t="s">
        <v>23</v>
      </c>
      <c r="B27" s="6">
        <v>12</v>
      </c>
      <c r="C27" s="41">
        <v>19675575</v>
      </c>
      <c r="D27" s="42">
        <v>19675575</v>
      </c>
    </row>
    <row r="28" spans="1:4">
      <c r="A28" s="7" t="s">
        <v>24</v>
      </c>
      <c r="B28" s="6">
        <v>12</v>
      </c>
      <c r="C28" s="41">
        <v>208429320</v>
      </c>
      <c r="D28" s="42">
        <v>208429320</v>
      </c>
    </row>
    <row r="29" spans="1:4" ht="15.75" thickBot="1">
      <c r="A29" s="7" t="s">
        <v>26</v>
      </c>
      <c r="B29" s="1"/>
      <c r="C29" s="41">
        <v>152303258</v>
      </c>
      <c r="D29" s="42">
        <v>143655794</v>
      </c>
    </row>
    <row r="30" spans="1:4" ht="15.75" thickBot="1">
      <c r="A30" s="8"/>
      <c r="B30" s="9"/>
      <c r="C30" s="43">
        <v>380408153</v>
      </c>
      <c r="D30" s="44">
        <v>371760689</v>
      </c>
    </row>
    <row r="31" spans="1:4">
      <c r="A31" s="2" t="s">
        <v>4</v>
      </c>
      <c r="B31" s="3"/>
      <c r="C31" s="46"/>
      <c r="D31" s="45"/>
    </row>
    <row r="32" spans="1:4">
      <c r="A32" s="5" t="s">
        <v>27</v>
      </c>
      <c r="B32" s="6"/>
      <c r="C32" s="41"/>
      <c r="D32" s="42"/>
    </row>
    <row r="33" spans="1:4">
      <c r="A33" s="7" t="s">
        <v>28</v>
      </c>
      <c r="B33" s="6">
        <v>13</v>
      </c>
      <c r="C33" s="41">
        <v>932529</v>
      </c>
      <c r="D33" s="42">
        <v>1422488</v>
      </c>
    </row>
    <row r="34" spans="1:4">
      <c r="A34" s="7" t="s">
        <v>29</v>
      </c>
      <c r="B34" s="6">
        <v>14</v>
      </c>
      <c r="C34" s="41">
        <v>99974354</v>
      </c>
      <c r="D34" s="42">
        <v>98162420</v>
      </c>
    </row>
    <row r="35" spans="1:4" ht="22.5">
      <c r="A35" s="7" t="s">
        <v>30</v>
      </c>
      <c r="B35" s="6"/>
      <c r="C35" s="41">
        <v>2960308</v>
      </c>
      <c r="D35" s="42">
        <v>2960308</v>
      </c>
    </row>
    <row r="36" spans="1:4" ht="22.5">
      <c r="A36" s="7" t="s">
        <v>31</v>
      </c>
      <c r="B36" s="6"/>
      <c r="C36" s="41">
        <v>36022746</v>
      </c>
      <c r="D36" s="42">
        <v>35129142</v>
      </c>
    </row>
    <row r="37" spans="1:4">
      <c r="A37" s="7" t="s">
        <v>32</v>
      </c>
      <c r="B37" s="6"/>
      <c r="C37" s="41">
        <v>217249</v>
      </c>
      <c r="D37" s="42">
        <v>226430</v>
      </c>
    </row>
    <row r="38" spans="1:4" ht="23.25" thickBot="1">
      <c r="A38" s="13" t="s">
        <v>33</v>
      </c>
      <c r="B38" s="14"/>
      <c r="C38" s="49">
        <v>21648314</v>
      </c>
      <c r="D38" s="50">
        <v>21648314</v>
      </c>
    </row>
    <row r="39" spans="1:4" ht="15.75" thickBot="1">
      <c r="A39" s="15"/>
      <c r="B39" s="14"/>
      <c r="C39" s="49">
        <v>161755500</v>
      </c>
      <c r="D39" s="50">
        <v>159549102</v>
      </c>
    </row>
    <row r="40" spans="1:4">
      <c r="A40" s="2" t="s">
        <v>4</v>
      </c>
      <c r="B40" s="3"/>
      <c r="C40" s="45"/>
      <c r="D40" s="45"/>
    </row>
    <row r="41" spans="1:4">
      <c r="A41" s="5" t="s">
        <v>34</v>
      </c>
      <c r="B41" s="6"/>
      <c r="C41" s="42"/>
      <c r="D41" s="42"/>
    </row>
    <row r="42" spans="1:4" ht="22.5">
      <c r="A42" s="7" t="s">
        <v>35</v>
      </c>
      <c r="B42" s="6">
        <v>13</v>
      </c>
      <c r="C42" s="41">
        <v>1071921</v>
      </c>
      <c r="D42" s="42">
        <v>1057107</v>
      </c>
    </row>
    <row r="43" spans="1:4" ht="22.5">
      <c r="A43" s="7" t="s">
        <v>36</v>
      </c>
      <c r="B43" s="6">
        <v>14</v>
      </c>
      <c r="C43" s="41">
        <v>2414379</v>
      </c>
      <c r="D43" s="42">
        <v>802112</v>
      </c>
    </row>
    <row r="44" spans="1:4" ht="22.5">
      <c r="A44" s="7" t="s">
        <v>30</v>
      </c>
      <c r="B44" s="6"/>
      <c r="C44" s="41">
        <v>53009</v>
      </c>
      <c r="D44" s="42">
        <v>53009</v>
      </c>
    </row>
    <row r="45" spans="1:4" ht="22.5">
      <c r="A45" s="7" t="s">
        <v>37</v>
      </c>
      <c r="B45" s="6">
        <v>15</v>
      </c>
      <c r="C45" s="41">
        <v>5480542</v>
      </c>
      <c r="D45" s="42">
        <v>8715203</v>
      </c>
    </row>
    <row r="46" spans="1:4">
      <c r="A46" s="7" t="s">
        <v>38</v>
      </c>
      <c r="B46" s="6"/>
      <c r="C46" s="41">
        <v>82536</v>
      </c>
      <c r="D46" s="42">
        <v>693581</v>
      </c>
    </row>
    <row r="47" spans="1:4" ht="15.75" thickBot="1">
      <c r="A47" s="7" t="s">
        <v>39</v>
      </c>
      <c r="B47" s="6">
        <v>16</v>
      </c>
      <c r="C47" s="41">
        <v>2673414</v>
      </c>
      <c r="D47" s="42">
        <v>11305190</v>
      </c>
    </row>
    <row r="48" spans="1:4" ht="15.75" thickBot="1">
      <c r="A48" s="10"/>
      <c r="B48" s="9"/>
      <c r="C48" s="43">
        <v>12075007</v>
      </c>
      <c r="D48" s="44">
        <v>22626202</v>
      </c>
    </row>
    <row r="49" spans="1:4" ht="23.25" customHeight="1">
      <c r="A49" s="39" t="s">
        <v>40</v>
      </c>
      <c r="B49" s="40"/>
      <c r="C49" s="89">
        <v>554238660</v>
      </c>
      <c r="D49" s="90">
        <v>553935993</v>
      </c>
    </row>
    <row r="50" spans="1:4" ht="23.25">
      <c r="A50" s="94" t="s">
        <v>109</v>
      </c>
      <c r="B50" s="91"/>
      <c r="C50" s="92">
        <v>14486</v>
      </c>
      <c r="D50" s="93">
        <v>14153</v>
      </c>
    </row>
    <row r="51" spans="1:4" ht="23.25">
      <c r="A51" s="94" t="s">
        <v>110</v>
      </c>
      <c r="B51" s="91"/>
      <c r="C51" s="95">
        <v>750</v>
      </c>
      <c r="D51" s="95">
        <v>750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B26" sqref="B26"/>
    </sheetView>
  </sheetViews>
  <sheetFormatPr defaultRowHeight="15"/>
  <cols>
    <col min="1" max="1" width="26.140625" customWidth="1"/>
    <col min="2" max="2" width="19.42578125" customWidth="1"/>
    <col min="3" max="3" width="17.5703125" customWidth="1"/>
    <col min="4" max="4" width="18.42578125" customWidth="1"/>
  </cols>
  <sheetData>
    <row r="1" spans="1:4">
      <c r="A1" s="84"/>
      <c r="B1" s="85"/>
      <c r="C1" s="85" t="s">
        <v>115</v>
      </c>
      <c r="D1" s="85"/>
    </row>
    <row r="2" spans="1:4" ht="24" customHeight="1" thickBot="1">
      <c r="A2" s="84"/>
      <c r="B2" s="85"/>
      <c r="C2" s="86" t="s">
        <v>116</v>
      </c>
      <c r="D2" s="86"/>
    </row>
    <row r="3" spans="1:4" ht="24.75" thickBot="1">
      <c r="A3" s="19" t="s">
        <v>0</v>
      </c>
      <c r="B3" s="18" t="s">
        <v>1</v>
      </c>
      <c r="C3" s="32" t="s">
        <v>117</v>
      </c>
      <c r="D3" s="23" t="s">
        <v>41</v>
      </c>
    </row>
    <row r="4" spans="1:4">
      <c r="A4" s="16"/>
      <c r="B4" s="20"/>
      <c r="C4" s="21"/>
      <c r="D4" s="16"/>
    </row>
    <row r="5" spans="1:4" ht="24">
      <c r="A5" s="16" t="s">
        <v>42</v>
      </c>
      <c r="B5" s="20">
        <v>17</v>
      </c>
      <c r="C5" s="51">
        <v>29669787</v>
      </c>
      <c r="D5" s="52">
        <v>29060195</v>
      </c>
    </row>
    <row r="6" spans="1:4" ht="36.75" thickBot="1">
      <c r="A6" s="22" t="s">
        <v>43</v>
      </c>
      <c r="B6" s="23">
        <v>18</v>
      </c>
      <c r="C6" s="53">
        <v>-14245496</v>
      </c>
      <c r="D6" s="54">
        <v>-13751136</v>
      </c>
    </row>
    <row r="7" spans="1:4">
      <c r="A7" s="21" t="s">
        <v>44</v>
      </c>
      <c r="B7" s="17"/>
      <c r="C7" s="51">
        <v>15424291</v>
      </c>
      <c r="D7" s="52">
        <v>15309059</v>
      </c>
    </row>
    <row r="8" spans="1:4">
      <c r="A8" s="21"/>
      <c r="B8" s="20"/>
      <c r="C8" s="51"/>
      <c r="D8" s="52"/>
    </row>
    <row r="9" spans="1:4" ht="24">
      <c r="A9" s="16" t="s">
        <v>45</v>
      </c>
      <c r="B9" s="20">
        <v>19</v>
      </c>
      <c r="C9" s="51">
        <v>-1699715</v>
      </c>
      <c r="D9" s="52">
        <v>-1678481</v>
      </c>
    </row>
    <row r="10" spans="1:4" ht="24">
      <c r="A10" s="16" t="s">
        <v>46</v>
      </c>
      <c r="B10" s="20"/>
      <c r="C10" s="51">
        <v>-29634</v>
      </c>
      <c r="D10" s="52">
        <v>-48854</v>
      </c>
    </row>
    <row r="11" spans="1:4" ht="24.75" thickBot="1">
      <c r="A11" s="22" t="s">
        <v>47</v>
      </c>
      <c r="B11" s="23"/>
      <c r="C11" s="53">
        <v>294874</v>
      </c>
      <c r="D11" s="54">
        <v>73623</v>
      </c>
    </row>
    <row r="12" spans="1:4" ht="24">
      <c r="A12" s="21" t="s">
        <v>48</v>
      </c>
      <c r="B12" s="17"/>
      <c r="C12" s="51">
        <v>13989816</v>
      </c>
      <c r="D12" s="52">
        <v>13655347</v>
      </c>
    </row>
    <row r="13" spans="1:4">
      <c r="A13" s="21"/>
      <c r="B13" s="20"/>
      <c r="C13" s="51"/>
      <c r="D13" s="52"/>
    </row>
    <row r="14" spans="1:4">
      <c r="A14" s="21" t="s">
        <v>49</v>
      </c>
      <c r="B14" s="20"/>
      <c r="C14" s="51"/>
      <c r="D14" s="52"/>
    </row>
    <row r="15" spans="1:4" ht="24">
      <c r="A15" s="16" t="s">
        <v>50</v>
      </c>
      <c r="B15" s="20">
        <v>20</v>
      </c>
      <c r="C15" s="51">
        <v>-1186649</v>
      </c>
      <c r="D15" s="52">
        <v>-15478854</v>
      </c>
    </row>
    <row r="16" spans="1:4">
      <c r="A16" s="16" t="s">
        <v>51</v>
      </c>
      <c r="B16" s="20">
        <v>21</v>
      </c>
      <c r="C16" s="51">
        <v>-2557907</v>
      </c>
      <c r="D16" s="52">
        <v>-1636928</v>
      </c>
    </row>
    <row r="17" spans="1:4" ht="15.75" thickBot="1">
      <c r="A17" s="22" t="s">
        <v>52</v>
      </c>
      <c r="B17" s="23"/>
      <c r="C17" s="53">
        <v>564070</v>
      </c>
      <c r="D17" s="54">
        <v>76775</v>
      </c>
    </row>
    <row r="18" spans="1:4" ht="24">
      <c r="A18" s="21" t="s">
        <v>53</v>
      </c>
      <c r="B18" s="17"/>
      <c r="C18" s="51">
        <v>10809330</v>
      </c>
      <c r="D18" s="52">
        <v>-3383660</v>
      </c>
    </row>
    <row r="19" spans="1:4">
      <c r="A19" s="16"/>
      <c r="B19" s="20"/>
      <c r="C19" s="51"/>
      <c r="D19" s="52"/>
    </row>
    <row r="20" spans="1:4" ht="24.75" thickBot="1">
      <c r="A20" s="16" t="s">
        <v>54</v>
      </c>
      <c r="B20" s="20">
        <v>22</v>
      </c>
      <c r="C20" s="51">
        <v>-2161866</v>
      </c>
      <c r="D20" s="52" t="s">
        <v>114</v>
      </c>
    </row>
    <row r="21" spans="1:4" ht="15.75" thickBot="1">
      <c r="A21" s="24" t="s">
        <v>55</v>
      </c>
      <c r="B21" s="25"/>
      <c r="C21" s="55">
        <v>8647464</v>
      </c>
      <c r="D21" s="56">
        <v>-3383660</v>
      </c>
    </row>
    <row r="22" spans="1:4" ht="36.75" thickBot="1">
      <c r="A22" s="26" t="s">
        <v>56</v>
      </c>
      <c r="B22" s="27"/>
      <c r="C22" s="57">
        <v>8647464</v>
      </c>
      <c r="D22" s="58">
        <v>-3383660</v>
      </c>
    </row>
    <row r="23" spans="1:4" ht="15.75" thickTop="1">
      <c r="A23" s="28"/>
    </row>
    <row r="24" spans="1:4">
      <c r="A24" s="28"/>
    </row>
  </sheetData>
  <mergeCells count="4">
    <mergeCell ref="A1:A2"/>
    <mergeCell ref="B1:B2"/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5"/>
  <sheetViews>
    <sheetView topLeftCell="A28" workbookViewId="0">
      <selection activeCell="E10" sqref="E10"/>
    </sheetView>
  </sheetViews>
  <sheetFormatPr defaultRowHeight="15.75"/>
  <cols>
    <col min="1" max="1" width="63.28515625" style="35" customWidth="1"/>
    <col min="2" max="2" width="16" style="69" customWidth="1"/>
    <col min="3" max="3" width="18.5703125" style="69" customWidth="1"/>
    <col min="4" max="4" width="11" style="35" bestFit="1" customWidth="1"/>
    <col min="5" max="16384" width="9.140625" style="35"/>
  </cols>
  <sheetData>
    <row r="1" spans="1:3">
      <c r="A1" s="34" t="s">
        <v>64</v>
      </c>
      <c r="B1" s="65" t="s">
        <v>119</v>
      </c>
      <c r="C1" s="65" t="s">
        <v>118</v>
      </c>
    </row>
    <row r="2" spans="1:3">
      <c r="A2" s="34" t="s">
        <v>65</v>
      </c>
      <c r="B2" s="66"/>
      <c r="C2" s="66"/>
    </row>
    <row r="3" spans="1:3">
      <c r="A3" s="34" t="s">
        <v>64</v>
      </c>
      <c r="B3" s="66"/>
      <c r="C3" s="66"/>
    </row>
    <row r="4" spans="1:3">
      <c r="A4" s="34" t="s">
        <v>66</v>
      </c>
      <c r="B4" s="66"/>
      <c r="C4" s="66"/>
    </row>
    <row r="5" spans="1:3">
      <c r="A5" s="34" t="s">
        <v>67</v>
      </c>
      <c r="B5" s="64">
        <f>SUM(B6:B10)</f>
        <v>30699281</v>
      </c>
      <c r="C5" s="64">
        <f>SUM(C6:C10)</f>
        <v>29308112</v>
      </c>
    </row>
    <row r="6" spans="1:3">
      <c r="A6" s="34" t="s">
        <v>68</v>
      </c>
      <c r="B6" s="64"/>
      <c r="C6" s="64"/>
    </row>
    <row r="7" spans="1:3">
      <c r="A7" s="34" t="s">
        <v>69</v>
      </c>
      <c r="B7" s="64">
        <v>467531</v>
      </c>
      <c r="C7" s="64">
        <v>5589</v>
      </c>
    </row>
    <row r="8" spans="1:3">
      <c r="A8" s="34" t="s">
        <v>70</v>
      </c>
      <c r="B8" s="64">
        <v>12690</v>
      </c>
      <c r="C8" s="66">
        <v>2815</v>
      </c>
    </row>
    <row r="9" spans="1:3">
      <c r="A9" s="34" t="s">
        <v>71</v>
      </c>
      <c r="B9" s="64">
        <v>25920571</v>
      </c>
      <c r="C9" s="64">
        <v>26749847</v>
      </c>
    </row>
    <row r="10" spans="1:3">
      <c r="A10" s="34" t="s">
        <v>72</v>
      </c>
      <c r="B10" s="64">
        <v>4298489</v>
      </c>
      <c r="C10" s="64">
        <v>2549861</v>
      </c>
    </row>
    <row r="11" spans="1:3">
      <c r="A11" s="34" t="s">
        <v>73</v>
      </c>
      <c r="B11" s="64">
        <f>SUM(B12:B19)</f>
        <v>19639401</v>
      </c>
      <c r="C11" s="64">
        <f>SUM(C12:C19)</f>
        <v>21500033</v>
      </c>
    </row>
    <row r="12" spans="1:3">
      <c r="A12" s="34" t="s">
        <v>74</v>
      </c>
      <c r="B12" s="64">
        <v>9613490</v>
      </c>
      <c r="C12" s="64">
        <v>10719805</v>
      </c>
    </row>
    <row r="13" spans="1:3">
      <c r="A13" s="34" t="s">
        <v>75</v>
      </c>
      <c r="B13" s="64">
        <v>233270</v>
      </c>
      <c r="C13" s="64">
        <v>721189</v>
      </c>
    </row>
    <row r="14" spans="1:3">
      <c r="A14" s="34" t="s">
        <v>76</v>
      </c>
      <c r="B14" s="64">
        <v>4458250</v>
      </c>
      <c r="C14" s="64">
        <v>3968166</v>
      </c>
    </row>
    <row r="15" spans="1:3">
      <c r="A15" s="34" t="s">
        <v>77</v>
      </c>
      <c r="B15" s="64">
        <v>28690</v>
      </c>
      <c r="C15" s="64">
        <v>117620</v>
      </c>
    </row>
    <row r="16" spans="1:3">
      <c r="A16" s="34" t="s">
        <v>78</v>
      </c>
      <c r="B16" s="64">
        <v>0</v>
      </c>
      <c r="C16" s="64">
        <v>0</v>
      </c>
    </row>
    <row r="17" spans="1:4">
      <c r="A17" s="34" t="s">
        <v>79</v>
      </c>
      <c r="B17" s="64">
        <v>1557474</v>
      </c>
      <c r="C17" s="64">
        <v>887958</v>
      </c>
    </row>
    <row r="18" spans="1:4">
      <c r="A18" s="34" t="s">
        <v>80</v>
      </c>
      <c r="B18" s="64">
        <v>3372762</v>
      </c>
      <c r="C18" s="64">
        <v>2954635</v>
      </c>
    </row>
    <row r="19" spans="1:4">
      <c r="A19" s="34" t="s">
        <v>81</v>
      </c>
      <c r="B19" s="64">
        <v>375465</v>
      </c>
      <c r="C19" s="64">
        <v>2130660</v>
      </c>
    </row>
    <row r="20" spans="1:4">
      <c r="A20" s="34" t="s">
        <v>82</v>
      </c>
      <c r="B20" s="64">
        <f>B5-B11</f>
        <v>11059880</v>
      </c>
      <c r="C20" s="64">
        <f>C5-C11</f>
        <v>7808079</v>
      </c>
    </row>
    <row r="21" spans="1:4">
      <c r="A21" s="34" t="s">
        <v>64</v>
      </c>
      <c r="B21" s="64"/>
      <c r="C21" s="64"/>
    </row>
    <row r="22" spans="1:4">
      <c r="A22" s="34" t="s">
        <v>83</v>
      </c>
      <c r="B22" s="64"/>
      <c r="C22" s="64"/>
    </row>
    <row r="23" spans="1:4">
      <c r="A23" s="34" t="s">
        <v>84</v>
      </c>
      <c r="B23" s="64">
        <v>8276786</v>
      </c>
      <c r="C23" s="64">
        <v>1052134</v>
      </c>
    </row>
    <row r="24" spans="1:4">
      <c r="A24" s="34" t="s">
        <v>85</v>
      </c>
      <c r="B24" s="64">
        <v>8228560</v>
      </c>
      <c r="C24" s="64">
        <v>16348</v>
      </c>
    </row>
    <row r="25" spans="1:4">
      <c r="A25" s="34" t="s">
        <v>86</v>
      </c>
      <c r="B25" s="64">
        <v>48226</v>
      </c>
      <c r="C25" s="64">
        <v>1035786</v>
      </c>
    </row>
    <row r="26" spans="1:4">
      <c r="A26" s="34" t="s">
        <v>87</v>
      </c>
      <c r="B26" s="64"/>
      <c r="C26" s="64"/>
    </row>
    <row r="27" spans="1:4">
      <c r="A27" s="34" t="s">
        <v>88</v>
      </c>
      <c r="B27" s="64">
        <v>5079866</v>
      </c>
      <c r="C27" s="64">
        <v>3003424</v>
      </c>
    </row>
    <row r="28" spans="1:4">
      <c r="A28" s="34" t="s">
        <v>89</v>
      </c>
      <c r="B28" s="64">
        <v>4047785</v>
      </c>
      <c r="C28" s="64">
        <v>1480530</v>
      </c>
    </row>
    <row r="29" spans="1:4">
      <c r="A29" s="34" t="s">
        <v>90</v>
      </c>
      <c r="B29" s="64">
        <v>811634</v>
      </c>
      <c r="C29" s="64">
        <v>1253628</v>
      </c>
    </row>
    <row r="30" spans="1:4">
      <c r="A30" s="34" t="s">
        <v>91</v>
      </c>
      <c r="B30" s="64">
        <v>220447</v>
      </c>
      <c r="C30" s="64">
        <v>269266</v>
      </c>
    </row>
    <row r="31" spans="1:4" ht="26.25">
      <c r="A31" s="34" t="s">
        <v>92</v>
      </c>
      <c r="B31" s="64">
        <v>3196920</v>
      </c>
      <c r="C31" s="64">
        <v>-1951290</v>
      </c>
      <c r="D31" s="79"/>
    </row>
    <row r="32" spans="1:4">
      <c r="A32" s="34" t="s">
        <v>64</v>
      </c>
      <c r="B32" s="64"/>
      <c r="C32" s="64"/>
    </row>
    <row r="33" spans="1:3">
      <c r="A33" s="34" t="s">
        <v>93</v>
      </c>
      <c r="B33" s="64"/>
      <c r="C33" s="64"/>
    </row>
    <row r="34" spans="1:3">
      <c r="A34" s="34" t="s">
        <v>94</v>
      </c>
      <c r="B34" s="64">
        <f>SUM(B35:B36)</f>
        <v>7285775</v>
      </c>
      <c r="C34" s="64">
        <f>SUM(C36:C36)</f>
        <v>6235600</v>
      </c>
    </row>
    <row r="35" spans="1:3">
      <c r="A35" s="34" t="s">
        <v>95</v>
      </c>
      <c r="B35" s="64"/>
      <c r="C35" s="64"/>
    </row>
    <row r="36" spans="1:3">
      <c r="A36" s="34" t="s">
        <v>96</v>
      </c>
      <c r="B36" s="64">
        <v>7285775</v>
      </c>
      <c r="C36" s="64">
        <v>6235600</v>
      </c>
    </row>
    <row r="37" spans="1:3">
      <c r="A37" s="34" t="s">
        <v>97</v>
      </c>
      <c r="B37" s="64">
        <f>SUM(B38:B40)</f>
        <v>14316202</v>
      </c>
      <c r="C37" s="64">
        <f>SUM(C38:C40)</f>
        <v>10306754</v>
      </c>
    </row>
    <row r="38" spans="1:3">
      <c r="A38" s="34" t="s">
        <v>98</v>
      </c>
      <c r="B38" s="64">
        <v>7318250</v>
      </c>
      <c r="C38" s="64">
        <f>10306754-525654</f>
        <v>9781100</v>
      </c>
    </row>
    <row r="39" spans="1:3">
      <c r="A39" s="34" t="s">
        <v>99</v>
      </c>
      <c r="B39" s="64">
        <v>535527</v>
      </c>
      <c r="C39" s="64">
        <v>525654</v>
      </c>
    </row>
    <row r="40" spans="1:3">
      <c r="A40" s="34" t="s">
        <v>100</v>
      </c>
      <c r="B40" s="64">
        <v>6462425</v>
      </c>
      <c r="C40" s="64"/>
    </row>
    <row r="41" spans="1:3">
      <c r="A41" s="34" t="s">
        <v>64</v>
      </c>
      <c r="B41" s="64">
        <f>B34-B37</f>
        <v>-7030427</v>
      </c>
      <c r="C41" s="64">
        <f>C34-C37</f>
        <v>-4071154</v>
      </c>
    </row>
    <row r="42" spans="1:3" ht="26.25">
      <c r="A42" s="34" t="s">
        <v>101</v>
      </c>
      <c r="B42" s="64"/>
      <c r="C42" s="64"/>
    </row>
    <row r="43" spans="1:3">
      <c r="A43" s="34" t="s">
        <v>102</v>
      </c>
      <c r="B43" s="64">
        <v>7226373</v>
      </c>
      <c r="C43" s="64">
        <v>1785635</v>
      </c>
    </row>
    <row r="44" spans="1:3">
      <c r="A44" s="34" t="s">
        <v>64</v>
      </c>
      <c r="B44" s="66"/>
      <c r="C44" s="66"/>
    </row>
    <row r="45" spans="1:3">
      <c r="A45" s="34" t="s">
        <v>103</v>
      </c>
      <c r="B45" s="64">
        <v>1096556</v>
      </c>
      <c r="C45" s="64">
        <v>1946777</v>
      </c>
    </row>
    <row r="46" spans="1:3" ht="26.25">
      <c r="A46" s="34" t="s">
        <v>104</v>
      </c>
      <c r="B46" s="64">
        <v>7226373</v>
      </c>
      <c r="C46" s="64">
        <v>1785635</v>
      </c>
    </row>
    <row r="47" spans="1:3">
      <c r="A47" s="34" t="s">
        <v>105</v>
      </c>
      <c r="B47" s="64">
        <f>B45+B43</f>
        <v>8322929</v>
      </c>
      <c r="C47" s="64">
        <f>C45+C43</f>
        <v>3732412</v>
      </c>
    </row>
    <row r="48" spans="1:3" ht="26.25">
      <c r="A48" s="34" t="s">
        <v>106</v>
      </c>
      <c r="B48" s="64"/>
      <c r="C48" s="64"/>
    </row>
    <row r="49" spans="1:3" ht="26.25">
      <c r="A49" s="34" t="s">
        <v>107</v>
      </c>
      <c r="B49" s="66"/>
      <c r="C49" s="66"/>
    </row>
    <row r="50" spans="1:3">
      <c r="A50" s="34" t="s">
        <v>64</v>
      </c>
      <c r="B50" s="66"/>
      <c r="C50" s="66"/>
    </row>
    <row r="51" spans="1:3">
      <c r="A51" s="34" t="s">
        <v>108</v>
      </c>
      <c r="B51" s="67"/>
      <c r="C51" s="67"/>
    </row>
    <row r="52" spans="1:3">
      <c r="A52" s="34" t="s">
        <v>64</v>
      </c>
      <c r="B52" s="67"/>
      <c r="C52" s="67"/>
    </row>
    <row r="53" spans="1:3">
      <c r="A53" s="34" t="s">
        <v>59</v>
      </c>
      <c r="B53" s="68"/>
      <c r="C53" s="68"/>
    </row>
    <row r="54" spans="1:3">
      <c r="A54" s="34"/>
      <c r="B54" s="68"/>
      <c r="C54" s="68"/>
    </row>
    <row r="55" spans="1:3">
      <c r="A55" s="34"/>
      <c r="B55" s="68"/>
      <c r="C55" s="6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F25" sqref="F25"/>
    </sheetView>
  </sheetViews>
  <sheetFormatPr defaultRowHeight="15"/>
  <cols>
    <col min="1" max="1" width="23.140625" customWidth="1"/>
    <col min="2" max="2" width="13" style="37" customWidth="1"/>
    <col min="3" max="3" width="14.7109375" style="37" customWidth="1"/>
    <col min="4" max="4" width="14.42578125" style="37" customWidth="1"/>
    <col min="5" max="5" width="15.85546875" style="37" customWidth="1"/>
  </cols>
  <sheetData>
    <row r="1" spans="1:5" ht="44.25" customHeight="1">
      <c r="A1" s="87" t="s">
        <v>0</v>
      </c>
      <c r="B1" s="85" t="s">
        <v>23</v>
      </c>
      <c r="C1" s="85" t="s">
        <v>57</v>
      </c>
      <c r="D1" s="85" t="s">
        <v>58</v>
      </c>
      <c r="E1" s="85" t="s">
        <v>59</v>
      </c>
    </row>
    <row r="2" spans="1:5" ht="15.75" thickBot="1">
      <c r="A2" s="88"/>
      <c r="B2" s="86"/>
      <c r="C2" s="86"/>
      <c r="D2" s="86"/>
      <c r="E2" s="86"/>
    </row>
    <row r="3" spans="1:5">
      <c r="A3" s="16" t="s">
        <v>4</v>
      </c>
      <c r="B3" s="20"/>
      <c r="C3" s="20"/>
      <c r="D3" s="20"/>
      <c r="E3" s="20"/>
    </row>
    <row r="4" spans="1:5">
      <c r="A4" s="21" t="s">
        <v>126</v>
      </c>
      <c r="B4" s="52">
        <v>2283750</v>
      </c>
      <c r="C4" s="52" t="s">
        <v>25</v>
      </c>
      <c r="D4" s="52">
        <v>213432246</v>
      </c>
      <c r="E4" s="52">
        <v>215715996</v>
      </c>
    </row>
    <row r="5" spans="1:5">
      <c r="A5" s="16"/>
      <c r="B5" s="74"/>
      <c r="C5" s="74"/>
      <c r="D5" s="74"/>
      <c r="E5" s="74"/>
    </row>
    <row r="6" spans="1:5" ht="24">
      <c r="A6" s="70" t="s">
        <v>60</v>
      </c>
      <c r="B6" s="59" t="s">
        <v>25</v>
      </c>
      <c r="C6" s="59" t="s">
        <v>25</v>
      </c>
      <c r="D6" s="59">
        <v>19753461</v>
      </c>
      <c r="E6" s="59">
        <v>19753461</v>
      </c>
    </row>
    <row r="7" spans="1:5" s="63" customFormat="1" ht="15.75" thickBot="1">
      <c r="A7" s="22" t="s">
        <v>120</v>
      </c>
      <c r="B7" s="60" t="s">
        <v>25</v>
      </c>
      <c r="C7" s="60" t="s">
        <v>25</v>
      </c>
      <c r="D7" s="60" t="s">
        <v>121</v>
      </c>
      <c r="E7" s="60">
        <v>109703</v>
      </c>
    </row>
    <row r="8" spans="1:5" ht="24">
      <c r="A8" s="72" t="s">
        <v>61</v>
      </c>
      <c r="B8" s="71" t="s">
        <v>25</v>
      </c>
      <c r="C8" s="71" t="s">
        <v>25</v>
      </c>
      <c r="D8" s="71">
        <v>19863164</v>
      </c>
      <c r="E8" s="71">
        <v>19863164</v>
      </c>
    </row>
    <row r="9" spans="1:5">
      <c r="A9" s="70"/>
      <c r="B9" s="77"/>
      <c r="C9" s="77"/>
      <c r="D9" s="77"/>
      <c r="E9" s="77"/>
    </row>
    <row r="10" spans="1:5" ht="24">
      <c r="A10" s="70" t="s">
        <v>62</v>
      </c>
      <c r="B10" s="77">
        <v>17391825</v>
      </c>
      <c r="C10" s="75" t="s">
        <v>25</v>
      </c>
      <c r="D10" s="75" t="s">
        <v>25</v>
      </c>
      <c r="E10" s="77">
        <v>17391825</v>
      </c>
    </row>
    <row r="11" spans="1:5" ht="36">
      <c r="A11" s="38" t="s">
        <v>63</v>
      </c>
      <c r="B11" s="75" t="s">
        <v>25</v>
      </c>
      <c r="C11" s="75">
        <v>208429320</v>
      </c>
      <c r="D11" s="75" t="s">
        <v>25</v>
      </c>
      <c r="E11" s="75">
        <v>208429320</v>
      </c>
    </row>
    <row r="12" spans="1:5" ht="36">
      <c r="A12" s="38" t="s">
        <v>122</v>
      </c>
      <c r="B12" s="75" t="s">
        <v>25</v>
      </c>
      <c r="C12" s="75" t="s">
        <v>25</v>
      </c>
      <c r="D12" s="75">
        <v>-309</v>
      </c>
      <c r="E12" s="75">
        <v>-309</v>
      </c>
    </row>
    <row r="13" spans="1:5" ht="24">
      <c r="A13" s="38" t="s">
        <v>123</v>
      </c>
      <c r="B13" s="75"/>
      <c r="C13" s="75"/>
      <c r="D13" s="75">
        <v>-6462424</v>
      </c>
      <c r="E13" s="75">
        <v>-6462424</v>
      </c>
    </row>
    <row r="14" spans="1:5" ht="24">
      <c r="A14" s="70" t="s">
        <v>124</v>
      </c>
      <c r="B14" s="77"/>
      <c r="C14" s="77"/>
      <c r="D14" s="77">
        <v>-83176882</v>
      </c>
      <c r="E14" s="77">
        <v>-83176882</v>
      </c>
    </row>
    <row r="15" spans="1:5" ht="15.75" thickBot="1">
      <c r="A15" s="33" t="s">
        <v>125</v>
      </c>
      <c r="B15" s="76">
        <v>19675575</v>
      </c>
      <c r="C15" s="76">
        <v>208429320</v>
      </c>
      <c r="D15" s="76">
        <v>143655794</v>
      </c>
      <c r="E15" s="76">
        <v>371760689</v>
      </c>
    </row>
    <row r="16" spans="1:5">
      <c r="A16" s="16"/>
      <c r="B16" s="73"/>
      <c r="C16" s="73"/>
      <c r="D16" s="73"/>
      <c r="E16" s="73"/>
    </row>
    <row r="17" spans="1:5" s="78" customFormat="1" ht="24">
      <c r="A17" s="70" t="s">
        <v>60</v>
      </c>
      <c r="B17" s="61" t="s">
        <v>25</v>
      </c>
      <c r="C17" s="61" t="s">
        <v>25</v>
      </c>
      <c r="D17" s="61">
        <v>8647464</v>
      </c>
      <c r="E17" s="61">
        <v>8647464</v>
      </c>
    </row>
    <row r="18" spans="1:5" s="78" customFormat="1" ht="24.75" thickBot="1">
      <c r="A18" s="21" t="s">
        <v>61</v>
      </c>
      <c r="B18" s="61" t="s">
        <v>25</v>
      </c>
      <c r="C18" s="61" t="s">
        <v>25</v>
      </c>
      <c r="D18" s="61">
        <v>8647464</v>
      </c>
      <c r="E18" s="61">
        <v>8647464</v>
      </c>
    </row>
    <row r="19" spans="1:5" ht="24.75" thickBot="1">
      <c r="A19" s="29" t="s">
        <v>127</v>
      </c>
      <c r="B19" s="62">
        <v>19675575</v>
      </c>
      <c r="C19" s="62">
        <v>208429320</v>
      </c>
      <c r="D19" s="62">
        <v>152303258</v>
      </c>
      <c r="E19" s="62">
        <v>380408153</v>
      </c>
    </row>
    <row r="20" spans="1:5" ht="15.75" thickTop="1">
      <c r="A20" s="28"/>
    </row>
    <row r="21" spans="1:5">
      <c r="A21" s="28"/>
    </row>
  </sheetData>
  <mergeCells count="5">
    <mergeCell ref="A1:A2"/>
    <mergeCell ref="C1:C2"/>
    <mergeCell ref="D1:D2"/>
    <mergeCell ref="E1:E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ОтчетО_СовокупномДоходе</vt:lpstr>
      <vt:lpstr>ОтчетДДС</vt:lpstr>
      <vt:lpstr>ОтчетО_СобственКапитале</vt:lpstr>
      <vt:lpstr>Баланс!_Hlk85296105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Есенбаева Карлыгаш Мамбековна</dc:creator>
  <cp:lastModifiedBy>Есенбаева Карлыгаш Мамбековна</cp:lastModifiedBy>
  <cp:lastPrinted>2015-04-10T11:38:58Z</cp:lastPrinted>
  <dcterms:created xsi:type="dcterms:W3CDTF">2014-10-30T12:50:16Z</dcterms:created>
  <dcterms:modified xsi:type="dcterms:W3CDTF">2015-05-22T04:57:04Z</dcterms:modified>
</cp:coreProperties>
</file>