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баланс" sheetId="1" r:id="rId1"/>
    <sheet name="опу" sheetId="2" r:id="rId2"/>
  </sheets>
  <externalReferences>
    <externalReference r:id="rId5"/>
    <externalReference r:id="rId6"/>
  </externalReferences>
  <definedNames>
    <definedName name="ByOrder" localSheetId="1">'[2]Hidden'!$A$42,'[2]Hidden'!$A$43,'[2]Hidden'!$A$44,'[2]Hidden'!$A$45,'[2]Hidden'!$A$46,'[2]Hidden'!$A$3:$A$39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">'[2]Hidden'!$A$3:$A$39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enitiveByEnd">'[1]Hidden'!$J$2:$J$13</definedName>
    <definedName name="GenitiveCase">'[1]Hidden'!$I$2:$I$13</definedName>
    <definedName name="gfhjkm">#REF!</definedName>
    <definedName name="iFilial">'[2]Hidden'!$C$3</definedName>
    <definedName name="KVARTALPrev">'[1]Hidden'!$G$20</definedName>
    <definedName name="MonthPrev">'[1]Hidden'!$H$21</definedName>
    <definedName name="sFilial">'[2]Hidden'!$C$56</definedName>
    <definedName name="sMonth" localSheetId="1">'[2]Hidden'!$H$19</definedName>
    <definedName name="sMonth">'[1]Hidden'!$H$19</definedName>
    <definedName name="sMonthGen">'[1]Hidden'!$I$20</definedName>
    <definedName name="sMonthNarast">'[2]Hidden'!$J$20</definedName>
    <definedName name="sVMONTH" localSheetId="1">'[2]Hidden'!$H$20</definedName>
    <definedName name="sVMONTH">'[1]Hidden'!$H$20</definedName>
    <definedName name="sYear" localSheetId="1">'[2]Hidden'!$F$19</definedName>
    <definedName name="sYear">'[1]Hidden'!$F$19</definedName>
    <definedName name="VPODR">#REF!</definedName>
    <definedName name="VYEAR" localSheetId="1">'[2]Hidden'!$F$20</definedName>
    <definedName name="VYEAR">#REF!</definedName>
    <definedName name="VYEAR4">'[1]Hidden'!$F$19</definedName>
    <definedName name="YEAR" localSheetId="1">'[2]Hidden'!$F$3:$F$11</definedName>
    <definedName name="YEAR">'[1]Hidden'!$F$3:$F$11</definedName>
    <definedName name="YEARPrev4" localSheetId="1">'[2]Hidden'!$F$21</definedName>
    <definedName name="YEARPrev4">'[1]Hidden'!$F$21</definedName>
    <definedName name="YEARPrevMonth4">'[1]Hidden'!$F$23</definedName>
    <definedName name="yIndex" localSheetId="1">'[2]Hidden'!$F$17</definedName>
    <definedName name="yIndex">'[1]Hidden'!$F$17</definedName>
    <definedName name="_xlnm.Print_Area" localSheetId="1">'опу'!$A$1:$F$70</definedName>
  </definedNames>
  <calcPr fullCalcOnLoad="1"/>
</workbook>
</file>

<file path=xl/sharedStrings.xml><?xml version="1.0" encoding="utf-8"?>
<sst xmlns="http://schemas.openxmlformats.org/spreadsheetml/2006/main" count="248" uniqueCount="200">
  <si>
    <t>Формы</t>
  </si>
  <si>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</si>
  <si>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</si>
  <si>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</si>
  <si>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</si>
  <si>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Форма</t>
  </si>
  <si>
    <r>
      <t xml:space="preserve"> БУХГАЛТЕРСКИЙ БАЛАНС </t>
    </r>
    <r>
      <rPr>
        <b/>
        <sz val="10"/>
        <rFont val="Arial Cyr"/>
        <family val="2"/>
      </rPr>
      <t>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</si>
  <si>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</si>
  <si>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</si>
  <si>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</si>
  <si>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</si>
  <si>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</si>
  <si>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</si>
  <si>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</si>
  <si>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</si>
  <si>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</si>
  <si>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</si>
  <si>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</si>
  <si>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</si>
  <si>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</si>
  <si>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</si>
  <si>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</si>
  <si>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</si>
  <si>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</si>
  <si>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</si>
  <si>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</si>
  <si>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</si>
  <si>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</si>
  <si>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</si>
  <si>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</si>
  <si>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</si>
  <si>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</si>
  <si>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</si>
  <si>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</si>
  <si>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</si>
  <si>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</si>
  <si>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</si>
  <si>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</si>
  <si>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</si>
  <si>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</si>
  <si>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</si>
  <si>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</si>
  <si>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</si>
  <si>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</si>
  <si>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</si>
  <si>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</si>
  <si>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</si>
  <si>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</si>
  <si>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</si>
  <si>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</si>
  <si>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</si>
  <si>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</si>
  <si>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</si>
  <si>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</si>
  <si>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</si>
  <si>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</si>
  <si>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</si>
  <si>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</si>
  <si>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</si>
  <si>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</si>
  <si>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</si>
  <si>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</si>
  <si>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</si>
  <si>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</si>
  <si>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</si>
  <si>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</si>
  <si>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</si>
  <si>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</si>
  <si>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</si>
  <si>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</si>
  <si>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</si>
  <si>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</si>
  <si>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</si>
  <si>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</si>
  <si>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</si>
  <si>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</si>
  <si>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</si>
  <si>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</si>
  <si>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</si>
  <si>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</si>
  <si>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</si>
  <si>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</si>
  <si>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</si>
  <si>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</si>
  <si>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</si>
  <si>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</si>
  <si>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</si>
  <si>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</si>
  <si>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</si>
  <si>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</si>
  <si>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</si>
  <si>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</si>
  <si>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</si>
  <si>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</si>
  <si>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</si>
  <si>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</si>
  <si>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</si>
  <si>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</si>
  <si>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</si>
  <si>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</si>
  <si>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</si>
  <si>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</si>
  <si>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</si>
  <si>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</si>
  <si>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</si>
  <si>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</si>
  <si>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</si>
  <si>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</si>
  <si>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</si>
  <si>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</si>
  <si>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</si>
  <si>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</si>
  <si>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</si>
  <si>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</si>
  <si>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</si>
  <si>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</si>
  <si>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</si>
  <si>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</si>
  <si>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</si>
  <si>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</si>
  <si>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</si>
  <si>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строка301+ строка400+ строка500 )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</si>
  <si>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</si>
  <si>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</si>
  <si>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</si>
  <si>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</si>
  <si>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</si>
  <si>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Нуркеева А.Н.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</si>
  <si>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</si>
  <si>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</si>
  <si>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Жуманова М.А.</t>
  </si>
  <si>
    <t xml:space="preserve">                                                        (фамилия, имя, отчество)                 (подпись)</t>
  </si>
  <si>
    <t>Место печати</t>
  </si>
  <si>
    <t>dz</t>
  </si>
  <si>
    <t xml:space="preserve">                                         Приложение 3</t>
  </si>
  <si>
    <t>Отчет о прибылях и убытках 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</si>
  <si>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</si>
  <si>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</si>
  <si>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</si>
  <si>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</si>
  <si>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</si>
  <si>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</si>
  <si>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</si>
  <si>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</si>
  <si>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</si>
  <si>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</si>
  <si>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</si>
  <si>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</si>
  <si>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</si>
  <si>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</si>
  <si>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</si>
  <si>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</si>
  <si>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</si>
  <si>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</si>
  <si>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</si>
  <si>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</si>
  <si>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</si>
  <si>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</si>
  <si>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</si>
  <si>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</si>
  <si>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</si>
  <si>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</si>
  <si>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</si>
  <si>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</si>
  <si>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</si>
  <si>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</si>
  <si>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</si>
  <si>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</si>
  <si>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</si>
  <si>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</si>
  <si>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</si>
  <si>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</si>
  <si>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</si>
  <si>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</si>
  <si>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</si>
  <si>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</si>
  <si>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</si>
  <si>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</si>
  <si>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</si>
  <si>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</si>
  <si>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</si>
  <si>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</si>
  <si>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</si>
  <si>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</si>
  <si>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</si>
  <si>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</si>
  <si>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</si>
  <si>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</si>
  <si>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</si>
  <si>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</si>
  <si>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</si>
  <si>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</si>
  <si>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по состоянию на 31 марта 2015 г.</t>
  </si>
  <si>
    <t>на 31 марта 2015 г.</t>
  </si>
  <si>
    <t>на 31 декабря 2014 г.</t>
  </si>
  <si>
    <t>за отчетный период с начало года (с января по март 2015 г.)</t>
  </si>
  <si>
    <t>за отчетный период (март 2015 г.)</t>
  </si>
  <si>
    <t>за предыдущий период с начала года (с января по март 2014 г.)</t>
  </si>
  <si>
    <t>за предыдущий период (март 2014 г.)</t>
  </si>
  <si>
    <t xml:space="preserve"> с января по март 2015 г.,</t>
  </si>
</sst>
</file>

<file path=xl/styles.xml><?xml version="1.0" encoding="utf-8"?>
<styleSheet xmlns="http://schemas.openxmlformats.org/spreadsheetml/2006/main">
  <numFmts count="1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0"/>
    </font>
    <font>
      <sz val="10"/>
      <color indexed="10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69" fontId="0" fillId="0" borderId="0" xfId="0" applyNumberFormat="1" applyFont="1" applyAlignment="1" applyProtection="1">
      <alignment horizontal="centerContinuous" vertical="center" wrapText="1"/>
      <protection locked="0"/>
    </xf>
    <xf numFmtId="169" fontId="0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vertical="center" wrapText="1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 locked="0"/>
    </xf>
    <xf numFmtId="169" fontId="6" fillId="0" borderId="0" xfId="0" applyNumberFormat="1" applyFont="1" applyAlignment="1" applyProtection="1">
      <alignment horizontal="centerContinuous" vertical="center" wrapText="1"/>
      <protection locked="0"/>
    </xf>
    <xf numFmtId="169" fontId="6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4" fontId="5" fillId="33" borderId="11" xfId="57" applyNumberFormat="1" applyFont="1" applyFill="1" applyBorder="1" applyAlignment="1" applyProtection="1">
      <alignment horizontal="center" vertical="center" wrapText="1"/>
      <protection/>
    </xf>
    <xf numFmtId="16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169" fontId="0" fillId="0" borderId="15" xfId="0" applyNumberFormat="1" applyFont="1" applyBorder="1" applyAlignment="1" applyProtection="1">
      <alignment vertical="center"/>
      <protection/>
    </xf>
    <xf numFmtId="169" fontId="0" fillId="0" borderId="16" xfId="0" applyNumberFormat="1" applyFont="1" applyBorder="1" applyAlignment="1" applyProtection="1">
      <alignment vertical="center" wrapText="1"/>
      <protection/>
    </xf>
    <xf numFmtId="3" fontId="3" fillId="0" borderId="0" xfId="0" applyNumberFormat="1" applyFont="1" applyAlignment="1" applyProtection="1">
      <alignment wrapText="1"/>
      <protection locked="0"/>
    </xf>
    <xf numFmtId="0" fontId="0" fillId="0" borderId="13" xfId="0" applyFont="1" applyBorder="1" applyAlignment="1" applyProtection="1">
      <alignment vertical="center"/>
      <protection/>
    </xf>
    <xf numFmtId="169" fontId="0" fillId="0" borderId="16" xfId="67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49" fontId="5" fillId="34" borderId="13" xfId="0" applyNumberFormat="1" applyFont="1" applyFill="1" applyBorder="1" applyAlignment="1" applyProtection="1">
      <alignment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169" fontId="5" fillId="34" borderId="16" xfId="67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169" fontId="0" fillId="0" borderId="16" xfId="67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49" fontId="0" fillId="0" borderId="17" xfId="0" applyNumberFormat="1" applyFont="1" applyBorder="1" applyAlignment="1" applyProtection="1">
      <alignment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5" fillId="34" borderId="17" xfId="0" applyNumberFormat="1" applyFont="1" applyFill="1" applyBorder="1" applyAlignment="1" applyProtection="1">
      <alignment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49" fontId="5" fillId="34" borderId="19" xfId="0" applyNumberFormat="1" applyFont="1" applyFill="1" applyBorder="1" applyAlignment="1" applyProtection="1">
      <alignment vertical="center" wrapText="1"/>
      <protection/>
    </xf>
    <xf numFmtId="49" fontId="8" fillId="34" borderId="20" xfId="0" applyNumberFormat="1" applyFont="1" applyFill="1" applyBorder="1" applyAlignment="1" applyProtection="1">
      <alignment horizontal="center" vertical="center" wrapText="1"/>
      <protection/>
    </xf>
    <xf numFmtId="169" fontId="5" fillId="34" borderId="21" xfId="67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169" fontId="0" fillId="0" borderId="15" xfId="67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169" fontId="5" fillId="0" borderId="24" xfId="67" applyNumberFormat="1" applyFont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horizontal="left" vertical="center"/>
      <protection/>
    </xf>
    <xf numFmtId="0" fontId="0" fillId="0" borderId="0" xfId="56" applyFont="1" applyAlignment="1" applyProtection="1">
      <alignment vertical="center"/>
      <protection/>
    </xf>
    <xf numFmtId="169" fontId="0" fillId="0" borderId="0" xfId="0" applyNumberFormat="1" applyFont="1" applyAlignment="1" applyProtection="1">
      <alignment vertical="center" wrapText="1"/>
      <protection/>
    </xf>
    <xf numFmtId="169" fontId="5" fillId="0" borderId="0" xfId="0" applyNumberFormat="1" applyFont="1" applyAlignment="1" applyProtection="1">
      <alignment horizontal="right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 quotePrefix="1">
      <alignment horizontal="left" vertical="center" wrapText="1"/>
      <protection/>
    </xf>
    <xf numFmtId="49" fontId="5" fillId="34" borderId="13" xfId="0" applyNumberFormat="1" applyFont="1" applyFill="1" applyBorder="1" applyAlignment="1" applyProtection="1">
      <alignment horizontal="left" vertical="center" wrapText="1"/>
      <protection/>
    </xf>
    <xf numFmtId="49" fontId="5" fillId="34" borderId="2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169" fontId="5" fillId="0" borderId="16" xfId="67" applyNumberFormat="1" applyFont="1" applyBorder="1" applyAlignment="1" applyProtection="1">
      <alignment horizontal="center" vertical="center" wrapText="1"/>
      <protection/>
    </xf>
    <xf numFmtId="49" fontId="5" fillId="34" borderId="17" xfId="0" applyNumberFormat="1" applyFont="1" applyFill="1" applyBorder="1" applyAlignment="1" applyProtection="1">
      <alignment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49" fontId="0" fillId="34" borderId="20" xfId="0" applyNumberFormat="1" applyFont="1" applyFill="1" applyBorder="1" applyAlignment="1" applyProtection="1">
      <alignment horizontal="center" vertical="center" wrapText="1"/>
      <protection/>
    </xf>
    <xf numFmtId="169" fontId="5" fillId="34" borderId="21" xfId="6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169" fontId="5" fillId="0" borderId="0" xfId="67" applyNumberFormat="1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3" fillId="0" borderId="0" xfId="0" applyNumberFormat="1" applyFont="1" applyAlignment="1" applyProtection="1">
      <alignment horizontal="left" wrapText="1"/>
      <protection locked="0"/>
    </xf>
    <xf numFmtId="3" fontId="7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56" applyAlignment="1" applyProtection="1">
      <alignment horizontal="center"/>
      <protection locked="0"/>
    </xf>
    <xf numFmtId="3" fontId="0" fillId="0" borderId="0" xfId="56" applyNumberFormat="1" applyFont="1" applyAlignment="1" applyProtection="1">
      <alignment horizontal="center"/>
      <protection locked="0"/>
    </xf>
    <xf numFmtId="3" fontId="0" fillId="0" borderId="0" xfId="56" applyNumberFormat="1" applyAlignment="1" applyProtection="1">
      <alignment horizontal="center"/>
      <protection locked="0"/>
    </xf>
    <xf numFmtId="172" fontId="10" fillId="0" borderId="0" xfId="58" applyNumberFormat="1" applyFont="1" applyAlignment="1" applyProtection="1">
      <alignment/>
      <protection locked="0"/>
    </xf>
    <xf numFmtId="172" fontId="10" fillId="0" borderId="0" xfId="58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49" fontId="5" fillId="33" borderId="25" xfId="58" applyNumberFormat="1" applyFont="1" applyFill="1" applyBorder="1" applyAlignment="1" applyProtection="1">
      <alignment horizontal="center" vertical="center" wrapText="1"/>
      <protection locked="0"/>
    </xf>
    <xf numFmtId="3" fontId="5" fillId="33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58" applyNumberFormat="1" applyFont="1" applyBorder="1" applyAlignment="1" applyProtection="1">
      <alignment horizontal="center" wrapText="1"/>
      <protection locked="0"/>
    </xf>
    <xf numFmtId="3" fontId="0" fillId="0" borderId="25" xfId="0" applyNumberFormat="1" applyFont="1" applyBorder="1" applyAlignment="1" applyProtection="1">
      <alignment wrapText="1"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49" fontId="0" fillId="0" borderId="25" xfId="58" applyNumberFormat="1" applyFont="1" applyFill="1" applyBorder="1" applyAlignment="1" applyProtection="1">
      <alignment vertical="center" wrapText="1"/>
      <protection/>
    </xf>
    <xf numFmtId="49" fontId="0" fillId="0" borderId="25" xfId="58" applyNumberFormat="1" applyFont="1" applyFill="1" applyBorder="1" applyAlignment="1" applyProtection="1">
      <alignment horizontal="center"/>
      <protection/>
    </xf>
    <xf numFmtId="3" fontId="0" fillId="0" borderId="25" xfId="67" applyNumberFormat="1" applyFont="1" applyFill="1" applyBorder="1" applyAlignment="1" applyProtection="1">
      <alignment wrapText="1"/>
      <protection/>
    </xf>
    <xf numFmtId="17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9" fontId="0" fillId="0" borderId="25" xfId="58" applyNumberFormat="1" applyFont="1" applyFill="1" applyBorder="1" applyAlignment="1" applyProtection="1">
      <alignment vertical="top" wrapText="1"/>
      <protection/>
    </xf>
    <xf numFmtId="49" fontId="5" fillId="34" borderId="25" xfId="58" applyNumberFormat="1" applyFont="1" applyFill="1" applyBorder="1" applyAlignment="1" applyProtection="1">
      <alignment vertical="center" wrapText="1"/>
      <protection/>
    </xf>
    <xf numFmtId="49" fontId="5" fillId="34" borderId="25" xfId="58" applyNumberFormat="1" applyFont="1" applyFill="1" applyBorder="1" applyAlignment="1" applyProtection="1">
      <alignment horizontal="center"/>
      <protection/>
    </xf>
    <xf numFmtId="3" fontId="0" fillId="34" borderId="25" xfId="67" applyNumberFormat="1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 wrapText="1"/>
      <protection/>
    </xf>
    <xf numFmtId="49" fontId="5" fillId="34" borderId="25" xfId="58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wrapText="1"/>
    </xf>
    <xf numFmtId="49" fontId="0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56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Мой" xfId="52"/>
    <cellStyle name="Мой 2" xfId="53"/>
    <cellStyle name="Название" xfId="54"/>
    <cellStyle name="Нейтральный" xfId="55"/>
    <cellStyle name="Обычный_Balans_odt" xfId="56"/>
    <cellStyle name="Обычный_Бух_баланс_активы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[0] 2 2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4" xfId="74"/>
    <cellStyle name="Финансовый 5" xfId="75"/>
    <cellStyle name="Финансовый 6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s\1503\&#1057;&#1042;&#1054;&#1044;_&#1086;&#1090;&#1095;&#1077;&#1090;_&#1076;&#1086;&#1093;&#1086;&#1076;_&#1080;_&#1088;&#1072;&#1089;&#1093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2015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  <cell r="H19">
            <v>3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  <cell r="H21">
            <v>2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2015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9">
        <row r="45">
          <cell r="C45">
            <v>0</v>
          </cell>
          <cell r="D45">
            <v>0</v>
          </cell>
        </row>
        <row r="46">
          <cell r="C46">
            <v>52977969</v>
          </cell>
          <cell r="D46">
            <v>50498281</v>
          </cell>
        </row>
        <row r="81">
          <cell r="C81">
            <v>0</v>
          </cell>
          <cell r="D81">
            <v>0</v>
          </cell>
        </row>
        <row r="82">
          <cell r="C82">
            <v>66078893</v>
          </cell>
          <cell r="D82">
            <v>61243821</v>
          </cell>
        </row>
      </sheetData>
      <sheetData sheetId="10">
        <row r="45">
          <cell r="C45">
            <v>0</v>
          </cell>
          <cell r="D45">
            <v>0</v>
          </cell>
        </row>
        <row r="46">
          <cell r="C46">
            <v>47913218</v>
          </cell>
          <cell r="D46">
            <v>45745154</v>
          </cell>
        </row>
        <row r="81">
          <cell r="C81">
            <v>0</v>
          </cell>
          <cell r="D81">
            <v>0</v>
          </cell>
        </row>
        <row r="82">
          <cell r="C82">
            <v>56608819</v>
          </cell>
          <cell r="D82">
            <v>52251911</v>
          </cell>
        </row>
      </sheetData>
      <sheetData sheetId="11">
        <row r="45">
          <cell r="C45">
            <v>0</v>
          </cell>
          <cell r="D45">
            <v>0</v>
          </cell>
        </row>
        <row r="46">
          <cell r="C46">
            <v>71953571</v>
          </cell>
          <cell r="D46">
            <v>68540159</v>
          </cell>
        </row>
        <row r="81">
          <cell r="C81">
            <v>0</v>
          </cell>
          <cell r="D81">
            <v>0</v>
          </cell>
        </row>
        <row r="82">
          <cell r="C82">
            <v>88086174</v>
          </cell>
          <cell r="D82">
            <v>81541308</v>
          </cell>
        </row>
      </sheetData>
      <sheetData sheetId="12">
        <row r="45">
          <cell r="C45">
            <v>0</v>
          </cell>
          <cell r="D45">
            <v>0</v>
          </cell>
        </row>
        <row r="46">
          <cell r="C46">
            <v>46511299</v>
          </cell>
          <cell r="D46">
            <v>44287432</v>
          </cell>
        </row>
        <row r="81">
          <cell r="C81">
            <v>0</v>
          </cell>
          <cell r="D81">
            <v>0</v>
          </cell>
        </row>
        <row r="82">
          <cell r="C82">
            <v>53538417</v>
          </cell>
          <cell r="D82">
            <v>49273642</v>
          </cell>
        </row>
      </sheetData>
      <sheetData sheetId="13">
        <row r="45">
          <cell r="C45">
            <v>0</v>
          </cell>
          <cell r="D45">
            <v>0</v>
          </cell>
        </row>
        <row r="46">
          <cell r="C46">
            <v>84311610</v>
          </cell>
          <cell r="D46">
            <v>80729651</v>
          </cell>
        </row>
        <row r="81">
          <cell r="C81">
            <v>0</v>
          </cell>
          <cell r="D81">
            <v>0</v>
          </cell>
        </row>
        <row r="82">
          <cell r="C82">
            <v>100362015</v>
          </cell>
          <cell r="D82">
            <v>93353446</v>
          </cell>
        </row>
      </sheetData>
      <sheetData sheetId="14">
        <row r="45">
          <cell r="C45">
            <v>0</v>
          </cell>
          <cell r="D45">
            <v>0</v>
          </cell>
        </row>
        <row r="46">
          <cell r="C46">
            <v>35245136</v>
          </cell>
          <cell r="D46">
            <v>33701392</v>
          </cell>
        </row>
        <row r="81">
          <cell r="C81">
            <v>0</v>
          </cell>
          <cell r="D81">
            <v>0</v>
          </cell>
        </row>
        <row r="82">
          <cell r="C82">
            <v>43799131</v>
          </cell>
          <cell r="D82">
            <v>41019977</v>
          </cell>
        </row>
      </sheetData>
      <sheetData sheetId="15">
        <row r="45">
          <cell r="C45">
            <v>0</v>
          </cell>
          <cell r="D45">
            <v>0</v>
          </cell>
        </row>
        <row r="46">
          <cell r="C46">
            <v>33551776</v>
          </cell>
          <cell r="D46">
            <v>32164816</v>
          </cell>
        </row>
        <row r="81">
          <cell r="C81">
            <v>0</v>
          </cell>
          <cell r="D81">
            <v>0</v>
          </cell>
        </row>
        <row r="82">
          <cell r="C82">
            <v>41835979</v>
          </cell>
          <cell r="D82">
            <v>39203234</v>
          </cell>
        </row>
      </sheetData>
      <sheetData sheetId="16">
        <row r="45">
          <cell r="C45">
            <v>0</v>
          </cell>
          <cell r="D45">
            <v>0</v>
          </cell>
        </row>
        <row r="46">
          <cell r="C46">
            <v>88985751</v>
          </cell>
          <cell r="D46">
            <v>85152627</v>
          </cell>
        </row>
        <row r="81">
          <cell r="C81">
            <v>0</v>
          </cell>
          <cell r="D81">
            <v>0</v>
          </cell>
        </row>
        <row r="82">
          <cell r="C82">
            <v>104000920</v>
          </cell>
          <cell r="D82">
            <v>95877235</v>
          </cell>
        </row>
      </sheetData>
      <sheetData sheetId="17">
        <row r="45">
          <cell r="C45">
            <v>0</v>
          </cell>
          <cell r="D45">
            <v>0</v>
          </cell>
        </row>
        <row r="46">
          <cell r="C46">
            <v>24997284</v>
          </cell>
          <cell r="D46">
            <v>23953731</v>
          </cell>
        </row>
        <row r="81">
          <cell r="C81">
            <v>0</v>
          </cell>
          <cell r="D81">
            <v>0</v>
          </cell>
        </row>
        <row r="82">
          <cell r="C82">
            <v>31810929</v>
          </cell>
          <cell r="D82">
            <v>29980302</v>
          </cell>
        </row>
      </sheetData>
      <sheetData sheetId="18">
        <row r="45">
          <cell r="C45">
            <v>0</v>
          </cell>
          <cell r="D45">
            <v>0</v>
          </cell>
        </row>
        <row r="46">
          <cell r="C46">
            <v>63599615</v>
          </cell>
          <cell r="D46">
            <v>61031579</v>
          </cell>
        </row>
        <row r="81">
          <cell r="C81">
            <v>0</v>
          </cell>
          <cell r="D81">
            <v>0</v>
          </cell>
        </row>
        <row r="82">
          <cell r="C82">
            <v>73982335</v>
          </cell>
          <cell r="D82">
            <v>68673273</v>
          </cell>
        </row>
      </sheetData>
      <sheetData sheetId="19">
        <row r="45">
          <cell r="C45">
            <v>0</v>
          </cell>
          <cell r="D45">
            <v>0</v>
          </cell>
        </row>
        <row r="46">
          <cell r="C46">
            <v>20725943</v>
          </cell>
          <cell r="D46">
            <v>19751976</v>
          </cell>
        </row>
        <row r="81">
          <cell r="C81">
            <v>0</v>
          </cell>
          <cell r="D81">
            <v>0</v>
          </cell>
        </row>
        <row r="82">
          <cell r="C82">
            <v>26854761</v>
          </cell>
          <cell r="D82">
            <v>25672978</v>
          </cell>
        </row>
      </sheetData>
      <sheetData sheetId="20">
        <row r="45">
          <cell r="C45">
            <v>0</v>
          </cell>
          <cell r="D45">
            <v>0</v>
          </cell>
        </row>
        <row r="46">
          <cell r="C46">
            <v>54343518</v>
          </cell>
          <cell r="D46">
            <v>51673598</v>
          </cell>
        </row>
        <row r="81">
          <cell r="C81">
            <v>0</v>
          </cell>
          <cell r="D81">
            <v>0</v>
          </cell>
        </row>
        <row r="82">
          <cell r="C82">
            <v>66231070</v>
          </cell>
          <cell r="D82">
            <v>61075439</v>
          </cell>
        </row>
      </sheetData>
      <sheetData sheetId="21">
        <row r="45">
          <cell r="C45">
            <v>0</v>
          </cell>
          <cell r="D45">
            <v>0</v>
          </cell>
        </row>
        <row r="46">
          <cell r="C46">
            <v>165571864</v>
          </cell>
          <cell r="D46">
            <v>159024329</v>
          </cell>
        </row>
        <row r="81">
          <cell r="C81">
            <v>0</v>
          </cell>
          <cell r="D81">
            <v>0</v>
          </cell>
        </row>
        <row r="82">
          <cell r="C82">
            <v>201110763</v>
          </cell>
          <cell r="D82">
            <v>187628167</v>
          </cell>
        </row>
      </sheetData>
      <sheetData sheetId="22">
        <row r="45">
          <cell r="C45">
            <v>0</v>
          </cell>
          <cell r="D45">
            <v>0</v>
          </cell>
        </row>
        <row r="46">
          <cell r="C46">
            <v>41450660</v>
          </cell>
          <cell r="D46">
            <v>39680746</v>
          </cell>
        </row>
        <row r="81">
          <cell r="C81">
            <v>0</v>
          </cell>
          <cell r="D81">
            <v>0</v>
          </cell>
        </row>
        <row r="82">
          <cell r="C82">
            <v>49630038</v>
          </cell>
          <cell r="D82">
            <v>46977659</v>
          </cell>
        </row>
      </sheetData>
      <sheetData sheetId="23">
        <row r="45">
          <cell r="C45">
            <v>0</v>
          </cell>
          <cell r="D45">
            <v>0</v>
          </cell>
        </row>
        <row r="46">
          <cell r="C46">
            <v>59481858</v>
          </cell>
          <cell r="D46">
            <v>57057890</v>
          </cell>
        </row>
        <row r="81">
          <cell r="C81">
            <v>0</v>
          </cell>
          <cell r="D81">
            <v>0</v>
          </cell>
        </row>
        <row r="82">
          <cell r="C82">
            <v>71722614</v>
          </cell>
          <cell r="D82">
            <v>66986629</v>
          </cell>
        </row>
      </sheetData>
      <sheetData sheetId="24">
        <row r="45">
          <cell r="C45">
            <v>0</v>
          </cell>
          <cell r="D45">
            <v>0</v>
          </cell>
        </row>
        <row r="46">
          <cell r="C46">
            <v>73909309</v>
          </cell>
          <cell r="D46">
            <v>70550429</v>
          </cell>
        </row>
        <row r="81">
          <cell r="C81">
            <v>0</v>
          </cell>
          <cell r="D81">
            <v>0</v>
          </cell>
        </row>
        <row r="82">
          <cell r="C82">
            <v>94520871</v>
          </cell>
          <cell r="D82">
            <v>88153007</v>
          </cell>
        </row>
      </sheetData>
      <sheetData sheetId="25">
        <row r="45">
          <cell r="C45">
            <v>0</v>
          </cell>
          <cell r="D45">
            <v>0</v>
          </cell>
        </row>
        <row r="46">
          <cell r="C46">
            <v>238332175</v>
          </cell>
          <cell r="D46">
            <v>223856126</v>
          </cell>
        </row>
        <row r="81">
          <cell r="C81">
            <v>0</v>
          </cell>
          <cell r="D81">
            <v>0</v>
          </cell>
        </row>
        <row r="82">
          <cell r="C82">
            <v>271599355</v>
          </cell>
          <cell r="D82">
            <v>261526404</v>
          </cell>
        </row>
      </sheetData>
      <sheetData sheetId="26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45">
          <cell r="C45">
            <v>0</v>
          </cell>
          <cell r="D45">
            <v>0</v>
          </cell>
        </row>
        <row r="46">
          <cell r="C46">
            <v>13861209</v>
          </cell>
          <cell r="D46">
            <v>9489373</v>
          </cell>
        </row>
        <row r="81">
          <cell r="C81">
            <v>0</v>
          </cell>
          <cell r="D81">
            <v>0</v>
          </cell>
        </row>
        <row r="82">
          <cell r="C82">
            <v>28409786</v>
          </cell>
          <cell r="D82">
            <v>27131211</v>
          </cell>
        </row>
      </sheetData>
      <sheetData sheetId="28">
        <row r="45">
          <cell r="C45">
            <v>0</v>
          </cell>
          <cell r="D45">
            <v>0</v>
          </cell>
        </row>
        <row r="46">
          <cell r="C46">
            <v>45910162</v>
          </cell>
          <cell r="D46">
            <v>45647968</v>
          </cell>
        </row>
        <row r="81">
          <cell r="C81">
            <v>0</v>
          </cell>
          <cell r="D81">
            <v>0</v>
          </cell>
        </row>
        <row r="82">
          <cell r="C82">
            <v>45446777</v>
          </cell>
          <cell r="D82">
            <v>45050539</v>
          </cell>
        </row>
      </sheetData>
      <sheetData sheetId="29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45">
          <cell r="C45">
            <v>0</v>
          </cell>
          <cell r="D45">
            <v>0</v>
          </cell>
        </row>
        <row r="46">
          <cell r="C46">
            <v>2956870</v>
          </cell>
          <cell r="D46">
            <v>2448044</v>
          </cell>
        </row>
        <row r="81">
          <cell r="C81">
            <v>0</v>
          </cell>
          <cell r="D81">
            <v>0</v>
          </cell>
        </row>
        <row r="82">
          <cell r="C82">
            <v>3346755</v>
          </cell>
          <cell r="D82">
            <v>3104471</v>
          </cell>
        </row>
      </sheetData>
      <sheetData sheetId="31">
        <row r="45">
          <cell r="C45">
            <v>0</v>
          </cell>
          <cell r="D45">
            <v>0</v>
          </cell>
        </row>
        <row r="46">
          <cell r="C46">
            <v>227377966</v>
          </cell>
          <cell r="D46">
            <v>223764590</v>
          </cell>
        </row>
        <row r="81">
          <cell r="C81">
            <v>0</v>
          </cell>
          <cell r="D81">
            <v>0</v>
          </cell>
        </row>
        <row r="82">
          <cell r="C82">
            <v>229284281</v>
          </cell>
          <cell r="D82">
            <v>226596109</v>
          </cell>
        </row>
      </sheetData>
      <sheetData sheetId="32">
        <row r="45">
          <cell r="C45">
            <v>0</v>
          </cell>
          <cell r="D45">
            <v>0</v>
          </cell>
        </row>
        <row r="46">
          <cell r="C46">
            <v>81493299</v>
          </cell>
          <cell r="D46">
            <v>70059989</v>
          </cell>
        </row>
        <row r="81">
          <cell r="C81">
            <v>0</v>
          </cell>
          <cell r="D81">
            <v>0</v>
          </cell>
        </row>
        <row r="82">
          <cell r="C82">
            <v>96679517</v>
          </cell>
          <cell r="D82">
            <v>92228405</v>
          </cell>
        </row>
      </sheetData>
      <sheetData sheetId="33">
        <row r="45">
          <cell r="C45">
            <v>0</v>
          </cell>
          <cell r="D45">
            <v>0</v>
          </cell>
        </row>
        <row r="46">
          <cell r="C46">
            <v>193245029</v>
          </cell>
          <cell r="D46">
            <v>186455476</v>
          </cell>
        </row>
        <row r="81">
          <cell r="C81">
            <v>0</v>
          </cell>
          <cell r="D81">
            <v>0</v>
          </cell>
        </row>
        <row r="82">
          <cell r="C82">
            <v>196571800</v>
          </cell>
          <cell r="D82">
            <v>176972749</v>
          </cell>
        </row>
      </sheetData>
      <sheetData sheetId="34">
        <row r="45">
          <cell r="C45">
            <v>0</v>
          </cell>
          <cell r="D45">
            <v>0</v>
          </cell>
        </row>
        <row r="46">
          <cell r="C46">
            <v>1687116878</v>
          </cell>
          <cell r="D46">
            <v>1575192636</v>
          </cell>
        </row>
        <row r="81">
          <cell r="C81">
            <v>0</v>
          </cell>
          <cell r="D81">
            <v>0</v>
          </cell>
        </row>
        <row r="82">
          <cell r="C82">
            <v>1414311969</v>
          </cell>
          <cell r="D82">
            <v>1338936076</v>
          </cell>
        </row>
      </sheetData>
      <sheetData sheetId="35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2015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  <cell r="H19">
            <v>3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90" zoomScaleNormal="90" zoomScalePageLayoutView="0" workbookViewId="0" topLeftCell="A1">
      <selection activeCell="A94" sqref="A94"/>
    </sheetView>
  </sheetViews>
  <sheetFormatPr defaultColWidth="33.25390625" defaultRowHeight="12.75"/>
  <cols>
    <col min="1" max="1" width="65.75390625" style="100" customWidth="1"/>
    <col min="2" max="2" width="11.125" style="100" customWidth="1"/>
    <col min="3" max="3" width="25.125" style="104" customWidth="1"/>
    <col min="4" max="4" width="24.375" style="103" customWidth="1"/>
    <col min="5" max="16384" width="33.25390625" style="4" customWidth="1"/>
  </cols>
  <sheetData>
    <row r="1" spans="1:4" ht="20.25" customHeight="1">
      <c r="A1" s="1" t="s">
        <v>0</v>
      </c>
      <c r="B1" s="2"/>
      <c r="C1" s="155" t="s">
        <v>1</v>
      </c>
      <c r="D1" s="155"/>
    </row>
    <row r="2" spans="1:4" ht="10.5" customHeight="1">
      <c r="A2" s="5"/>
      <c r="B2" s="2"/>
      <c r="C2" s="156" t="s">
        <v>2</v>
      </c>
      <c r="D2" s="156"/>
    </row>
    <row r="3" spans="1:4" ht="11.25">
      <c r="A3" s="5"/>
      <c r="B3" s="2"/>
      <c r="C3" s="156" t="s">
        <v>3</v>
      </c>
      <c r="D3" s="156"/>
    </row>
    <row r="4" spans="1:4" ht="11.25">
      <c r="A4" s="5"/>
      <c r="B4" s="4"/>
      <c r="C4" s="156" t="s">
        <v>4</v>
      </c>
      <c r="D4" s="156"/>
    </row>
    <row r="5" spans="1:4" ht="12.75">
      <c r="A5" s="5"/>
      <c r="B5" s="7"/>
      <c r="C5" s="6"/>
      <c r="D5" s="8" t="s">
        <v>5</v>
      </c>
    </row>
    <row r="6" spans="1:4" ht="12.75">
      <c r="A6" s="9" t="s">
        <v>6</v>
      </c>
      <c r="B6" s="10"/>
      <c r="C6" s="11"/>
      <c r="D6" s="12"/>
    </row>
    <row r="7" spans="1:4" ht="12.75">
      <c r="A7" s="13" t="s">
        <v>192</v>
      </c>
      <c r="B7" s="10"/>
      <c r="C7" s="11"/>
      <c r="D7" s="12"/>
    </row>
    <row r="8" spans="1:4" ht="12.75">
      <c r="A8" s="157" t="s">
        <v>7</v>
      </c>
      <c r="B8" s="157"/>
      <c r="C8" s="157"/>
      <c r="D8" s="157"/>
    </row>
    <row r="9" spans="1:4" ht="12.75">
      <c r="A9" s="14"/>
      <c r="B9" s="10"/>
      <c r="C9" s="15"/>
      <c r="D9" s="16"/>
    </row>
    <row r="10" spans="1:4" ht="12.75">
      <c r="A10" s="14"/>
      <c r="B10" s="10"/>
      <c r="C10" s="15"/>
      <c r="D10" s="16"/>
    </row>
    <row r="11" spans="1:4" ht="12.75">
      <c r="A11" s="14"/>
      <c r="B11" s="10"/>
      <c r="C11" s="15"/>
      <c r="D11" s="16"/>
    </row>
    <row r="12" spans="1:4" s="21" customFormat="1" ht="12.75">
      <c r="A12" s="17"/>
      <c r="B12" s="18"/>
      <c r="C12" s="19"/>
      <c r="D12" s="20"/>
    </row>
    <row r="13" spans="1:4" ht="13.5" thickBot="1">
      <c r="A13" s="22"/>
      <c r="B13" s="23"/>
      <c r="C13" s="15"/>
      <c r="D13" s="24" t="s">
        <v>8</v>
      </c>
    </row>
    <row r="14" spans="1:4" ht="43.5" customHeight="1">
      <c r="A14" s="25" t="s">
        <v>9</v>
      </c>
      <c r="B14" s="26" t="s">
        <v>10</v>
      </c>
      <c r="C14" s="27" t="s">
        <v>193</v>
      </c>
      <c r="D14" s="27" t="s">
        <v>194</v>
      </c>
    </row>
    <row r="15" spans="1:6" ht="12.75">
      <c r="A15" s="28" t="s">
        <v>11</v>
      </c>
      <c r="B15" s="29"/>
      <c r="C15" s="30"/>
      <c r="D15" s="31"/>
      <c r="E15" s="32"/>
      <c r="F15" s="32"/>
    </row>
    <row r="16" spans="1:6" ht="12.75">
      <c r="A16" s="33" t="s">
        <v>12</v>
      </c>
      <c r="B16" s="29" t="s">
        <v>13</v>
      </c>
      <c r="C16" s="34">
        <v>11713758</v>
      </c>
      <c r="D16" s="34">
        <v>6492495</v>
      </c>
      <c r="E16" s="32"/>
      <c r="F16" s="32"/>
    </row>
    <row r="17" spans="1:6" ht="12.75">
      <c r="A17" s="33" t="s">
        <v>14</v>
      </c>
      <c r="B17" s="29" t="s">
        <v>15</v>
      </c>
      <c r="C17" s="34">
        <v>0</v>
      </c>
      <c r="D17" s="34">
        <v>0</v>
      </c>
      <c r="E17" s="32"/>
      <c r="F17" s="32"/>
    </row>
    <row r="18" spans="1:6" ht="12.75">
      <c r="A18" s="33" t="s">
        <v>16</v>
      </c>
      <c r="B18" s="29" t="s">
        <v>17</v>
      </c>
      <c r="C18" s="34">
        <v>0</v>
      </c>
      <c r="D18" s="34">
        <v>0</v>
      </c>
      <c r="E18" s="32"/>
      <c r="F18" s="32"/>
    </row>
    <row r="19" spans="1:6" ht="25.5">
      <c r="A19" s="35" t="s">
        <v>18</v>
      </c>
      <c r="B19" s="29" t="s">
        <v>19</v>
      </c>
      <c r="C19" s="34">
        <v>0</v>
      </c>
      <c r="D19" s="34">
        <v>0</v>
      </c>
      <c r="E19" s="32"/>
      <c r="F19" s="32"/>
    </row>
    <row r="20" spans="1:6" ht="12.75">
      <c r="A20" s="33" t="s">
        <v>20</v>
      </c>
      <c r="B20" s="29" t="s">
        <v>21</v>
      </c>
      <c r="C20" s="34">
        <v>6707459</v>
      </c>
      <c r="D20" s="34">
        <v>16657542</v>
      </c>
      <c r="E20" s="32"/>
      <c r="F20" s="32"/>
    </row>
    <row r="21" spans="1:6" ht="12.75">
      <c r="A21" s="33" t="s">
        <v>22</v>
      </c>
      <c r="B21" s="29" t="s">
        <v>23</v>
      </c>
      <c r="C21" s="34">
        <v>0</v>
      </c>
      <c r="D21" s="34">
        <v>0</v>
      </c>
      <c r="E21" s="32"/>
      <c r="F21" s="32"/>
    </row>
    <row r="22" spans="1:6" ht="12.75">
      <c r="A22" s="33" t="s">
        <v>24</v>
      </c>
      <c r="B22" s="29" t="s">
        <v>25</v>
      </c>
      <c r="C22" s="34">
        <v>35647396</v>
      </c>
      <c r="D22" s="34">
        <v>31260164</v>
      </c>
      <c r="E22" s="32"/>
      <c r="F22" s="32"/>
    </row>
    <row r="23" spans="1:6" ht="12.75">
      <c r="A23" s="36" t="s">
        <v>26</v>
      </c>
      <c r="B23" s="29" t="s">
        <v>27</v>
      </c>
      <c r="C23" s="34">
        <v>314116</v>
      </c>
      <c r="D23" s="34">
        <v>397412</v>
      </c>
      <c r="E23" s="32"/>
      <c r="F23" s="32"/>
    </row>
    <row r="24" spans="1:6" ht="12.75">
      <c r="A24" s="36" t="s">
        <v>28</v>
      </c>
      <c r="B24" s="29" t="s">
        <v>29</v>
      </c>
      <c r="C24" s="34">
        <v>4481307</v>
      </c>
      <c r="D24" s="34">
        <v>3847021</v>
      </c>
      <c r="E24" s="32"/>
      <c r="F24" s="32"/>
    </row>
    <row r="25" spans="1:6" ht="12.75">
      <c r="A25" s="36" t="s">
        <v>30</v>
      </c>
      <c r="B25" s="29" t="s">
        <v>31</v>
      </c>
      <c r="C25" s="34">
        <v>4006114</v>
      </c>
      <c r="D25" s="34">
        <v>4247951</v>
      </c>
      <c r="E25" s="32"/>
      <c r="F25" s="32"/>
    </row>
    <row r="26" spans="1:6" ht="12.75">
      <c r="A26" s="37" t="s">
        <v>32</v>
      </c>
      <c r="B26" s="38" t="s">
        <v>33</v>
      </c>
      <c r="C26" s="39">
        <f>SUM(C16:C25)</f>
        <v>62870150</v>
      </c>
      <c r="D26" s="39">
        <f>SUM(D16:D25)</f>
        <v>62902585</v>
      </c>
      <c r="E26" s="32"/>
      <c r="F26" s="32"/>
    </row>
    <row r="27" spans="1:6" ht="12.75">
      <c r="A27" s="40" t="s">
        <v>34</v>
      </c>
      <c r="B27" s="29" t="s">
        <v>35</v>
      </c>
      <c r="C27" s="34">
        <v>0</v>
      </c>
      <c r="D27" s="34">
        <v>0</v>
      </c>
      <c r="E27" s="32"/>
      <c r="F27" s="32"/>
    </row>
    <row r="28" spans="1:6" ht="12.75">
      <c r="A28" s="28" t="s">
        <v>36</v>
      </c>
      <c r="B28" s="41"/>
      <c r="C28" s="42"/>
      <c r="D28" s="42"/>
      <c r="E28" s="32"/>
      <c r="F28" s="32"/>
    </row>
    <row r="29" spans="1:6" ht="12.75">
      <c r="A29" s="43" t="s">
        <v>14</v>
      </c>
      <c r="B29" s="29" t="s">
        <v>37</v>
      </c>
      <c r="C29" s="34">
        <v>0</v>
      </c>
      <c r="D29" s="34">
        <v>0</v>
      </c>
      <c r="E29" s="32"/>
      <c r="F29" s="32"/>
    </row>
    <row r="30" spans="1:6" ht="12.75">
      <c r="A30" s="43" t="s">
        <v>16</v>
      </c>
      <c r="B30" s="29" t="s">
        <v>38</v>
      </c>
      <c r="C30" s="34">
        <v>0</v>
      </c>
      <c r="D30" s="34">
        <v>0</v>
      </c>
      <c r="E30" s="32"/>
      <c r="F30" s="32"/>
    </row>
    <row r="31" spans="1:6" ht="25.5">
      <c r="A31" s="43" t="s">
        <v>18</v>
      </c>
      <c r="B31" s="29" t="s">
        <v>39</v>
      </c>
      <c r="C31" s="34">
        <v>0</v>
      </c>
      <c r="D31" s="34">
        <v>0</v>
      </c>
      <c r="E31" s="32"/>
      <c r="F31" s="32"/>
    </row>
    <row r="32" spans="1:6" ht="12.75">
      <c r="A32" s="33" t="s">
        <v>20</v>
      </c>
      <c r="B32" s="29" t="s">
        <v>40</v>
      </c>
      <c r="C32" s="34">
        <v>50</v>
      </c>
      <c r="D32" s="34">
        <v>2005900</v>
      </c>
      <c r="E32" s="32"/>
      <c r="F32" s="32"/>
    </row>
    <row r="33" spans="1:6" ht="12.75">
      <c r="A33" s="43" t="s">
        <v>41</v>
      </c>
      <c r="B33" s="29" t="s">
        <v>42</v>
      </c>
      <c r="C33" s="34">
        <v>30274533</v>
      </c>
      <c r="D33" s="34">
        <v>30242296</v>
      </c>
      <c r="E33" s="32"/>
      <c r="F33" s="32"/>
    </row>
    <row r="34" spans="1:6" ht="12.75">
      <c r="A34" s="43" t="s">
        <v>43</v>
      </c>
      <c r="B34" s="29" t="s">
        <v>44</v>
      </c>
      <c r="C34" s="34">
        <v>10004026</v>
      </c>
      <c r="D34" s="34">
        <v>10590952</v>
      </c>
      <c r="E34" s="32"/>
      <c r="F34" s="32"/>
    </row>
    <row r="35" spans="1:6" ht="12.75">
      <c r="A35" s="43" t="s">
        <v>45</v>
      </c>
      <c r="B35" s="29" t="s">
        <v>46</v>
      </c>
      <c r="C35" s="34">
        <v>0</v>
      </c>
      <c r="D35" s="34">
        <v>0</v>
      </c>
      <c r="E35" s="32"/>
      <c r="F35" s="32"/>
    </row>
    <row r="36" spans="1:6" ht="12.75">
      <c r="A36" s="43" t="s">
        <v>47</v>
      </c>
      <c r="B36" s="29" t="s">
        <v>48</v>
      </c>
      <c r="C36" s="34">
        <v>0</v>
      </c>
      <c r="D36" s="34">
        <v>0</v>
      </c>
      <c r="E36" s="32"/>
      <c r="F36" s="32"/>
    </row>
    <row r="37" spans="1:6" ht="12.75">
      <c r="A37" s="43" t="s">
        <v>49</v>
      </c>
      <c r="B37" s="29" t="s">
        <v>50</v>
      </c>
      <c r="C37" s="34">
        <v>261431959</v>
      </c>
      <c r="D37" s="34">
        <v>259039041</v>
      </c>
      <c r="E37" s="32"/>
      <c r="F37" s="32"/>
    </row>
    <row r="38" spans="1:6" ht="12.75">
      <c r="A38" s="43" t="s">
        <v>51</v>
      </c>
      <c r="B38" s="29" t="s">
        <v>52</v>
      </c>
      <c r="C38" s="34">
        <v>0</v>
      </c>
      <c r="D38" s="34">
        <v>0</v>
      </c>
      <c r="E38" s="32"/>
      <c r="F38" s="32"/>
    </row>
    <row r="39" spans="1:6" ht="12.75">
      <c r="A39" s="43" t="s">
        <v>53</v>
      </c>
      <c r="B39" s="29" t="s">
        <v>54</v>
      </c>
      <c r="C39" s="34">
        <v>0</v>
      </c>
      <c r="D39" s="34">
        <v>0</v>
      </c>
      <c r="E39" s="32"/>
      <c r="F39" s="32"/>
    </row>
    <row r="40" spans="1:6" ht="12.75">
      <c r="A40" s="44" t="s">
        <v>55</v>
      </c>
      <c r="B40" s="45" t="s">
        <v>56</v>
      </c>
      <c r="C40" s="34">
        <v>17747638</v>
      </c>
      <c r="D40" s="34">
        <v>18606751</v>
      </c>
      <c r="E40" s="32"/>
      <c r="F40" s="32"/>
    </row>
    <row r="41" spans="1:6" ht="12.75">
      <c r="A41" s="44" t="s">
        <v>57</v>
      </c>
      <c r="B41" s="45" t="s">
        <v>58</v>
      </c>
      <c r="C41" s="34">
        <v>0</v>
      </c>
      <c r="D41" s="34">
        <v>0</v>
      </c>
      <c r="E41" s="32"/>
      <c r="F41" s="32"/>
    </row>
    <row r="42" spans="1:6" ht="12.75">
      <c r="A42" s="44" t="s">
        <v>59</v>
      </c>
      <c r="B42" s="45" t="s">
        <v>60</v>
      </c>
      <c r="C42" s="34">
        <v>15317206</v>
      </c>
      <c r="D42" s="34">
        <v>22951185</v>
      </c>
      <c r="E42" s="32"/>
      <c r="F42" s="32"/>
    </row>
    <row r="43" spans="1:6" s="49" customFormat="1" ht="12.75">
      <c r="A43" s="46" t="s">
        <v>61</v>
      </c>
      <c r="B43" s="47" t="s">
        <v>62</v>
      </c>
      <c r="C43" s="39">
        <f>SUM(C29:C42)</f>
        <v>334775412</v>
      </c>
      <c r="D43" s="39">
        <f>SUM(D29:D42)</f>
        <v>343436125</v>
      </c>
      <c r="E43" s="48"/>
      <c r="F43" s="48"/>
    </row>
    <row r="44" spans="1:6" s="54" customFormat="1" ht="25.5" customHeight="1" thickBot="1">
      <c r="A44" s="50" t="s">
        <v>63</v>
      </c>
      <c r="B44" s="51"/>
      <c r="C44" s="52">
        <f>C26+C27+C43</f>
        <v>397645562</v>
      </c>
      <c r="D44" s="52">
        <f>D26+D27+D43</f>
        <v>406338710</v>
      </c>
      <c r="E44" s="53"/>
      <c r="F44" s="53"/>
    </row>
    <row r="45" spans="1:6" s="59" customFormat="1" ht="12.75" hidden="1">
      <c r="A45" s="55" t="s">
        <v>64</v>
      </c>
      <c r="B45" s="56" t="s">
        <v>65</v>
      </c>
      <c r="C45" s="57">
        <f>SUM('[1]акм:корректировки МСФО'!C45)</f>
        <v>0</v>
      </c>
      <c r="D45" s="57">
        <f>SUM('[1]акм:корректировки МСФО'!D45)</f>
        <v>0</v>
      </c>
      <c r="E45" s="58"/>
      <c r="F45" s="58"/>
    </row>
    <row r="46" spans="1:6" s="59" customFormat="1" ht="12.75" hidden="1">
      <c r="A46" s="60" t="s">
        <v>66</v>
      </c>
      <c r="B46" s="61"/>
      <c r="C46" s="34">
        <f>SUM('[1]акм:корректировки МСФО'!C46)</f>
        <v>3455823969</v>
      </c>
      <c r="D46" s="34">
        <f>SUM('[1]акм:корректировки МСФО'!D46)</f>
        <v>3260457992</v>
      </c>
      <c r="E46" s="58"/>
      <c r="F46" s="58"/>
    </row>
    <row r="47" spans="1:6" s="54" customFormat="1" ht="13.5" hidden="1" thickBot="1">
      <c r="A47" s="50" t="s">
        <v>67</v>
      </c>
      <c r="B47" s="62" t="s">
        <v>68</v>
      </c>
      <c r="C47" s="52">
        <f>C44+C45+C46</f>
        <v>3853469531</v>
      </c>
      <c r="D47" s="52">
        <f>D44+D45+D46</f>
        <v>3666796702</v>
      </c>
      <c r="E47" s="53"/>
      <c r="F47" s="53"/>
    </row>
    <row r="48" spans="1:6" s="54" customFormat="1" ht="24" hidden="1">
      <c r="A48" s="63" t="s">
        <v>69</v>
      </c>
      <c r="B48" s="64"/>
      <c r="C48" s="65"/>
      <c r="D48" s="65"/>
      <c r="E48" s="53"/>
      <c r="F48" s="53"/>
    </row>
    <row r="49" spans="1:4" s="54" customFormat="1" ht="13.5" thickBot="1">
      <c r="A49" s="66"/>
      <c r="B49" s="67"/>
      <c r="C49" s="68"/>
      <c r="D49" s="69"/>
    </row>
    <row r="50" spans="1:4" ht="43.5" customHeight="1">
      <c r="A50" s="25" t="s">
        <v>70</v>
      </c>
      <c r="B50" s="26" t="s">
        <v>10</v>
      </c>
      <c r="C50" s="27" t="str">
        <f>C14</f>
        <v>на 31 марта 2015 г.</v>
      </c>
      <c r="D50" s="27" t="str">
        <f>D14</f>
        <v>на 31 декабря 2014 г.</v>
      </c>
    </row>
    <row r="51" spans="1:6" ht="12.75">
      <c r="A51" s="28" t="s">
        <v>71</v>
      </c>
      <c r="B51" s="70"/>
      <c r="C51" s="31"/>
      <c r="D51" s="31"/>
      <c r="E51" s="32"/>
      <c r="F51" s="32"/>
    </row>
    <row r="52" spans="1:6" ht="12.75">
      <c r="A52" s="71" t="s">
        <v>72</v>
      </c>
      <c r="B52" s="70" t="s">
        <v>73</v>
      </c>
      <c r="C52" s="34">
        <v>925581</v>
      </c>
      <c r="D52" s="34">
        <v>3156634</v>
      </c>
      <c r="F52" s="32"/>
    </row>
    <row r="53" spans="1:6" ht="12.75">
      <c r="A53" s="71" t="s">
        <v>16</v>
      </c>
      <c r="B53" s="70" t="s">
        <v>74</v>
      </c>
      <c r="C53" s="34">
        <v>0</v>
      </c>
      <c r="D53" s="34">
        <v>0</v>
      </c>
      <c r="E53" s="32"/>
      <c r="F53" s="32"/>
    </row>
    <row r="54" spans="1:6" ht="12.75">
      <c r="A54" s="72" t="s">
        <v>75</v>
      </c>
      <c r="B54" s="70" t="s">
        <v>76</v>
      </c>
      <c r="C54" s="34">
        <v>1605005</v>
      </c>
      <c r="D54" s="34">
        <v>1588474</v>
      </c>
      <c r="E54" s="32"/>
      <c r="F54" s="32"/>
    </row>
    <row r="55" spans="1:6" ht="12.75">
      <c r="A55" s="72" t="s">
        <v>77</v>
      </c>
      <c r="B55" s="70" t="s">
        <v>78</v>
      </c>
      <c r="C55" s="34">
        <v>14753308</v>
      </c>
      <c r="D55" s="34">
        <v>24504695</v>
      </c>
      <c r="E55" s="32"/>
      <c r="F55" s="32"/>
    </row>
    <row r="56" spans="1:6" ht="12.75">
      <c r="A56" s="71" t="s">
        <v>79</v>
      </c>
      <c r="B56" s="70" t="s">
        <v>80</v>
      </c>
      <c r="C56" s="34">
        <v>4078124</v>
      </c>
      <c r="D56" s="34">
        <v>3571114</v>
      </c>
      <c r="E56" s="32"/>
      <c r="F56" s="32"/>
    </row>
    <row r="57" spans="1:6" ht="12.75">
      <c r="A57" s="72" t="s">
        <v>81</v>
      </c>
      <c r="B57" s="70" t="s">
        <v>82</v>
      </c>
      <c r="C57" s="34">
        <v>0</v>
      </c>
      <c r="D57" s="34">
        <v>0</v>
      </c>
      <c r="E57" s="32"/>
      <c r="F57" s="32"/>
    </row>
    <row r="58" spans="1:6" ht="12.75">
      <c r="A58" s="71" t="s">
        <v>83</v>
      </c>
      <c r="B58" s="70" t="s">
        <v>84</v>
      </c>
      <c r="C58" s="34">
        <v>1455025</v>
      </c>
      <c r="D58" s="34">
        <v>1665905</v>
      </c>
      <c r="E58" s="32"/>
      <c r="F58" s="32"/>
    </row>
    <row r="59" spans="1:6" ht="12.75">
      <c r="A59" s="73" t="s">
        <v>85</v>
      </c>
      <c r="B59" s="70" t="s">
        <v>86</v>
      </c>
      <c r="C59" s="34">
        <v>7231614</v>
      </c>
      <c r="D59" s="34">
        <v>6569558</v>
      </c>
      <c r="E59" s="32"/>
      <c r="F59" s="32"/>
    </row>
    <row r="60" spans="1:6" ht="12.75">
      <c r="A60" s="74" t="s">
        <v>87</v>
      </c>
      <c r="B60" s="75" t="s">
        <v>65</v>
      </c>
      <c r="C60" s="39">
        <f>SUM(C52:C59)</f>
        <v>30048657</v>
      </c>
      <c r="D60" s="39">
        <f>SUM(D52:D59)</f>
        <v>41056380</v>
      </c>
      <c r="E60" s="32"/>
      <c r="F60" s="32"/>
    </row>
    <row r="61" spans="1:6" ht="12.75">
      <c r="A61" s="76" t="s">
        <v>88</v>
      </c>
      <c r="B61" s="77" t="s">
        <v>89</v>
      </c>
      <c r="C61" s="34">
        <v>0</v>
      </c>
      <c r="D61" s="34">
        <v>0</v>
      </c>
      <c r="E61" s="32"/>
      <c r="F61" s="32"/>
    </row>
    <row r="62" spans="1:6" ht="12.75">
      <c r="A62" s="28" t="s">
        <v>90</v>
      </c>
      <c r="B62" s="70"/>
      <c r="C62" s="42"/>
      <c r="D62" s="42"/>
      <c r="E62" s="32"/>
      <c r="F62" s="32"/>
    </row>
    <row r="63" spans="1:6" ht="12.75">
      <c r="A63" s="71" t="s">
        <v>72</v>
      </c>
      <c r="B63" s="29" t="s">
        <v>91</v>
      </c>
      <c r="C63" s="34">
        <v>20240498</v>
      </c>
      <c r="D63" s="34">
        <v>28969814</v>
      </c>
      <c r="E63" s="32"/>
      <c r="F63" s="32"/>
    </row>
    <row r="64" spans="1:6" ht="12.75">
      <c r="A64" s="71" t="s">
        <v>16</v>
      </c>
      <c r="B64" s="29" t="s">
        <v>92</v>
      </c>
      <c r="C64" s="34">
        <v>0</v>
      </c>
      <c r="D64" s="34">
        <v>0</v>
      </c>
      <c r="E64" s="32"/>
      <c r="F64" s="32"/>
    </row>
    <row r="65" spans="1:6" ht="12.75">
      <c r="A65" s="71" t="s">
        <v>93</v>
      </c>
      <c r="B65" s="29" t="s">
        <v>94</v>
      </c>
      <c r="C65" s="34">
        <v>0</v>
      </c>
      <c r="D65" s="34">
        <v>0</v>
      </c>
      <c r="E65" s="32"/>
      <c r="F65" s="32"/>
    </row>
    <row r="66" spans="1:6" ht="12.75">
      <c r="A66" s="43" t="s">
        <v>95</v>
      </c>
      <c r="B66" s="29" t="s">
        <v>96</v>
      </c>
      <c r="C66" s="34">
        <v>9353482</v>
      </c>
      <c r="D66" s="34">
        <v>10632100</v>
      </c>
      <c r="E66" s="32"/>
      <c r="F66" s="32"/>
    </row>
    <row r="67" spans="1:6" s="79" customFormat="1" ht="12.75">
      <c r="A67" s="71" t="s">
        <v>97</v>
      </c>
      <c r="B67" s="29" t="s">
        <v>98</v>
      </c>
      <c r="C67" s="34">
        <v>7773018</v>
      </c>
      <c r="D67" s="34">
        <v>8036559</v>
      </c>
      <c r="E67" s="78"/>
      <c r="F67" s="78"/>
    </row>
    <row r="68" spans="1:6" s="79" customFormat="1" ht="12.75">
      <c r="A68" s="71" t="s">
        <v>99</v>
      </c>
      <c r="B68" s="29" t="s">
        <v>100</v>
      </c>
      <c r="C68" s="34">
        <v>16347614</v>
      </c>
      <c r="D68" s="34">
        <v>15776678</v>
      </c>
      <c r="E68" s="78"/>
      <c r="F68" s="78"/>
    </row>
    <row r="69" spans="1:6" s="79" customFormat="1" ht="12.75">
      <c r="A69" s="71" t="s">
        <v>101</v>
      </c>
      <c r="B69" s="29" t="s">
        <v>102</v>
      </c>
      <c r="C69" s="34">
        <v>3879046</v>
      </c>
      <c r="D69" s="34">
        <v>3988189</v>
      </c>
      <c r="E69" s="78"/>
      <c r="F69" s="78"/>
    </row>
    <row r="70" spans="1:6" s="79" customFormat="1" ht="12.75">
      <c r="A70" s="74" t="s">
        <v>103</v>
      </c>
      <c r="B70" s="80" t="s">
        <v>68</v>
      </c>
      <c r="C70" s="39">
        <f>SUM(C63:C69)</f>
        <v>57593658</v>
      </c>
      <c r="D70" s="39">
        <f>SUM(D63:D69)</f>
        <v>67403340</v>
      </c>
      <c r="E70" s="78"/>
      <c r="F70" s="78"/>
    </row>
    <row r="71" spans="1:6" s="54" customFormat="1" ht="12.75">
      <c r="A71" s="81" t="s">
        <v>104</v>
      </c>
      <c r="B71" s="82"/>
      <c r="C71" s="42"/>
      <c r="D71" s="83"/>
      <c r="E71" s="53"/>
      <c r="F71" s="53"/>
    </row>
    <row r="72" spans="1:6" s="79" customFormat="1" ht="12.75">
      <c r="A72" s="44" t="s">
        <v>105</v>
      </c>
      <c r="B72" s="45" t="s">
        <v>106</v>
      </c>
      <c r="C72" s="34">
        <v>12136529</v>
      </c>
      <c r="D72" s="34">
        <v>12136529</v>
      </c>
      <c r="E72" s="78"/>
      <c r="F72" s="78"/>
    </row>
    <row r="73" spans="1:6" s="79" customFormat="1" ht="12.75">
      <c r="A73" s="44" t="s">
        <v>107</v>
      </c>
      <c r="B73" s="45" t="s">
        <v>108</v>
      </c>
      <c r="C73" s="34">
        <v>0</v>
      </c>
      <c r="D73" s="34">
        <v>0</v>
      </c>
      <c r="E73" s="78"/>
      <c r="F73" s="78"/>
    </row>
    <row r="74" spans="1:6" s="79" customFormat="1" ht="12.75">
      <c r="A74" s="44" t="s">
        <v>109</v>
      </c>
      <c r="B74" s="45" t="s">
        <v>110</v>
      </c>
      <c r="C74" s="34">
        <v>-6433960</v>
      </c>
      <c r="D74" s="34">
        <v>-6398619</v>
      </c>
      <c r="E74" s="78"/>
      <c r="F74" s="78"/>
    </row>
    <row r="75" spans="1:6" s="79" customFormat="1" ht="12.75">
      <c r="A75" s="44" t="s">
        <v>111</v>
      </c>
      <c r="B75" s="45" t="s">
        <v>112</v>
      </c>
      <c r="C75" s="34">
        <v>1820479</v>
      </c>
      <c r="D75" s="34">
        <v>1820479</v>
      </c>
      <c r="E75" s="78"/>
      <c r="F75" s="78"/>
    </row>
    <row r="76" spans="1:6" s="79" customFormat="1" ht="12.75">
      <c r="A76" s="44" t="s">
        <v>113</v>
      </c>
      <c r="B76" s="45" t="s">
        <v>114</v>
      </c>
      <c r="C76" s="34">
        <v>302480199</v>
      </c>
      <c r="D76" s="34">
        <v>290320601</v>
      </c>
      <c r="E76" s="78"/>
      <c r="F76" s="78"/>
    </row>
    <row r="77" spans="1:6" s="79" customFormat="1" ht="25.5">
      <c r="A77" s="44" t="s">
        <v>115</v>
      </c>
      <c r="B77" s="45" t="s">
        <v>116</v>
      </c>
      <c r="C77" s="34">
        <v>310003247</v>
      </c>
      <c r="D77" s="34">
        <v>297878990</v>
      </c>
      <c r="E77" s="78"/>
      <c r="F77" s="78"/>
    </row>
    <row r="78" spans="1:6" s="79" customFormat="1" ht="12.75">
      <c r="A78" s="44" t="s">
        <v>117</v>
      </c>
      <c r="B78" s="45" t="s">
        <v>118</v>
      </c>
      <c r="C78" s="34">
        <v>0</v>
      </c>
      <c r="D78" s="34">
        <v>0</v>
      </c>
      <c r="E78" s="78"/>
      <c r="F78" s="78"/>
    </row>
    <row r="79" spans="1:6" s="79" customFormat="1" ht="12.75">
      <c r="A79" s="84" t="s">
        <v>119</v>
      </c>
      <c r="B79" s="85" t="s">
        <v>120</v>
      </c>
      <c r="C79" s="39">
        <f>C77+C78</f>
        <v>310003247</v>
      </c>
      <c r="D79" s="39">
        <f>D77+D78</f>
        <v>297878990</v>
      </c>
      <c r="E79" s="78"/>
      <c r="F79" s="78"/>
    </row>
    <row r="80" spans="1:6" s="54" customFormat="1" ht="25.5" customHeight="1" thickBot="1">
      <c r="A80" s="50" t="s">
        <v>121</v>
      </c>
      <c r="B80" s="86"/>
      <c r="C80" s="52">
        <f>C60+C61+C70+C79</f>
        <v>397645562</v>
      </c>
      <c r="D80" s="52">
        <f>D60+D61+D70+D79</f>
        <v>406338710</v>
      </c>
      <c r="E80" s="53"/>
      <c r="F80" s="53"/>
    </row>
    <row r="81" spans="1:6" s="59" customFormat="1" ht="12.75" hidden="1">
      <c r="A81" s="55" t="s">
        <v>122</v>
      </c>
      <c r="B81" s="56" t="s">
        <v>123</v>
      </c>
      <c r="C81" s="57">
        <f>SUM('[1]акм:корректировки МСФО'!C81)</f>
        <v>0</v>
      </c>
      <c r="D81" s="57">
        <f>SUM('[1]акм:корректировки МСФО'!D81)</f>
        <v>0</v>
      </c>
      <c r="E81" s="58"/>
      <c r="F81" s="58"/>
    </row>
    <row r="82" spans="1:6" s="59" customFormat="1" ht="12.75" hidden="1">
      <c r="A82" s="60" t="s">
        <v>124</v>
      </c>
      <c r="B82" s="61"/>
      <c r="C82" s="34">
        <f>SUM('[1]акм:корректировки МСФО'!C82)</f>
        <v>3455823969</v>
      </c>
      <c r="D82" s="34">
        <f>SUM('[1]акм:корректировки МСФО'!D82)</f>
        <v>3260457992</v>
      </c>
      <c r="E82" s="58"/>
      <c r="F82" s="58"/>
    </row>
    <row r="83" spans="1:6" s="54" customFormat="1" ht="13.5" hidden="1" thickBot="1">
      <c r="A83" s="50" t="s">
        <v>67</v>
      </c>
      <c r="B83" s="87" t="s">
        <v>125</v>
      </c>
      <c r="C83" s="88">
        <f>C80+C81+C82</f>
        <v>3853469531</v>
      </c>
      <c r="D83" s="88">
        <f>D80+D81+D82</f>
        <v>3666796702</v>
      </c>
      <c r="E83" s="53"/>
      <c r="F83" s="53"/>
    </row>
    <row r="84" spans="1:6" ht="24" hidden="1">
      <c r="A84" s="63" t="s">
        <v>69</v>
      </c>
      <c r="B84" s="64"/>
      <c r="C84" s="65">
        <f>C44-C80</f>
        <v>0</v>
      </c>
      <c r="D84" s="65">
        <f>D44-D80</f>
        <v>0</v>
      </c>
      <c r="E84" s="32"/>
      <c r="F84" s="32"/>
    </row>
    <row r="85" spans="1:6" ht="12.75">
      <c r="A85" s="63"/>
      <c r="B85" s="89"/>
      <c r="C85" s="90">
        <f>C44-C80</f>
        <v>0</v>
      </c>
      <c r="D85" s="90">
        <f>D44-D80</f>
        <v>0</v>
      </c>
      <c r="E85" s="32"/>
      <c r="F85" s="32"/>
    </row>
    <row r="86" spans="1:6" ht="12.75">
      <c r="A86" s="63"/>
      <c r="B86" s="89"/>
      <c r="C86" s="90"/>
      <c r="D86" s="90"/>
      <c r="E86" s="32"/>
      <c r="F86" s="32"/>
    </row>
    <row r="87" spans="1:4" s="95" customFormat="1" ht="12.75">
      <c r="A87" s="91" t="s">
        <v>126</v>
      </c>
      <c r="B87" s="92"/>
      <c r="C87" s="93" t="s">
        <v>127</v>
      </c>
      <c r="D87" s="94"/>
    </row>
    <row r="88" spans="1:4" ht="12.75">
      <c r="A88" s="79" t="s">
        <v>128</v>
      </c>
      <c r="B88" s="5"/>
      <c r="C88" s="96"/>
      <c r="D88" s="97"/>
    </row>
    <row r="89" spans="1:4" ht="12.75">
      <c r="A89" s="98"/>
      <c r="B89" s="99"/>
      <c r="C89" s="96"/>
      <c r="D89" s="97"/>
    </row>
    <row r="90" spans="1:4" s="95" customFormat="1" ht="12.75">
      <c r="A90" s="91" t="s">
        <v>129</v>
      </c>
      <c r="B90" s="92"/>
      <c r="C90" s="93" t="s">
        <v>130</v>
      </c>
      <c r="D90" s="94"/>
    </row>
    <row r="91" spans="1:4" ht="11.25">
      <c r="A91" s="4" t="s">
        <v>131</v>
      </c>
      <c r="C91" s="101"/>
      <c r="D91" s="102"/>
    </row>
    <row r="92" spans="1:4" ht="11.25">
      <c r="A92" s="4"/>
      <c r="C92" s="101"/>
      <c r="D92" s="102"/>
    </row>
    <row r="93" spans="1:4" ht="11.25">
      <c r="A93" s="100" t="s">
        <v>132</v>
      </c>
      <c r="C93" s="101"/>
      <c r="D93" s="102"/>
    </row>
    <row r="94" spans="3:6" ht="11.25">
      <c r="C94" s="103"/>
      <c r="D94" s="104"/>
      <c r="E94" s="32"/>
      <c r="F94" s="32"/>
    </row>
    <row r="95" spans="3:6" ht="11.25">
      <c r="C95" s="103"/>
      <c r="D95" s="104"/>
      <c r="E95" s="32"/>
      <c r="F95" s="32"/>
    </row>
    <row r="96" spans="3:6" ht="11.25">
      <c r="C96" s="103"/>
      <c r="D96" s="104"/>
      <c r="E96" s="32"/>
      <c r="F96" s="32"/>
    </row>
  </sheetData>
  <sheetProtection/>
  <mergeCells count="5">
    <mergeCell ref="C1:D1"/>
    <mergeCell ref="C2:D2"/>
    <mergeCell ref="C3:D3"/>
    <mergeCell ref="C4:D4"/>
    <mergeCell ref="A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">
      <selection activeCell="A20" sqref="A20"/>
    </sheetView>
  </sheetViews>
  <sheetFormatPr defaultColWidth="31.25390625" defaultRowHeight="12.75"/>
  <cols>
    <col min="1" max="1" width="65.00390625" style="79" customWidth="1"/>
    <col min="2" max="2" width="8.125" style="79" customWidth="1"/>
    <col min="3" max="3" width="19.00390625" style="78" customWidth="1"/>
    <col min="4" max="4" width="21.625" style="78" customWidth="1"/>
    <col min="5" max="5" width="19.00390625" style="119" customWidth="1"/>
    <col min="6" max="6" width="19.75390625" style="119" customWidth="1"/>
    <col min="7" max="7" width="15.75390625" style="98" bestFit="1" customWidth="1"/>
    <col min="8" max="8" width="15.00390625" style="98" customWidth="1"/>
    <col min="9" max="9" width="15.75390625" style="79" bestFit="1" customWidth="1"/>
    <col min="10" max="10" width="16.00390625" style="79" customWidth="1"/>
    <col min="11" max="16384" width="31.25390625" style="79" customWidth="1"/>
  </cols>
  <sheetData>
    <row r="1" spans="1:6" ht="12.75">
      <c r="A1" s="105" t="s">
        <v>133</v>
      </c>
      <c r="B1" s="106"/>
      <c r="C1" s="107"/>
      <c r="D1" s="107"/>
      <c r="E1" s="108"/>
      <c r="F1" s="3" t="s">
        <v>134</v>
      </c>
    </row>
    <row r="2" spans="2:6" ht="12.75" customHeight="1">
      <c r="B2" s="106"/>
      <c r="C2" s="109"/>
      <c r="D2" s="109"/>
      <c r="E2" s="109"/>
      <c r="F2" s="6" t="s">
        <v>2</v>
      </c>
    </row>
    <row r="3" spans="2:6" ht="12" customHeight="1">
      <c r="B3" s="106"/>
      <c r="C3" s="6"/>
      <c r="D3" s="6"/>
      <c r="E3" s="110"/>
      <c r="F3" s="6" t="s">
        <v>3</v>
      </c>
    </row>
    <row r="4" spans="2:6" ht="11.25" customHeight="1">
      <c r="B4" s="106"/>
      <c r="E4" s="111"/>
      <c r="F4" s="6" t="s">
        <v>4</v>
      </c>
    </row>
    <row r="5" spans="1:6" ht="13.5" customHeight="1">
      <c r="A5" s="158"/>
      <c r="B5" s="159"/>
      <c r="C5" s="159"/>
      <c r="D5" s="159"/>
      <c r="E5" s="112"/>
      <c r="F5" s="113" t="s">
        <v>5</v>
      </c>
    </row>
    <row r="6" spans="1:11" s="4" customFormat="1" ht="12.75">
      <c r="A6" s="160" t="s">
        <v>135</v>
      </c>
      <c r="B6" s="161"/>
      <c r="C6" s="161"/>
      <c r="D6" s="161"/>
      <c r="E6" s="161"/>
      <c r="F6" s="161"/>
      <c r="G6" s="98"/>
      <c r="H6" s="98"/>
      <c r="I6" s="79"/>
      <c r="J6" s="79"/>
      <c r="K6" s="79"/>
    </row>
    <row r="7" spans="1:11" s="4" customFormat="1" ht="12.75">
      <c r="A7" s="162" t="s">
        <v>199</v>
      </c>
      <c r="B7" s="161"/>
      <c r="C7" s="161"/>
      <c r="D7" s="161"/>
      <c r="E7" s="161"/>
      <c r="F7" s="161"/>
      <c r="G7" s="98"/>
      <c r="H7" s="98"/>
      <c r="I7" s="79"/>
      <c r="J7" s="79"/>
      <c r="K7" s="79"/>
    </row>
    <row r="8" spans="1:11" s="4" customFormat="1" ht="12.75">
      <c r="A8" s="163" t="s">
        <v>7</v>
      </c>
      <c r="B8" s="164"/>
      <c r="C8" s="164"/>
      <c r="D8" s="164"/>
      <c r="E8" s="164"/>
      <c r="F8" s="164"/>
      <c r="G8" s="98"/>
      <c r="H8" s="98"/>
      <c r="I8" s="79"/>
      <c r="J8" s="79"/>
      <c r="K8" s="79"/>
    </row>
    <row r="9" spans="1:6" ht="13.5" customHeight="1">
      <c r="A9" s="114"/>
      <c r="B9" s="114"/>
      <c r="C9" s="115"/>
      <c r="D9" s="116"/>
      <c r="E9" s="116"/>
      <c r="F9" s="116"/>
    </row>
    <row r="10" spans="1:6" ht="13.5" customHeight="1">
      <c r="A10" s="114"/>
      <c r="B10" s="114"/>
      <c r="C10" s="116"/>
      <c r="D10" s="116"/>
      <c r="E10" s="116"/>
      <c r="F10" s="116"/>
    </row>
    <row r="11" spans="1:11" s="4" customFormat="1" ht="12.75">
      <c r="A11" s="165"/>
      <c r="B11" s="165"/>
      <c r="C11" s="165"/>
      <c r="D11" s="165"/>
      <c r="E11" s="165"/>
      <c r="F11" s="165"/>
      <c r="G11" s="98"/>
      <c r="H11" s="98"/>
      <c r="I11" s="79"/>
      <c r="J11" s="79"/>
      <c r="K11" s="79"/>
    </row>
    <row r="12" spans="1:6" ht="12.75">
      <c r="A12" s="117"/>
      <c r="B12" s="118"/>
      <c r="F12" s="120" t="s">
        <v>8</v>
      </c>
    </row>
    <row r="13" spans="1:6" ht="61.5" customHeight="1">
      <c r="A13" s="121" t="s">
        <v>136</v>
      </c>
      <c r="B13" s="121" t="s">
        <v>10</v>
      </c>
      <c r="C13" s="122" t="s">
        <v>195</v>
      </c>
      <c r="D13" s="122" t="s">
        <v>196</v>
      </c>
      <c r="E13" s="122" t="s">
        <v>197</v>
      </c>
      <c r="F13" s="122" t="s">
        <v>198</v>
      </c>
    </row>
    <row r="14" spans="1:6" ht="12.75">
      <c r="A14" s="123">
        <v>1</v>
      </c>
      <c r="B14" s="123">
        <v>2</v>
      </c>
      <c r="C14" s="124"/>
      <c r="D14" s="124"/>
      <c r="E14" s="124"/>
      <c r="F14" s="125"/>
    </row>
    <row r="15" spans="1:10" ht="12.75">
      <c r="A15" s="126" t="s">
        <v>137</v>
      </c>
      <c r="B15" s="127" t="s">
        <v>13</v>
      </c>
      <c r="C15" s="128">
        <v>48215707</v>
      </c>
      <c r="D15" s="128">
        <v>17530632</v>
      </c>
      <c r="E15" s="128">
        <v>45966687</v>
      </c>
      <c r="F15" s="128">
        <v>16541363</v>
      </c>
      <c r="G15" s="129"/>
      <c r="H15" s="130"/>
      <c r="I15" s="131"/>
      <c r="J15" s="132"/>
    </row>
    <row r="16" spans="1:10" ht="12.75">
      <c r="A16" s="133" t="s">
        <v>138</v>
      </c>
      <c r="B16" s="127" t="s">
        <v>15</v>
      </c>
      <c r="C16" s="128">
        <v>28852712</v>
      </c>
      <c r="D16" s="128">
        <v>11097956</v>
      </c>
      <c r="E16" s="128">
        <v>27939332</v>
      </c>
      <c r="F16" s="128">
        <v>10680777</v>
      </c>
      <c r="G16" s="129"/>
      <c r="H16" s="130"/>
      <c r="I16" s="131"/>
      <c r="J16" s="132"/>
    </row>
    <row r="17" spans="1:10" ht="12.75">
      <c r="A17" s="134" t="s">
        <v>139</v>
      </c>
      <c r="B17" s="135" t="s">
        <v>17</v>
      </c>
      <c r="C17" s="136">
        <f>C15-C16</f>
        <v>19362995</v>
      </c>
      <c r="D17" s="136">
        <f>D15-D16</f>
        <v>6432676</v>
      </c>
      <c r="E17" s="136">
        <f>E15-E16</f>
        <v>18027355</v>
      </c>
      <c r="F17" s="136">
        <f>F15-F16</f>
        <v>5860586</v>
      </c>
      <c r="G17" s="129"/>
      <c r="H17" s="130"/>
      <c r="I17" s="131"/>
      <c r="J17" s="132"/>
    </row>
    <row r="18" spans="1:10" ht="12.75">
      <c r="A18" s="126" t="s">
        <v>140</v>
      </c>
      <c r="B18" s="127" t="s">
        <v>19</v>
      </c>
      <c r="C18" s="128">
        <v>755118</v>
      </c>
      <c r="D18" s="128">
        <v>291748</v>
      </c>
      <c r="E18" s="128">
        <v>470394</v>
      </c>
      <c r="F18" s="128">
        <v>166900</v>
      </c>
      <c r="G18" s="129"/>
      <c r="H18" s="130"/>
      <c r="I18" s="131"/>
      <c r="J18" s="132"/>
    </row>
    <row r="19" spans="1:10" ht="12.75">
      <c r="A19" s="126" t="s">
        <v>141</v>
      </c>
      <c r="B19" s="127" t="s">
        <v>21</v>
      </c>
      <c r="C19" s="128">
        <v>4666575</v>
      </c>
      <c r="D19" s="128">
        <v>2286659</v>
      </c>
      <c r="E19" s="128">
        <v>4536187</v>
      </c>
      <c r="F19" s="128">
        <v>1878315</v>
      </c>
      <c r="G19" s="129"/>
      <c r="H19" s="130"/>
      <c r="I19" s="131"/>
      <c r="J19" s="132"/>
    </row>
    <row r="20" spans="1:10" ht="12.75">
      <c r="A20" s="126" t="s">
        <v>142</v>
      </c>
      <c r="B20" s="127" t="s">
        <v>23</v>
      </c>
      <c r="C20" s="128">
        <v>364592</v>
      </c>
      <c r="D20" s="128">
        <v>-300004</v>
      </c>
      <c r="E20" s="128">
        <v>6005841</v>
      </c>
      <c r="F20" s="128">
        <v>-1259663</v>
      </c>
      <c r="G20" s="129"/>
      <c r="H20" s="130"/>
      <c r="I20" s="131"/>
      <c r="J20" s="132"/>
    </row>
    <row r="21" spans="1:10" ht="12.75">
      <c r="A21" s="126" t="s">
        <v>143</v>
      </c>
      <c r="B21" s="127" t="s">
        <v>25</v>
      </c>
      <c r="C21" s="128">
        <v>776613</v>
      </c>
      <c r="D21" s="128">
        <v>17321</v>
      </c>
      <c r="E21" s="128">
        <v>679702</v>
      </c>
      <c r="F21" s="128">
        <v>-543988</v>
      </c>
      <c r="G21" s="129"/>
      <c r="H21" s="130"/>
      <c r="I21" s="131"/>
      <c r="J21" s="132"/>
    </row>
    <row r="22" spans="1:10" ht="12.75">
      <c r="A22" s="134" t="s">
        <v>144</v>
      </c>
      <c r="B22" s="135" t="s">
        <v>145</v>
      </c>
      <c r="C22" s="136">
        <f>C17-C18-C19-C20+C21</f>
        <v>14353323</v>
      </c>
      <c r="D22" s="136">
        <f>D17-D18-D19-D20+D21</f>
        <v>4171594</v>
      </c>
      <c r="E22" s="136">
        <f>E17-E18-E19-E20+E21</f>
        <v>7694635</v>
      </c>
      <c r="F22" s="136">
        <f>F17-F18-F19-F20+F21</f>
        <v>4531046</v>
      </c>
      <c r="G22" s="129"/>
      <c r="H22" s="130"/>
      <c r="I22" s="131"/>
      <c r="J22" s="132"/>
    </row>
    <row r="23" spans="1:10" ht="12.75">
      <c r="A23" s="126" t="s">
        <v>146</v>
      </c>
      <c r="B23" s="127" t="s">
        <v>147</v>
      </c>
      <c r="C23" s="128">
        <v>1017267</v>
      </c>
      <c r="D23" s="128">
        <v>818147</v>
      </c>
      <c r="E23" s="128">
        <v>862649</v>
      </c>
      <c r="F23" s="128">
        <v>805046</v>
      </c>
      <c r="G23" s="129"/>
      <c r="H23" s="130"/>
      <c r="I23" s="131"/>
      <c r="J23" s="132"/>
    </row>
    <row r="24" spans="1:10" ht="12.75">
      <c r="A24" s="137" t="s">
        <v>148</v>
      </c>
      <c r="B24" s="127" t="s">
        <v>149</v>
      </c>
      <c r="C24" s="128">
        <v>1794647</v>
      </c>
      <c r="D24" s="128">
        <v>631396</v>
      </c>
      <c r="E24" s="128">
        <v>1410725</v>
      </c>
      <c r="F24" s="128">
        <v>585726</v>
      </c>
      <c r="G24" s="129"/>
      <c r="H24" s="130"/>
      <c r="I24" s="131"/>
      <c r="J24" s="132"/>
    </row>
    <row r="25" spans="1:10" ht="42" customHeight="1">
      <c r="A25" s="137" t="s">
        <v>150</v>
      </c>
      <c r="B25" s="127" t="s">
        <v>151</v>
      </c>
      <c r="C25" s="128">
        <v>0</v>
      </c>
      <c r="D25" s="128">
        <v>0</v>
      </c>
      <c r="E25" s="128">
        <v>0</v>
      </c>
      <c r="F25" s="128">
        <v>0</v>
      </c>
      <c r="G25" s="129"/>
      <c r="H25" s="130"/>
      <c r="I25" s="131"/>
      <c r="J25" s="132"/>
    </row>
    <row r="26" spans="1:10" ht="12.75">
      <c r="A26" s="126" t="s">
        <v>152</v>
      </c>
      <c r="B26" s="127" t="s">
        <v>153</v>
      </c>
      <c r="C26" s="128">
        <v>296016</v>
      </c>
      <c r="D26" s="128">
        <v>84680</v>
      </c>
      <c r="E26" s="128">
        <v>251574</v>
      </c>
      <c r="F26" s="128">
        <v>113170</v>
      </c>
      <c r="G26" s="129"/>
      <c r="H26" s="130"/>
      <c r="I26" s="131"/>
      <c r="J26" s="132"/>
    </row>
    <row r="27" spans="1:10" ht="12.75">
      <c r="A27" s="133" t="s">
        <v>154</v>
      </c>
      <c r="B27" s="127" t="s">
        <v>155</v>
      </c>
      <c r="C27" s="128">
        <v>208129</v>
      </c>
      <c r="D27" s="128">
        <v>89771</v>
      </c>
      <c r="E27" s="128">
        <v>156890</v>
      </c>
      <c r="F27" s="128">
        <v>82260</v>
      </c>
      <c r="G27" s="129"/>
      <c r="H27" s="130"/>
      <c r="I27" s="131"/>
      <c r="J27" s="132"/>
    </row>
    <row r="28" spans="1:10" ht="12.75">
      <c r="A28" s="138" t="s">
        <v>156</v>
      </c>
      <c r="B28" s="135" t="s">
        <v>33</v>
      </c>
      <c r="C28" s="136">
        <f>C22+C23-C24+C25+C26-C27</f>
        <v>13663830</v>
      </c>
      <c r="D28" s="136">
        <f>D22+D23-D24+D25+D26-D27</f>
        <v>4353254</v>
      </c>
      <c r="E28" s="136">
        <f>E22+E23-E24+E25+E26-E27</f>
        <v>7241243</v>
      </c>
      <c r="F28" s="136">
        <f>F22+F23-F24+F25+F26-F27</f>
        <v>4781276</v>
      </c>
      <c r="G28" s="129"/>
      <c r="H28" s="130"/>
      <c r="I28" s="131"/>
      <c r="J28" s="132"/>
    </row>
    <row r="29" spans="1:10" ht="12.75">
      <c r="A29" s="133" t="s">
        <v>157</v>
      </c>
      <c r="B29" s="127" t="s">
        <v>35</v>
      </c>
      <c r="C29" s="128">
        <v>1504232</v>
      </c>
      <c r="D29" s="128">
        <v>907166</v>
      </c>
      <c r="E29" s="128">
        <v>2589558</v>
      </c>
      <c r="F29" s="128">
        <v>1323474</v>
      </c>
      <c r="G29" s="129"/>
      <c r="H29" s="130"/>
      <c r="I29" s="131"/>
      <c r="J29" s="132"/>
    </row>
    <row r="30" spans="1:10" ht="25.5">
      <c r="A30" s="134" t="s">
        <v>158</v>
      </c>
      <c r="B30" s="135" t="s">
        <v>62</v>
      </c>
      <c r="C30" s="136">
        <f>C28-C29</f>
        <v>12159598</v>
      </c>
      <c r="D30" s="136">
        <f>D28-D29</f>
        <v>3446088</v>
      </c>
      <c r="E30" s="136">
        <f>E28-E29</f>
        <v>4651685</v>
      </c>
      <c r="F30" s="136">
        <f>F28-F29</f>
        <v>3457802</v>
      </c>
      <c r="G30" s="129"/>
      <c r="H30" s="130"/>
      <c r="I30" s="131"/>
      <c r="J30" s="132"/>
    </row>
    <row r="31" spans="1:10" ht="25.5">
      <c r="A31" s="126" t="s">
        <v>159</v>
      </c>
      <c r="B31" s="127" t="s">
        <v>160</v>
      </c>
      <c r="C31" s="128">
        <v>0</v>
      </c>
      <c r="D31" s="128">
        <v>0</v>
      </c>
      <c r="E31" s="128">
        <v>0</v>
      </c>
      <c r="F31" s="128">
        <v>0</v>
      </c>
      <c r="G31" s="129"/>
      <c r="H31" s="130"/>
      <c r="I31" s="131"/>
      <c r="J31" s="132"/>
    </row>
    <row r="32" spans="1:10" ht="12.75">
      <c r="A32" s="134" t="s">
        <v>161</v>
      </c>
      <c r="B32" s="135" t="s">
        <v>65</v>
      </c>
      <c r="C32" s="136">
        <f>C30+C31</f>
        <v>12159598</v>
      </c>
      <c r="D32" s="136">
        <f>D30+D31</f>
        <v>3446088</v>
      </c>
      <c r="E32" s="136">
        <f>E30+E31</f>
        <v>4651685</v>
      </c>
      <c r="F32" s="136">
        <f>F30+F31</f>
        <v>3457802</v>
      </c>
      <c r="G32" s="129"/>
      <c r="H32" s="130"/>
      <c r="I32" s="131"/>
      <c r="J32" s="132"/>
    </row>
    <row r="33" spans="1:10" ht="12.75">
      <c r="A33" s="126" t="s">
        <v>162</v>
      </c>
      <c r="B33" s="127"/>
      <c r="C33" s="128">
        <v>12159598</v>
      </c>
      <c r="D33" s="128">
        <v>3446088</v>
      </c>
      <c r="E33" s="128">
        <v>4651685</v>
      </c>
      <c r="F33" s="128">
        <v>3457802</v>
      </c>
      <c r="G33" s="129"/>
      <c r="H33" s="130"/>
      <c r="I33" s="131"/>
      <c r="J33" s="132"/>
    </row>
    <row r="34" spans="1:10" ht="12.75">
      <c r="A34" s="126" t="s">
        <v>163</v>
      </c>
      <c r="B34" s="127"/>
      <c r="C34" s="128">
        <v>0</v>
      </c>
      <c r="D34" s="128">
        <v>0</v>
      </c>
      <c r="E34" s="128">
        <v>0</v>
      </c>
      <c r="F34" s="128">
        <v>0</v>
      </c>
      <c r="G34" s="129"/>
      <c r="H34" s="130"/>
      <c r="I34" s="131"/>
      <c r="J34" s="132"/>
    </row>
    <row r="35" spans="1:10" ht="12.75">
      <c r="A35" s="134" t="s">
        <v>164</v>
      </c>
      <c r="B35" s="135" t="s">
        <v>68</v>
      </c>
      <c r="C35" s="136">
        <f>SUM(C37:C47)</f>
        <v>0</v>
      </c>
      <c r="D35" s="136">
        <f>SUM(D37:D47)</f>
        <v>0</v>
      </c>
      <c r="E35" s="136">
        <f>SUM(E37:E47)</f>
        <v>0</v>
      </c>
      <c r="F35" s="136">
        <f>SUM(F37:F47)</f>
        <v>0</v>
      </c>
      <c r="G35" s="129"/>
      <c r="H35" s="130"/>
      <c r="I35" s="131"/>
      <c r="J35" s="132"/>
    </row>
    <row r="36" spans="1:11" s="140" customFormat="1" ht="12.75">
      <c r="A36" s="126" t="s">
        <v>165</v>
      </c>
      <c r="B36" s="127"/>
      <c r="C36" s="128"/>
      <c r="D36" s="128"/>
      <c r="E36" s="128"/>
      <c r="F36" s="128"/>
      <c r="G36" s="129"/>
      <c r="H36" s="130"/>
      <c r="I36" s="131"/>
      <c r="J36" s="132"/>
      <c r="K36" s="139"/>
    </row>
    <row r="37" spans="1:11" s="140" customFormat="1" ht="12.75">
      <c r="A37" s="126" t="s">
        <v>166</v>
      </c>
      <c r="B37" s="127" t="s">
        <v>106</v>
      </c>
      <c r="C37" s="128">
        <v>0</v>
      </c>
      <c r="D37" s="128">
        <v>0</v>
      </c>
      <c r="E37" s="128">
        <v>0</v>
      </c>
      <c r="F37" s="128">
        <v>0</v>
      </c>
      <c r="G37" s="129"/>
      <c r="H37" s="130"/>
      <c r="I37" s="131"/>
      <c r="J37" s="132"/>
      <c r="K37" s="139"/>
    </row>
    <row r="38" spans="1:11" s="140" customFormat="1" ht="12.75">
      <c r="A38" s="126" t="s">
        <v>167</v>
      </c>
      <c r="B38" s="127" t="s">
        <v>108</v>
      </c>
      <c r="C38" s="128">
        <v>0</v>
      </c>
      <c r="D38" s="128">
        <v>0</v>
      </c>
      <c r="E38" s="128">
        <v>0</v>
      </c>
      <c r="F38" s="128">
        <v>0</v>
      </c>
      <c r="G38" s="129"/>
      <c r="H38" s="130"/>
      <c r="I38" s="131"/>
      <c r="J38" s="132"/>
      <c r="K38" s="139"/>
    </row>
    <row r="39" spans="1:11" s="140" customFormat="1" ht="43.5" customHeight="1">
      <c r="A39" s="126" t="s">
        <v>168</v>
      </c>
      <c r="B39" s="127" t="s">
        <v>110</v>
      </c>
      <c r="C39" s="128">
        <v>0</v>
      </c>
      <c r="D39" s="128">
        <v>0</v>
      </c>
      <c r="E39" s="128">
        <v>0</v>
      </c>
      <c r="F39" s="128">
        <v>0</v>
      </c>
      <c r="G39" s="129"/>
      <c r="H39" s="130"/>
      <c r="I39" s="131"/>
      <c r="J39" s="132"/>
      <c r="K39" s="139"/>
    </row>
    <row r="40" spans="1:11" s="140" customFormat="1" ht="12.75">
      <c r="A40" s="126" t="s">
        <v>169</v>
      </c>
      <c r="B40" s="127" t="s">
        <v>112</v>
      </c>
      <c r="C40" s="128">
        <v>0</v>
      </c>
      <c r="D40" s="128">
        <v>0</v>
      </c>
      <c r="E40" s="128">
        <v>0</v>
      </c>
      <c r="F40" s="128">
        <v>0</v>
      </c>
      <c r="G40" s="129"/>
      <c r="H40" s="130"/>
      <c r="I40" s="131"/>
      <c r="J40" s="132"/>
      <c r="K40" s="139"/>
    </row>
    <row r="41" spans="1:11" s="140" customFormat="1" ht="25.5">
      <c r="A41" s="126" t="s">
        <v>170</v>
      </c>
      <c r="B41" s="127" t="s">
        <v>114</v>
      </c>
      <c r="C41" s="128">
        <v>0</v>
      </c>
      <c r="D41" s="128">
        <v>0</v>
      </c>
      <c r="E41" s="128">
        <v>0</v>
      </c>
      <c r="F41" s="128">
        <v>0</v>
      </c>
      <c r="G41" s="129"/>
      <c r="H41" s="130"/>
      <c r="I41" s="131"/>
      <c r="J41" s="132"/>
      <c r="K41" s="139"/>
    </row>
    <row r="42" spans="1:11" s="140" customFormat="1" ht="12.75">
      <c r="A42" s="126" t="s">
        <v>171</v>
      </c>
      <c r="B42" s="127" t="s">
        <v>172</v>
      </c>
      <c r="C42" s="128">
        <v>0</v>
      </c>
      <c r="D42" s="128">
        <v>0</v>
      </c>
      <c r="E42" s="128">
        <v>0</v>
      </c>
      <c r="F42" s="128">
        <v>0</v>
      </c>
      <c r="G42" s="129"/>
      <c r="H42" s="130"/>
      <c r="I42" s="131"/>
      <c r="J42" s="132"/>
      <c r="K42" s="139"/>
    </row>
    <row r="43" spans="1:10" ht="12.75">
      <c r="A43" s="126" t="s">
        <v>173</v>
      </c>
      <c r="B43" s="127" t="s">
        <v>174</v>
      </c>
      <c r="C43" s="128">
        <v>0</v>
      </c>
      <c r="D43" s="128">
        <v>0</v>
      </c>
      <c r="E43" s="128">
        <v>0</v>
      </c>
      <c r="F43" s="128">
        <v>0</v>
      </c>
      <c r="G43" s="129"/>
      <c r="H43" s="130"/>
      <c r="I43" s="131"/>
      <c r="J43" s="132"/>
    </row>
    <row r="44" spans="1:10" ht="12.75">
      <c r="A44" s="126" t="s">
        <v>175</v>
      </c>
      <c r="B44" s="127" t="s">
        <v>176</v>
      </c>
      <c r="C44" s="128">
        <v>0</v>
      </c>
      <c r="D44" s="128">
        <v>0</v>
      </c>
      <c r="E44" s="128">
        <v>0</v>
      </c>
      <c r="F44" s="128">
        <v>0</v>
      </c>
      <c r="G44" s="129"/>
      <c r="H44" s="130"/>
      <c r="I44" s="131"/>
      <c r="J44" s="132"/>
    </row>
    <row r="45" spans="1:10" ht="12.75">
      <c r="A45" s="126" t="s">
        <v>177</v>
      </c>
      <c r="B45" s="127" t="s">
        <v>178</v>
      </c>
      <c r="C45" s="128">
        <v>0</v>
      </c>
      <c r="D45" s="128">
        <v>0</v>
      </c>
      <c r="E45" s="128">
        <v>0</v>
      </c>
      <c r="F45" s="128">
        <v>0</v>
      </c>
      <c r="G45" s="129"/>
      <c r="H45" s="130"/>
      <c r="I45" s="131"/>
      <c r="J45" s="132"/>
    </row>
    <row r="46" spans="1:10" ht="12.75">
      <c r="A46" s="126" t="s">
        <v>179</v>
      </c>
      <c r="B46" s="127" t="s">
        <v>180</v>
      </c>
      <c r="C46" s="128">
        <v>0</v>
      </c>
      <c r="D46" s="128">
        <v>0</v>
      </c>
      <c r="E46" s="128">
        <v>0</v>
      </c>
      <c r="F46" s="128">
        <v>0</v>
      </c>
      <c r="G46" s="129"/>
      <c r="H46" s="130"/>
      <c r="I46" s="131"/>
      <c r="J46" s="132"/>
    </row>
    <row r="47" spans="1:10" ht="12.75">
      <c r="A47" s="126" t="s">
        <v>181</v>
      </c>
      <c r="B47" s="127" t="s">
        <v>116</v>
      </c>
      <c r="C47" s="128">
        <v>0</v>
      </c>
      <c r="D47" s="128">
        <v>0</v>
      </c>
      <c r="E47" s="128">
        <v>0</v>
      </c>
      <c r="F47" s="128">
        <v>0</v>
      </c>
      <c r="G47" s="129"/>
      <c r="H47" s="130"/>
      <c r="I47" s="131"/>
      <c r="J47" s="132"/>
    </row>
    <row r="48" spans="1:10" ht="12.75">
      <c r="A48" s="134" t="s">
        <v>182</v>
      </c>
      <c r="B48" s="135" t="s">
        <v>120</v>
      </c>
      <c r="C48" s="136">
        <f>C32+C35</f>
        <v>12159598</v>
      </c>
      <c r="D48" s="136">
        <f>D32+D35</f>
        <v>3446088</v>
      </c>
      <c r="E48" s="136">
        <f>E32+E35</f>
        <v>4651685</v>
      </c>
      <c r="F48" s="136">
        <f>F32+F35</f>
        <v>3457802</v>
      </c>
      <c r="G48" s="129"/>
      <c r="H48" s="130"/>
      <c r="I48" s="131"/>
      <c r="J48" s="132"/>
    </row>
    <row r="49" spans="1:10" ht="12.75">
      <c r="A49" s="126" t="s">
        <v>183</v>
      </c>
      <c r="B49" s="127"/>
      <c r="C49" s="128">
        <v>0</v>
      </c>
      <c r="D49" s="128">
        <v>0</v>
      </c>
      <c r="E49" s="128">
        <v>0</v>
      </c>
      <c r="F49" s="128">
        <v>0</v>
      </c>
      <c r="G49" s="129"/>
      <c r="H49" s="130"/>
      <c r="I49" s="131"/>
      <c r="J49" s="132"/>
    </row>
    <row r="50" spans="1:10" ht="12.75">
      <c r="A50" s="126" t="s">
        <v>162</v>
      </c>
      <c r="B50" s="127"/>
      <c r="C50" s="128">
        <v>12159598</v>
      </c>
      <c r="D50" s="128">
        <v>3446088</v>
      </c>
      <c r="E50" s="128">
        <v>4651685</v>
      </c>
      <c r="F50" s="128">
        <v>3457802</v>
      </c>
      <c r="G50" s="129"/>
      <c r="H50" s="130"/>
      <c r="I50" s="131"/>
      <c r="J50" s="132"/>
    </row>
    <row r="51" spans="1:10" ht="12.75">
      <c r="A51" s="126" t="s">
        <v>184</v>
      </c>
      <c r="B51" s="127"/>
      <c r="C51" s="128">
        <v>0</v>
      </c>
      <c r="D51" s="128">
        <v>0</v>
      </c>
      <c r="E51" s="128">
        <v>0</v>
      </c>
      <c r="F51" s="128">
        <v>0</v>
      </c>
      <c r="G51" s="129"/>
      <c r="H51" s="130"/>
      <c r="I51" s="131"/>
      <c r="J51" s="132"/>
    </row>
    <row r="52" spans="1:10" ht="12.75">
      <c r="A52" s="126" t="s">
        <v>185</v>
      </c>
      <c r="B52" s="127" t="s">
        <v>123</v>
      </c>
      <c r="C52" s="128">
        <v>0</v>
      </c>
      <c r="D52" s="128">
        <v>0</v>
      </c>
      <c r="E52" s="128">
        <v>0</v>
      </c>
      <c r="F52" s="128">
        <v>0</v>
      </c>
      <c r="G52" s="129"/>
      <c r="H52" s="130"/>
      <c r="I52" s="131"/>
      <c r="J52" s="132"/>
    </row>
    <row r="53" spans="1:10" ht="12.75">
      <c r="A53" s="126" t="s">
        <v>165</v>
      </c>
      <c r="B53" s="127"/>
      <c r="C53" s="128">
        <v>0</v>
      </c>
      <c r="D53" s="128">
        <v>0</v>
      </c>
      <c r="E53" s="128">
        <v>0</v>
      </c>
      <c r="F53" s="128">
        <v>0</v>
      </c>
      <c r="G53" s="129"/>
      <c r="H53" s="130"/>
      <c r="I53" s="131"/>
      <c r="J53" s="132"/>
    </row>
    <row r="54" spans="1:10" ht="12.75">
      <c r="A54" s="126" t="s">
        <v>186</v>
      </c>
      <c r="B54" s="127"/>
      <c r="C54" s="128">
        <v>0</v>
      </c>
      <c r="D54" s="128">
        <v>0</v>
      </c>
      <c r="E54" s="128">
        <v>0</v>
      </c>
      <c r="F54" s="128">
        <v>0</v>
      </c>
      <c r="G54" s="129"/>
      <c r="H54" s="130"/>
      <c r="I54" s="131"/>
      <c r="J54" s="132"/>
    </row>
    <row r="55" spans="1:10" ht="12.75">
      <c r="A55" s="126" t="s">
        <v>187</v>
      </c>
      <c r="B55" s="127"/>
      <c r="C55" s="128">
        <v>0</v>
      </c>
      <c r="D55" s="128">
        <v>0</v>
      </c>
      <c r="E55" s="128">
        <v>0</v>
      </c>
      <c r="F55" s="128">
        <v>0</v>
      </c>
      <c r="G55" s="129"/>
      <c r="H55" s="130"/>
      <c r="I55" s="131"/>
      <c r="J55" s="132"/>
    </row>
    <row r="56" spans="1:10" ht="12.75">
      <c r="A56" s="126" t="s">
        <v>188</v>
      </c>
      <c r="B56" s="127"/>
      <c r="C56" s="128">
        <v>0</v>
      </c>
      <c r="D56" s="128">
        <v>0</v>
      </c>
      <c r="E56" s="128">
        <v>0</v>
      </c>
      <c r="F56" s="128">
        <v>0</v>
      </c>
      <c r="G56" s="129"/>
      <c r="H56" s="130"/>
      <c r="I56" s="131"/>
      <c r="J56" s="132"/>
    </row>
    <row r="57" spans="1:10" ht="12.75">
      <c r="A57" s="126" t="s">
        <v>189</v>
      </c>
      <c r="B57" s="127"/>
      <c r="C57" s="128">
        <v>0</v>
      </c>
      <c r="D57" s="128">
        <v>0</v>
      </c>
      <c r="E57" s="128">
        <v>0</v>
      </c>
      <c r="F57" s="128">
        <v>0</v>
      </c>
      <c r="G57" s="129"/>
      <c r="H57" s="130"/>
      <c r="I57" s="131"/>
      <c r="J57" s="132"/>
    </row>
    <row r="58" spans="1:10" ht="12.75">
      <c r="A58" s="126" t="s">
        <v>187</v>
      </c>
      <c r="B58" s="127"/>
      <c r="C58" s="128">
        <v>0</v>
      </c>
      <c r="D58" s="128">
        <v>0</v>
      </c>
      <c r="E58" s="128">
        <v>0</v>
      </c>
      <c r="F58" s="128">
        <v>0</v>
      </c>
      <c r="G58" s="129"/>
      <c r="H58" s="130"/>
      <c r="I58" s="131"/>
      <c r="J58" s="132"/>
    </row>
    <row r="59" spans="1:10" ht="12.75">
      <c r="A59" s="126" t="s">
        <v>188</v>
      </c>
      <c r="B59" s="127"/>
      <c r="C59" s="128">
        <v>0</v>
      </c>
      <c r="D59" s="128">
        <v>0</v>
      </c>
      <c r="E59" s="128">
        <v>0</v>
      </c>
      <c r="F59" s="128">
        <v>0</v>
      </c>
      <c r="G59" s="129"/>
      <c r="H59" s="130"/>
      <c r="I59" s="131"/>
      <c r="J59" s="132"/>
    </row>
    <row r="63" spans="1:14" s="140" customFormat="1" ht="12.75">
      <c r="A63" s="141" t="s">
        <v>190</v>
      </c>
      <c r="B63" s="142"/>
      <c r="C63" s="143"/>
      <c r="D63" s="144" t="s">
        <v>127</v>
      </c>
      <c r="E63" s="144"/>
      <c r="F63" s="145"/>
      <c r="G63" s="146"/>
      <c r="H63" s="147"/>
      <c r="I63" s="148"/>
      <c r="J63" s="149"/>
      <c r="K63" s="139"/>
      <c r="L63" s="139"/>
      <c r="M63" s="139"/>
      <c r="N63" s="139"/>
    </row>
    <row r="64" spans="1:14" s="140" customFormat="1" ht="12.75">
      <c r="A64" s="79" t="s">
        <v>128</v>
      </c>
      <c r="B64" s="5"/>
      <c r="C64" s="144"/>
      <c r="D64" s="143"/>
      <c r="E64" s="143"/>
      <c r="F64" s="143"/>
      <c r="G64" s="150"/>
      <c r="H64" s="151"/>
      <c r="I64" s="148"/>
      <c r="J64" s="149"/>
      <c r="K64" s="139"/>
      <c r="L64" s="139"/>
      <c r="M64" s="139"/>
      <c r="N64" s="139"/>
    </row>
    <row r="65" spans="1:14" s="140" customFormat="1" ht="12.75">
      <c r="A65" s="98"/>
      <c r="B65" s="99"/>
      <c r="C65" s="144"/>
      <c r="D65" s="143"/>
      <c r="E65" s="143"/>
      <c r="F65" s="143"/>
      <c r="G65" s="150"/>
      <c r="H65" s="151"/>
      <c r="I65" s="148"/>
      <c r="J65" s="149"/>
      <c r="K65" s="139"/>
      <c r="L65" s="139"/>
      <c r="M65" s="139"/>
      <c r="N65" s="139"/>
    </row>
    <row r="66" spans="1:14" s="140" customFormat="1" ht="12.75" customHeight="1">
      <c r="A66" s="141" t="s">
        <v>191</v>
      </c>
      <c r="B66" s="142"/>
      <c r="C66" s="143"/>
      <c r="D66" s="152" t="s">
        <v>130</v>
      </c>
      <c r="E66" s="143"/>
      <c r="F66" s="143"/>
      <c r="G66" s="150"/>
      <c r="H66" s="151"/>
      <c r="I66" s="148"/>
      <c r="J66" s="149"/>
      <c r="K66" s="139"/>
      <c r="L66" s="139"/>
      <c r="M66" s="139"/>
      <c r="N66" s="139"/>
    </row>
    <row r="67" spans="1:14" s="140" customFormat="1" ht="12.75">
      <c r="A67" s="4" t="s">
        <v>131</v>
      </c>
      <c r="B67" s="100"/>
      <c r="C67" s="153"/>
      <c r="D67" s="143"/>
      <c r="E67" s="143"/>
      <c r="F67" s="143"/>
      <c r="G67" s="150"/>
      <c r="H67" s="151"/>
      <c r="I67" s="148"/>
      <c r="J67" s="149"/>
      <c r="K67" s="139"/>
      <c r="L67" s="139"/>
      <c r="M67" s="139"/>
      <c r="N67" s="139"/>
    </row>
    <row r="68" spans="1:14" s="140" customFormat="1" ht="12.75">
      <c r="A68" s="4"/>
      <c r="B68" s="154"/>
      <c r="C68" s="144"/>
      <c r="D68" s="143"/>
      <c r="E68" s="143"/>
      <c r="F68" s="143"/>
      <c r="G68" s="150"/>
      <c r="H68" s="151"/>
      <c r="I68" s="148"/>
      <c r="J68" s="149"/>
      <c r="K68" s="139"/>
      <c r="L68" s="139"/>
      <c r="M68" s="139"/>
      <c r="N68" s="139"/>
    </row>
    <row r="69" spans="1:14" s="140" customFormat="1" ht="12.75">
      <c r="A69" s="100" t="s">
        <v>132</v>
      </c>
      <c r="B69" s="154"/>
      <c r="C69" s="143"/>
      <c r="D69" s="143"/>
      <c r="E69" s="143"/>
      <c r="F69" s="143"/>
      <c r="G69" s="150"/>
      <c r="H69" s="151"/>
      <c r="I69" s="148"/>
      <c r="J69" s="149"/>
      <c r="K69" s="139"/>
      <c r="L69" s="139"/>
      <c r="M69" s="139"/>
      <c r="N69" s="139"/>
    </row>
  </sheetData>
  <sheetProtection/>
  <mergeCells count="5">
    <mergeCell ref="A5:D5"/>
    <mergeCell ref="A6:F6"/>
    <mergeCell ref="A7:F7"/>
    <mergeCell ref="A8:F8"/>
    <mergeCell ref="A11:F1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Dariga Utegulova</cp:lastModifiedBy>
  <dcterms:created xsi:type="dcterms:W3CDTF">2015-04-28T02:41:19Z</dcterms:created>
  <dcterms:modified xsi:type="dcterms:W3CDTF">2015-04-28T04:04:00Z</dcterms:modified>
  <cp:category/>
  <cp:version/>
  <cp:contentType/>
  <cp:contentStatus/>
</cp:coreProperties>
</file>