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231"/>
  <workbookPr filterPrivacy="1"/>
  <xr:revisionPtr revIDLastSave="0" documentId="8_{2A3C7948-9618-40A3-B65C-55CE855E7C03}" xr6:coauthVersionLast="40" xr6:coauthVersionMax="40" xr10:uidLastSave="{00000000-0000-0000-0000-000000000000}"/>
  <bookViews>
    <workbookView xWindow="-120" yWindow="-120" windowWidth="20730" windowHeight="11160" xr2:uid="{00000000-000D-0000-FFFF-FFFF00000000}"/>
  </bookViews>
  <sheets>
    <sheet name="Ф1" sheetId="1" r:id="rId1"/>
    <sheet name="Ф2" sheetId="2" r:id="rId2"/>
    <sheet name="Ф3" sheetId="3" r:id="rId3"/>
    <sheet name="Ф4" sheetId="4" r:id="rId4"/>
  </sheets>
  <definedNames>
    <definedName name="_Hlk31968479" localSheetId="0">Ф1!#REF!</definedName>
    <definedName name="_Hlk31971137" localSheetId="0">Ф1!#REF!</definedName>
    <definedName name="_Hlk32235699" localSheetId="0">Ф1!#REF!</definedName>
    <definedName name="_Hlk33473736" localSheetId="1">Ф2!#REF!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6" i="4" l="1"/>
  <c r="C16" i="4"/>
  <c r="C18" i="4" l="1"/>
  <c r="D16" i="4"/>
  <c r="E16" i="4"/>
  <c r="F16" i="4"/>
  <c r="F18" i="4" s="1"/>
  <c r="G16" i="4"/>
  <c r="G18" i="4" s="1"/>
  <c r="H16" i="4"/>
  <c r="I16" i="4"/>
  <c r="I18" i="4" s="1"/>
  <c r="H18" i="4" l="1"/>
  <c r="E18" i="4"/>
  <c r="D18" i="4"/>
  <c r="B18" i="4"/>
  <c r="D48" i="2"/>
  <c r="C48" i="2"/>
  <c r="C24" i="4" l="1"/>
  <c r="D24" i="4"/>
  <c r="E24" i="4"/>
  <c r="F24" i="4"/>
  <c r="F26" i="4" s="1"/>
  <c r="G24" i="4"/>
  <c r="G26" i="4" s="1"/>
  <c r="H24" i="4"/>
  <c r="I24" i="4"/>
  <c r="I26" i="4" s="1"/>
  <c r="B24" i="4"/>
  <c r="D58" i="3"/>
  <c r="C58" i="3"/>
  <c r="C51" i="3"/>
  <c r="D51" i="3"/>
  <c r="D25" i="3"/>
  <c r="D36" i="3" s="1"/>
  <c r="D41" i="3" s="1"/>
  <c r="C25" i="3"/>
  <c r="D49" i="2"/>
  <c r="C49" i="2"/>
  <c r="D55" i="2"/>
  <c r="C55" i="2"/>
  <c r="D39" i="2"/>
  <c r="C39" i="2"/>
  <c r="C26" i="4" l="1"/>
  <c r="H26" i="4"/>
  <c r="E26" i="4"/>
  <c r="B26" i="4"/>
  <c r="D26" i="4"/>
  <c r="D50" i="2"/>
  <c r="D62" i="3"/>
  <c r="C36" i="3"/>
  <c r="C41" i="3" s="1"/>
  <c r="C62" i="3" s="1"/>
  <c r="C50" i="2"/>
  <c r="D40" i="1" l="1"/>
  <c r="C40" i="1"/>
  <c r="D41" i="1" l="1"/>
  <c r="C41" i="1"/>
</calcChain>
</file>

<file path=xl/sharedStrings.xml><?xml version="1.0" encoding="utf-8"?>
<sst xmlns="http://schemas.openxmlformats.org/spreadsheetml/2006/main" count="243" uniqueCount="186">
  <si>
    <t xml:space="preserve"> </t>
  </si>
  <si>
    <t>АО «Казахтелеком»</t>
  </si>
  <si>
    <t>Прим.</t>
  </si>
  <si>
    <t>Активы</t>
  </si>
  <si>
    <t>Внеоборотные активы</t>
  </si>
  <si>
    <t>Основные средства</t>
  </si>
  <si>
    <t>Активы в форме права пользования</t>
  </si>
  <si>
    <t>Нематериальные активы</t>
  </si>
  <si>
    <t>Гудвил</t>
  </si>
  <si>
    <t>Авансы, уплаченные за внеоборотные активы</t>
  </si>
  <si>
    <t xml:space="preserve">Инвестиции в ассоциированные организации </t>
  </si>
  <si>
    <t>Отложенные налоговые активы</t>
  </si>
  <si>
    <t>Затраты на заключение договоров</t>
  </si>
  <si>
    <t>Затраты на выполнение договоров</t>
  </si>
  <si>
    <t>Прочие внеоборотные нефинансовые активы</t>
  </si>
  <si>
    <r>
      <t>Прочие внеоборотные</t>
    </r>
    <r>
      <rPr>
        <b/>
        <sz val="9"/>
        <color theme="1"/>
        <rFont val="Arial"/>
        <family val="2"/>
        <charset val="204"/>
      </rPr>
      <t xml:space="preserve"> </t>
    </r>
    <r>
      <rPr>
        <sz val="9"/>
        <color theme="1"/>
        <rFont val="Arial"/>
        <family val="2"/>
        <charset val="204"/>
      </rPr>
      <t>финансовые активы</t>
    </r>
  </si>
  <si>
    <t>Итого внеоборотные активы</t>
  </si>
  <si>
    <t>Оборотные активы</t>
  </si>
  <si>
    <t>Товарно-материальные запасы</t>
  </si>
  <si>
    <t>Торговая дебиторская задолженность</t>
  </si>
  <si>
    <t>Авансовые платежи</t>
  </si>
  <si>
    <t>Предоплата по корпоративному подоходному налогу</t>
  </si>
  <si>
    <t>Финансовые активы, учитываемые по справедливой стоимости через прочий совокупный доход</t>
  </si>
  <si>
    <t xml:space="preserve">Денежные средства и их эквиваленты </t>
  </si>
  <si>
    <t>Активы, предназначенные для продажи</t>
  </si>
  <si>
    <t>Итого оборотные активы</t>
  </si>
  <si>
    <t>Итого активы</t>
  </si>
  <si>
    <t xml:space="preserve">Капитал и обязательства </t>
  </si>
  <si>
    <t>Акционерный капитал</t>
  </si>
  <si>
    <t>Собственные выкупленные акции</t>
  </si>
  <si>
    <t>Резерв по пересчёту иностранной валюты</t>
  </si>
  <si>
    <t>Прочие резервы</t>
  </si>
  <si>
    <t>Нераспределённая прибыль</t>
  </si>
  <si>
    <t>Неконтролирующие доли участия</t>
  </si>
  <si>
    <t>Итого капитал</t>
  </si>
  <si>
    <t>Долгосрочные обязательства</t>
  </si>
  <si>
    <t xml:space="preserve">Займы: долгосрочная часть </t>
  </si>
  <si>
    <t>Обязательства по аренде: долгосрочная часть</t>
  </si>
  <si>
    <t>Прочие долгосрочные финансовые обязательства</t>
  </si>
  <si>
    <t>Отложенные налоговые обязательства</t>
  </si>
  <si>
    <t>Обязательства по вознаграждениям работникам</t>
  </si>
  <si>
    <t>Долговая составляющая привилегированных акций</t>
  </si>
  <si>
    <t>Обязательства по ликвидации активов</t>
  </si>
  <si>
    <t>Итого долгосрочные обязательства</t>
  </si>
  <si>
    <t>Краткосрочные обязательства</t>
  </si>
  <si>
    <t>Займы: краткосрочная часть</t>
  </si>
  <si>
    <t>Обязательства по аренде: краткосрочная часть</t>
  </si>
  <si>
    <t>Прочие краткосрочные финансовые обязательства</t>
  </si>
  <si>
    <t>Краткосрочная часть обязательств по вознаграждениям работникам</t>
  </si>
  <si>
    <t>Торговая кредиторская задолженность</t>
  </si>
  <si>
    <t>Текущий корпоративный подоходный налог к уплате</t>
  </si>
  <si>
    <t>Прочие краткосрочные нефинансовые обязательства</t>
  </si>
  <si>
    <t>Обязательства, непосредственно связанные с активами, классифицированными как предназначенные для продажи</t>
  </si>
  <si>
    <t>Итого краткосрочные обязательства</t>
  </si>
  <si>
    <t>Итого обязательства</t>
  </si>
  <si>
    <t>Главный финансовый директор</t>
  </si>
  <si>
    <t>Узбеков А.А.</t>
  </si>
  <si>
    <t xml:space="preserve">Выручка по договорам с покупателями </t>
  </si>
  <si>
    <t>Себестоимость реализации</t>
  </si>
  <si>
    <t>Валовая прибыль</t>
  </si>
  <si>
    <t>Общие и административные расходы</t>
  </si>
  <si>
    <t>Убытки от обесценения финансовых активов</t>
  </si>
  <si>
    <t>Расходы по реализации</t>
  </si>
  <si>
    <t>Сторнирование налогов и связанных с ними штрафов и пени</t>
  </si>
  <si>
    <t>Операционная прибыль</t>
  </si>
  <si>
    <t xml:space="preserve">Доля Группы в прибыли ассоциированных организаций </t>
  </si>
  <si>
    <t>Финансовые расходы</t>
  </si>
  <si>
    <t>Финансовые доходы</t>
  </si>
  <si>
    <t xml:space="preserve">Прибыль до налогообложения </t>
  </si>
  <si>
    <t>Расходы по подоходному налогу</t>
  </si>
  <si>
    <t>Собственников материнской компании</t>
  </si>
  <si>
    <t>Курсовые разницы при пересчёте отчётности зарубежных дочерних организаций</t>
  </si>
  <si>
    <t>Приходящийся на:</t>
  </si>
  <si>
    <t>Прибыль на акцию</t>
  </si>
  <si>
    <t>Операционная деятельность</t>
  </si>
  <si>
    <t>Корректировки на:</t>
  </si>
  <si>
    <t xml:space="preserve">Амортизацию нематериальных активов </t>
  </si>
  <si>
    <t xml:space="preserve">Изменения в обязательствах по вознаграждениям работников </t>
  </si>
  <si>
    <t>Списание стоимости товарно-материальных запасов до чистой стоимости реализации</t>
  </si>
  <si>
    <t xml:space="preserve">Финансовые доходы </t>
  </si>
  <si>
    <t>Движение денежных средств от операционной деятельности до изменений в операционных активах и обязательствах</t>
  </si>
  <si>
    <t>Изменения в операционных активах и обязательствах</t>
  </si>
  <si>
    <t>Изменение в торговой дебиторской задолженности</t>
  </si>
  <si>
    <t>Изменение в товарно-материальных запасах</t>
  </si>
  <si>
    <t>Изменение в прочих оборотных активах</t>
  </si>
  <si>
    <t>Изменение в авансах выданных</t>
  </si>
  <si>
    <t>Изменение в торговой кредиторской задолженности</t>
  </si>
  <si>
    <t>Изменение в затратах на заключение договоров и затратах на выполнение договоров</t>
  </si>
  <si>
    <t>Изменение в обязательствах по договору</t>
  </si>
  <si>
    <t>Изменение в прочих краткосрочных обязательствах</t>
  </si>
  <si>
    <t>Приток денежных средств от операционной деятельности</t>
  </si>
  <si>
    <t>Уплаченный подоходный налог</t>
  </si>
  <si>
    <t>Проценты уплаченные</t>
  </si>
  <si>
    <t>Проценты полученные</t>
  </si>
  <si>
    <t>Чистые денежные потоки, полученные от операционной деятельности</t>
  </si>
  <si>
    <t>Инвестиционная деятельность</t>
  </si>
  <si>
    <t xml:space="preserve">Приобретение основных средств </t>
  </si>
  <si>
    <t>Приобретение нематериальных активов</t>
  </si>
  <si>
    <t>Поступления от реализации основных средств</t>
  </si>
  <si>
    <t>Выдача долгосрочных займов работникам</t>
  </si>
  <si>
    <t>Возврат займов от работников</t>
  </si>
  <si>
    <t>Чистые денежные потоки, использованные в инвестиционной деятельности</t>
  </si>
  <si>
    <t>Финансовая деятельность</t>
  </si>
  <si>
    <t>Получение займов</t>
  </si>
  <si>
    <t>Погашение займов</t>
  </si>
  <si>
    <r>
      <t>Чистое изменение</t>
    </r>
    <r>
      <rPr>
        <b/>
        <sz val="9"/>
        <color rgb="FF000000"/>
        <rFont val="Arial"/>
        <family val="2"/>
        <charset val="204"/>
      </rPr>
      <t xml:space="preserve"> денежных средств и их эквивалентов</t>
    </r>
  </si>
  <si>
    <r>
      <t xml:space="preserve">Денежные средства и их эквиваленты, на </t>
    </r>
    <r>
      <rPr>
        <sz val="9"/>
        <color rgb="FF000000"/>
        <rFont val="Arial"/>
        <family val="2"/>
        <charset val="204"/>
      </rPr>
      <t>1 января</t>
    </r>
  </si>
  <si>
    <t>Приходится на собственников Материнской Компании</t>
  </si>
  <si>
    <t>Итого</t>
  </si>
  <si>
    <t xml:space="preserve">ПРОМЕЖУТОЧНЫЙ СОКРАЩЁННЫЙ КОНСОЛИДИРОВАННЫЙ ОТЧЁТ О ФИНАНСОВОМ ПОЛОЖЕНИИ </t>
  </si>
  <si>
    <t>Промежуточная сокращённая 
консолидированная финансовая отчётность (неаудированная)</t>
  </si>
  <si>
    <t>ПРОМЕЖУТОЧНЫЙ СОКРАЩЁННЫЙ КОНСОЛИДИРОВАННЫЙ ОТЧЁТ О СОВОКУПНОМ ДОХОДЕ</t>
  </si>
  <si>
    <t>ПРОМЕЖУТОЧНЫЙ СОКРАЩЁННЫЙ КОНСОЛИДИРОВАННЫЙ ОТЧЁТ О ДВИЖЕНИИ ДЕНЕЖНЫХ СРЕДСТВ</t>
  </si>
  <si>
    <t>ПРОМЕЖУТОЧНЫЙ СОКРАЩЁННЫЙ  КОНСОЛИДИРОВАННЫЙ ОТЧЁТ ОБ ИЗМЕНЕНИЯХ В КАПИТАЛЕ</t>
  </si>
  <si>
    <t>Прочий совокупный убыток (неаудировано)</t>
  </si>
  <si>
    <t>Чистая прибыль за период (неаудировано)</t>
  </si>
  <si>
    <t>Итого совокупный доход (неаудировано)</t>
  </si>
  <si>
    <r>
      <t>Прочие оборотные</t>
    </r>
    <r>
      <rPr>
        <b/>
        <sz val="9"/>
        <color theme="1"/>
        <rFont val="Arial"/>
        <family val="2"/>
        <charset val="204"/>
      </rPr>
      <t xml:space="preserve"> </t>
    </r>
    <r>
      <rPr>
        <sz val="9"/>
        <color theme="1"/>
        <rFont val="Arial"/>
        <family val="2"/>
        <charset val="204"/>
      </rPr>
      <t>нефинансовые активы</t>
    </r>
  </si>
  <si>
    <r>
      <t>Прочие оборотные</t>
    </r>
    <r>
      <rPr>
        <b/>
        <sz val="9"/>
        <color theme="1"/>
        <rFont val="Arial"/>
        <family val="2"/>
        <charset val="204"/>
      </rPr>
      <t xml:space="preserve"> </t>
    </r>
    <r>
      <rPr>
        <sz val="9"/>
        <color theme="1"/>
        <rFont val="Arial"/>
        <family val="2"/>
        <charset val="204"/>
      </rPr>
      <t xml:space="preserve">финансовые активы </t>
    </r>
  </si>
  <si>
    <t>Краткосрочные обязательства по договорам</t>
  </si>
  <si>
    <r>
      <t>Итого капитал и обязательства</t>
    </r>
    <r>
      <rPr>
        <sz val="9"/>
        <color theme="1"/>
        <rFont val="Arial"/>
        <family val="2"/>
        <charset val="204"/>
      </rPr>
      <t xml:space="preserve"> </t>
    </r>
  </si>
  <si>
    <t xml:space="preserve">Сторнирование налогов и связанных с ними штрафов и пени </t>
  </si>
  <si>
    <t>Прибыль за отчётный период</t>
  </si>
  <si>
    <t>Прибыль, приходящаяся на:</t>
  </si>
  <si>
    <t>Прочий совокупный (убыток)/доход</t>
  </si>
  <si>
    <t>Чистый прочий совокупный (убыток)/доход, подлежащий реклассификации в состав прибыли или убытка в последующих периодах</t>
  </si>
  <si>
    <t>Итого совокупный доход за период, за вычетом подоходного налога</t>
  </si>
  <si>
    <t>Прочий совокупный (убыток)/доход, подлежащий реклассификации в состав прибыли или убытка в последующих периодах (за вычетом налогов)</t>
  </si>
  <si>
    <t xml:space="preserve">Износ основных средств и активов в форме права пользования </t>
  </si>
  <si>
    <t>Ожидаемые кредитные убытки на денежные средства и их эквиваленты</t>
  </si>
  <si>
    <t>Эффект от курсовой разницы на денежные средства и их эквиваленты</t>
  </si>
  <si>
    <t>Прочий совокупный доход (неаудировано)</t>
  </si>
  <si>
    <t>В тыс. тенге</t>
  </si>
  <si>
    <t>Главный бухгалтер</t>
  </si>
  <si>
    <t>Сулейманов Е.Э.</t>
  </si>
  <si>
    <t>Поступления от погашения финансовых активов, учитываемых по амортизированной стоимости</t>
  </si>
  <si>
    <t>(Расходы)/доходы от выбытия основных средств, нетто</t>
  </si>
  <si>
    <t>Прочие операционные доходы</t>
  </si>
  <si>
    <t>Прочие операционные расходы</t>
  </si>
  <si>
    <t xml:space="preserve">За три месяца, закончившиеся 31 марта
</t>
  </si>
  <si>
    <t>2021 года (неаудировано)</t>
  </si>
  <si>
    <t>В тыс тенге</t>
  </si>
  <si>
    <t>Прим</t>
  </si>
  <si>
    <t>Узбеков АА</t>
  </si>
  <si>
    <t>Сулейманов ЕЭ</t>
  </si>
  <si>
    <t>Приобретение финансовых активов, учитываемых по амортизированной стоимости</t>
  </si>
  <si>
    <t>За три месяца, закончившиеся 31 марта 2021 года</t>
  </si>
  <si>
    <t>На 1 января 2020 года (аудировано)</t>
  </si>
  <si>
    <r>
      <t>На 1 января 2021 года</t>
    </r>
    <r>
      <rPr>
        <b/>
        <sz val="7"/>
        <color theme="1"/>
        <rFont val="Arial"/>
        <family val="2"/>
        <charset val="204"/>
      </rPr>
      <t xml:space="preserve"> (аудировано)</t>
    </r>
  </si>
  <si>
    <t>По состоянию на 31 марта 2021года</t>
  </si>
  <si>
    <t>На 31 марта 2021 года (неаудировано)</t>
  </si>
  <si>
    <t>Финансовые активы, учитываемые по амортизированной стоимости</t>
  </si>
  <si>
    <t>Долгосрочные обязательства по договору</t>
  </si>
  <si>
    <t>За три  месяца, закончившиеся 31 марта 2021 года</t>
  </si>
  <si>
    <t>Доходы от восстановления обесценения/(убытки) от обесценения нефинансовых активов</t>
  </si>
  <si>
    <t xml:space="preserve">Доля Группы в прибыли  ассоциированных организаций </t>
  </si>
  <si>
    <t>Чистые доходы от переоценки валютных статей</t>
  </si>
  <si>
    <t>Прочий совокупный доход, не подлежащий реклассификации в состав прибыли или убытка в последующих периодах (за вычетом налогов)</t>
  </si>
  <si>
    <t>Актуарные доходы по планам с установленными выплатами, за вычетом подоходного налога</t>
  </si>
  <si>
    <t>Чистый прочий совокупный доход, не подлежащий реклассификации в состав прибыли или убытка в последующих периодах</t>
  </si>
  <si>
    <t xml:space="preserve">Прочий совокупный доход за период, за вычетом подоходного налога </t>
  </si>
  <si>
    <r>
      <t>Базовая и разводненная, в отношении чистой прибыли за год,</t>
    </r>
    <r>
      <rPr>
        <b/>
        <sz val="10"/>
        <color theme="1"/>
        <rFont val="Arial"/>
        <family val="2"/>
        <charset val="204"/>
      </rPr>
      <t xml:space="preserve"> </t>
    </r>
    <r>
      <rPr>
        <b/>
        <sz val="9"/>
        <color theme="1"/>
        <rFont val="Arial"/>
        <family val="2"/>
        <charset val="204"/>
      </rPr>
      <t>относящаяся к держателям простых акций материнской компании</t>
    </r>
  </si>
  <si>
    <t>На 31 декабря 2020 года (аудировано)</t>
  </si>
  <si>
    <t>Прибыль до налогообложения за отчетный период</t>
  </si>
  <si>
    <t>(Доходы) от восстановления обесценения/убытки от обесценения нефинансовых активов</t>
  </si>
  <si>
    <t>Убытки/(доходы) от выбытия основных средств, нетто</t>
  </si>
  <si>
    <t>Дивиденды, выплаченные собственникам материнской компании</t>
  </si>
  <si>
    <t>Погашение обязательств по аренде</t>
  </si>
  <si>
    <t>Денежные средства и их эквиваленты, на 31 марта</t>
  </si>
  <si>
    <t xml:space="preserve">Акционер-ный капитал </t>
  </si>
  <si>
    <t xml:space="preserve">Собственные выкупленные акции </t>
  </si>
  <si>
    <t xml:space="preserve">Резерв по пересчёту иностранной валюты </t>
  </si>
  <si>
    <t xml:space="preserve">Прочие резервы </t>
  </si>
  <si>
    <t>*    Некоторые суммы, указанные в этой строке, не соответствуют промежуточной сокращённой консолидированной финансовой отчётности за три месяца,  закончившиеся 31 марта 2020 года, поскольку они отражают проведенные корректировки, как подробно описано в Примечании 4.</t>
  </si>
  <si>
    <t>На 31 марта 2021 года (неаудировано)</t>
  </si>
  <si>
    <t>* Некоторые суммы, указанные в этом столбце, не соответствуют промежуточной сокращённой консолидированной финансовой отчётности за три месяца, закончившиеся 31 марта 2020 года, поскольку они отражают проведенные корректировки, как подробно описано в Примечании 4.</t>
  </si>
  <si>
    <t>2020 год (неаудировано)*</t>
  </si>
  <si>
    <t>Чистая прибыль за период (неаудировано) (пересчитано)*</t>
  </si>
  <si>
    <t>Итого совокупный доход (неаудировано) (пересчитано)*</t>
  </si>
  <si>
    <t>На 31 марта 2020 года (неаудировано) (пересчитано)*</t>
  </si>
  <si>
    <t>*  Некоторые суммы, указанные в этой строке, не соответствуют промежуточной сокращённой консолидированной финансовой отчётности за три месяца,  закончившиеся 31 марта 2020 года, поскольку они отражают проведенные корректировки, как подробно описано в Примечании 4.</t>
  </si>
  <si>
    <t>31 марта 2021 (неаудировано)</t>
  </si>
  <si>
    <t>31 марта 2020 (неаудировано)*</t>
  </si>
  <si>
    <t>6, 17</t>
  </si>
  <si>
    <t>Чистые денежные потоки, использованные в финансовой деятельности</t>
  </si>
  <si>
    <t xml:space="preserve"> Прим.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</si>
</sst>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₽_-;\-* #,##0.00\ _₽_-;_-* &quot;-&quot;??\ _₽_-;_-@_-"/>
    <numFmt numFmtId="165" formatCode="_(* #,##0_);_(* \(#,##0\);_(* &quot;-&quot;_);_(@_)"/>
    <numFmt numFmtId="166" formatCode="_-* #,##0\ _₽_-;\-* #,##0\ _₽_-;_-* &quot;-&quot;??\ _₽_-;_-@_-"/>
  </numFmts>
  <fonts count="27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 Bold"/>
    </font>
    <font>
      <b/>
      <sz val="12"/>
      <color theme="1"/>
      <name val="Times New Roman"/>
      <family val="1"/>
      <charset val="204"/>
    </font>
    <font>
      <i/>
      <sz val="8"/>
      <color theme="1"/>
      <name val="Arial"/>
      <family val="2"/>
      <charset val="204"/>
    </font>
    <font>
      <b/>
      <sz val="9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sz val="9"/>
      <color rgb="FF000000"/>
      <name val="Arial"/>
      <family val="2"/>
      <charset val="204"/>
    </font>
    <font>
      <b/>
      <sz val="9"/>
      <color rgb="FF000000"/>
      <name val="Arial"/>
      <family val="2"/>
      <charset val="204"/>
    </font>
    <font>
      <i/>
      <sz val="10"/>
      <color theme="1"/>
      <name val="Times New Roman"/>
      <family val="1"/>
      <charset val="204"/>
    </font>
    <font>
      <i/>
      <sz val="7"/>
      <color theme="1"/>
      <name val="Arial"/>
      <family val="2"/>
      <charset val="204"/>
    </font>
    <font>
      <b/>
      <sz val="7"/>
      <color theme="1"/>
      <name val="Arial"/>
      <family val="2"/>
      <charset val="204"/>
    </font>
    <font>
      <sz val="7"/>
      <color theme="1"/>
      <name val="Arial"/>
      <family val="2"/>
      <charset val="204"/>
    </font>
    <font>
      <sz val="7"/>
      <color rgb="FF000000"/>
      <name val="Arial"/>
      <family val="2"/>
      <charset val="204"/>
    </font>
    <font>
      <b/>
      <sz val="7"/>
      <color rgb="FF000000"/>
      <name val="Arial"/>
      <family val="2"/>
      <charset val="204"/>
    </font>
    <font>
      <b/>
      <sz val="7"/>
      <color theme="1"/>
      <name val="Times New Roman"/>
      <family val="1"/>
      <charset val="204"/>
    </font>
    <font>
      <i/>
      <sz val="8.5"/>
      <color theme="1"/>
      <name val="Arial"/>
      <family val="2"/>
      <charset val="204"/>
    </font>
    <font>
      <b/>
      <sz val="8.5"/>
      <color theme="1"/>
      <name val="Arial"/>
      <family val="2"/>
      <charset val="204"/>
    </font>
    <font>
      <sz val="8.5"/>
      <color theme="1"/>
      <name val="Arial"/>
      <family val="2"/>
      <charset val="204"/>
    </font>
    <font>
      <b/>
      <sz val="8.5"/>
      <color theme="1"/>
      <name val="Times New Roman"/>
      <family val="1"/>
      <charset val="204"/>
    </font>
    <font>
      <sz val="8.5"/>
      <color rgb="FF000000"/>
      <name val="Arial"/>
      <family val="2"/>
      <charset val="204"/>
    </font>
    <font>
      <b/>
      <sz val="8.5"/>
      <color rgb="FF000000"/>
      <name val="Arial"/>
      <family val="2"/>
      <charset val="204"/>
    </font>
    <font>
      <i/>
      <sz val="8"/>
      <color theme="1"/>
      <name val="Times New Roman"/>
      <family val="1"/>
      <charset val="204"/>
    </font>
    <font>
      <i/>
      <sz val="6"/>
      <color theme="1"/>
      <name val="Arial"/>
      <family val="2"/>
      <charset val="204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25" fillId="0" borderId="0" applyFont="0" applyFill="0" applyBorder="0" applyAlignment="0" applyProtection="0"/>
  </cellStyleXfs>
  <cellXfs count="171">
    <xf numFmtId="0" fontId="0" fillId="0" borderId="0" xfId="0"/>
    <xf numFmtId="0" fontId="2" fillId="0" borderId="0" xfId="0" applyFont="1" applyAlignment="1">
      <alignment horizontal="justify" vertical="center"/>
    </xf>
    <xf numFmtId="0" fontId="3" fillId="0" borderId="0" xfId="0" applyFont="1" applyAlignment="1">
      <alignment horizontal="justify" vertical="center"/>
    </xf>
    <xf numFmtId="0" fontId="4" fillId="0" borderId="0" xfId="0" applyFont="1" applyAlignment="1">
      <alignment horizontal="justify" vertical="center"/>
    </xf>
    <xf numFmtId="0" fontId="7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1" fillId="0" borderId="0" xfId="0" applyFont="1" applyAlignment="1">
      <alignment horizontal="right" vertical="center"/>
    </xf>
    <xf numFmtId="0" fontId="7" fillId="0" borderId="1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0" fillId="0" borderId="0" xfId="0" applyAlignment="1">
      <alignment wrapText="1"/>
    </xf>
    <xf numFmtId="0" fontId="6" fillId="0" borderId="4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165" fontId="0" fillId="0" borderId="0" xfId="0" applyNumberFormat="1"/>
    <xf numFmtId="0" fontId="7" fillId="0" borderId="0" xfId="0" applyFont="1" applyAlignment="1">
      <alignment horizontal="left" vertical="center" wrapText="1"/>
    </xf>
    <xf numFmtId="0" fontId="0" fillId="0" borderId="0" xfId="0" applyAlignment="1"/>
    <xf numFmtId="0" fontId="4" fillId="0" borderId="0" xfId="0" applyFont="1" applyAlignment="1">
      <alignment vertical="center"/>
    </xf>
    <xf numFmtId="0" fontId="2" fillId="0" borderId="0" xfId="0" applyFont="1"/>
    <xf numFmtId="0" fontId="4" fillId="0" borderId="0" xfId="0" applyFont="1"/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right" vertical="center" wrapText="1"/>
    </xf>
    <xf numFmtId="0" fontId="12" fillId="0" borderId="1" xfId="0" applyFont="1" applyBorder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justify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right" vertical="center" wrapText="1"/>
    </xf>
    <xf numFmtId="0" fontId="7" fillId="0" borderId="0" xfId="0" applyFont="1" applyAlignment="1">
      <alignment horizontal="right" vertical="center" wrapText="1"/>
    </xf>
    <xf numFmtId="0" fontId="1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9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0" fillId="0" borderId="1" xfId="0" applyBorder="1" applyAlignment="1">
      <alignment horizontal="right" wrapText="1"/>
    </xf>
    <xf numFmtId="0" fontId="6" fillId="0" borderId="1" xfId="0" applyFont="1" applyBorder="1" applyAlignment="1">
      <alignment horizontal="right" wrapText="1"/>
    </xf>
    <xf numFmtId="165" fontId="6" fillId="0" borderId="0" xfId="0" applyNumberFormat="1" applyFont="1" applyAlignment="1">
      <alignment horizontal="left" vertical="center" wrapText="1"/>
    </xf>
    <xf numFmtId="165" fontId="7" fillId="0" borderId="0" xfId="0" applyNumberFormat="1" applyFont="1" applyAlignment="1">
      <alignment horizontal="left" vertical="center" wrapText="1"/>
    </xf>
    <xf numFmtId="165" fontId="6" fillId="0" borderId="1" xfId="0" applyNumberFormat="1" applyFont="1" applyBorder="1" applyAlignment="1">
      <alignment horizontal="left" vertical="center" wrapText="1"/>
    </xf>
    <xf numFmtId="165" fontId="7" fillId="0" borderId="1" xfId="0" applyNumberFormat="1" applyFont="1" applyBorder="1" applyAlignment="1">
      <alignment horizontal="left" vertical="center" wrapText="1"/>
    </xf>
    <xf numFmtId="165" fontId="6" fillId="0" borderId="3" xfId="0" applyNumberFormat="1" applyFont="1" applyBorder="1" applyAlignment="1">
      <alignment horizontal="left" vertical="center" wrapText="1"/>
    </xf>
    <xf numFmtId="165" fontId="7" fillId="0" borderId="3" xfId="0" applyNumberFormat="1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center" vertical="center" wrapText="1"/>
    </xf>
    <xf numFmtId="0" fontId="17" fillId="0" borderId="0" xfId="0" applyFont="1" applyAlignment="1">
      <alignment horizontal="left" vertical="center" wrapText="1"/>
    </xf>
    <xf numFmtId="0" fontId="20" fillId="0" borderId="1" xfId="0" applyFont="1" applyBorder="1" applyAlignment="1">
      <alignment horizontal="right" vertical="center" wrapText="1"/>
    </xf>
    <xf numFmtId="0" fontId="18" fillId="0" borderId="0" xfId="0" applyFont="1" applyAlignment="1">
      <alignment horizontal="left" vertical="center" wrapText="1"/>
    </xf>
    <xf numFmtId="0" fontId="19" fillId="0" borderId="0" xfId="0" applyFont="1" applyAlignment="1">
      <alignment horizontal="center" vertical="center" wrapText="1"/>
    </xf>
    <xf numFmtId="0" fontId="19" fillId="0" borderId="0" xfId="0" applyFont="1" applyAlignment="1">
      <alignment horizontal="left" vertical="center" wrapText="1"/>
    </xf>
    <xf numFmtId="0" fontId="21" fillId="0" borderId="0" xfId="0" applyFont="1" applyAlignment="1">
      <alignment horizontal="center" vertical="center" wrapText="1"/>
    </xf>
    <xf numFmtId="0" fontId="19" fillId="0" borderId="1" xfId="0" applyFont="1" applyBorder="1" applyAlignment="1">
      <alignment horizontal="left" vertical="center" wrapText="1"/>
    </xf>
    <xf numFmtId="0" fontId="21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left" vertical="center" wrapText="1"/>
    </xf>
    <xf numFmtId="0" fontId="22" fillId="0" borderId="0" xfId="0" applyFont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vertical="center" wrapText="1"/>
    </xf>
    <xf numFmtId="165" fontId="18" fillId="0" borderId="0" xfId="0" applyNumberFormat="1" applyFont="1" applyAlignment="1">
      <alignment horizontal="left" vertical="center" wrapText="1"/>
    </xf>
    <xf numFmtId="165" fontId="19" fillId="0" borderId="0" xfId="0" applyNumberFormat="1" applyFont="1" applyAlignment="1">
      <alignment horizontal="left" vertical="center" wrapText="1"/>
    </xf>
    <xf numFmtId="165" fontId="18" fillId="0" borderId="1" xfId="0" applyNumberFormat="1" applyFont="1" applyBorder="1" applyAlignment="1">
      <alignment horizontal="left" vertical="center" wrapText="1"/>
    </xf>
    <xf numFmtId="165" fontId="19" fillId="0" borderId="1" xfId="0" applyNumberFormat="1" applyFont="1" applyBorder="1" applyAlignment="1">
      <alignment horizontal="left" vertical="center" wrapText="1"/>
    </xf>
    <xf numFmtId="165" fontId="18" fillId="0" borderId="0" xfId="0" applyNumberFormat="1" applyFont="1" applyAlignment="1">
      <alignment horizontal="right" vertical="center" wrapText="1"/>
    </xf>
    <xf numFmtId="165" fontId="19" fillId="0" borderId="0" xfId="0" applyNumberFormat="1" applyFont="1" applyAlignment="1">
      <alignment horizontal="right" vertical="center" wrapText="1"/>
    </xf>
    <xf numFmtId="0" fontId="21" fillId="0" borderId="0" xfId="0" applyFont="1" applyAlignment="1">
      <alignment horizontal="left" vertical="center" wrapText="1"/>
    </xf>
    <xf numFmtId="0" fontId="18" fillId="0" borderId="4" xfId="0" applyFont="1" applyBorder="1" applyAlignment="1">
      <alignment horizontal="left" vertical="center" wrapText="1"/>
    </xf>
    <xf numFmtId="0" fontId="19" fillId="0" borderId="4" xfId="0" applyFont="1" applyBorder="1" applyAlignment="1">
      <alignment horizontal="center" vertical="center" wrapText="1"/>
    </xf>
    <xf numFmtId="165" fontId="18" fillId="0" borderId="4" xfId="0" applyNumberFormat="1" applyFont="1" applyBorder="1" applyAlignment="1">
      <alignment horizontal="left" vertical="center" wrapText="1"/>
    </xf>
    <xf numFmtId="165" fontId="19" fillId="0" borderId="4" xfId="0" applyNumberFormat="1" applyFont="1" applyBorder="1" applyAlignment="1">
      <alignment horizontal="left" vertical="center" wrapText="1"/>
    </xf>
    <xf numFmtId="0" fontId="19" fillId="0" borderId="1" xfId="0" applyFont="1" applyBorder="1" applyAlignment="1">
      <alignment vertical="center" wrapText="1"/>
    </xf>
    <xf numFmtId="0" fontId="19" fillId="0" borderId="0" xfId="0" applyFont="1" applyAlignment="1">
      <alignment vertical="center" wrapText="1"/>
    </xf>
    <xf numFmtId="0" fontId="5" fillId="0" borderId="1" xfId="0" applyFont="1" applyBorder="1" applyAlignment="1">
      <alignment horizontal="left" wrapText="1"/>
    </xf>
    <xf numFmtId="0" fontId="7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justify" vertical="center" wrapText="1"/>
    </xf>
    <xf numFmtId="165" fontId="9" fillId="0" borderId="0" xfId="0" applyNumberFormat="1" applyFont="1" applyAlignment="1">
      <alignment horizontal="left" vertical="center" wrapText="1"/>
    </xf>
    <xf numFmtId="165" fontId="8" fillId="0" borderId="0" xfId="0" applyNumberFormat="1" applyFont="1" applyAlignment="1">
      <alignment horizontal="left" vertical="center" wrapText="1"/>
    </xf>
    <xf numFmtId="165" fontId="8" fillId="0" borderId="1" xfId="0" applyNumberFormat="1" applyFont="1" applyBorder="1" applyAlignment="1">
      <alignment horizontal="left" vertical="center" wrapText="1"/>
    </xf>
    <xf numFmtId="165" fontId="8" fillId="0" borderId="4" xfId="0" applyNumberFormat="1" applyFont="1" applyBorder="1" applyAlignment="1">
      <alignment horizontal="left" vertical="center" wrapText="1"/>
    </xf>
    <xf numFmtId="0" fontId="7" fillId="0" borderId="0" xfId="0" applyFont="1" applyAlignment="1">
      <alignment vertical="center" wrapText="1"/>
    </xf>
    <xf numFmtId="0" fontId="14" fillId="0" borderId="0" xfId="0" applyFont="1" applyAlignment="1">
      <alignment horizontal="left" vertical="center" wrapText="1"/>
    </xf>
    <xf numFmtId="0" fontId="16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 wrapText="1"/>
    </xf>
    <xf numFmtId="0" fontId="12" fillId="0" borderId="3" xfId="0" applyFont="1" applyBorder="1" applyAlignment="1">
      <alignment horizontal="left" vertical="center" wrapText="1"/>
    </xf>
    <xf numFmtId="165" fontId="14" fillId="0" borderId="1" xfId="0" applyNumberFormat="1" applyFont="1" applyBorder="1" applyAlignment="1">
      <alignment horizontal="left" vertical="center" wrapText="1"/>
    </xf>
    <xf numFmtId="165" fontId="14" fillId="0" borderId="0" xfId="0" applyNumberFormat="1" applyFont="1" applyAlignment="1">
      <alignment horizontal="left" vertical="center" wrapText="1"/>
    </xf>
    <xf numFmtId="165" fontId="15" fillId="0" borderId="0" xfId="0" applyNumberFormat="1" applyFont="1" applyAlignment="1">
      <alignment horizontal="left" vertical="center" wrapText="1"/>
    </xf>
    <xf numFmtId="165" fontId="15" fillId="0" borderId="1" xfId="0" applyNumberFormat="1" applyFont="1" applyBorder="1" applyAlignment="1">
      <alignment horizontal="left" vertical="center" wrapText="1"/>
    </xf>
    <xf numFmtId="165" fontId="15" fillId="0" borderId="3" xfId="0" applyNumberFormat="1" applyFont="1" applyBorder="1" applyAlignment="1">
      <alignment horizontal="left" vertical="center" wrapText="1"/>
    </xf>
    <xf numFmtId="0" fontId="12" fillId="0" borderId="1" xfId="0" applyFont="1" applyBorder="1" applyAlignment="1">
      <alignment wrapText="1"/>
    </xf>
    <xf numFmtId="0" fontId="12" fillId="0" borderId="1" xfId="0" applyFont="1" applyBorder="1" applyAlignment="1">
      <alignment horizontal="left" wrapText="1"/>
    </xf>
    <xf numFmtId="0" fontId="24" fillId="0" borderId="1" xfId="0" applyFont="1" applyBorder="1" applyAlignment="1">
      <alignment wrapText="1"/>
    </xf>
    <xf numFmtId="0" fontId="5" fillId="0" borderId="1" xfId="0" applyFont="1" applyBorder="1" applyAlignment="1">
      <alignment wrapText="1"/>
    </xf>
    <xf numFmtId="0" fontId="6" fillId="0" borderId="1" xfId="0" applyFont="1" applyBorder="1" applyAlignment="1">
      <alignment wrapText="1"/>
    </xf>
    <xf numFmtId="0" fontId="13" fillId="0" borderId="0" xfId="0" applyFont="1" applyBorder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166" fontId="6" fillId="0" borderId="0" xfId="1" applyNumberFormat="1" applyFont="1"/>
    <xf numFmtId="166" fontId="7" fillId="0" borderId="0" xfId="1" applyNumberFormat="1" applyFont="1" applyAlignment="1">
      <alignment horizontal="left" vertical="center" wrapText="1"/>
    </xf>
    <xf numFmtId="166" fontId="6" fillId="0" borderId="0" xfId="1" applyNumberFormat="1" applyFont="1" applyAlignment="1">
      <alignment horizontal="left" vertical="center" wrapText="1"/>
    </xf>
    <xf numFmtId="166" fontId="7" fillId="0" borderId="2" xfId="1" applyNumberFormat="1" applyFont="1" applyBorder="1" applyAlignment="1">
      <alignment horizontal="left" vertical="center" wrapText="1"/>
    </xf>
    <xf numFmtId="166" fontId="0" fillId="0" borderId="0" xfId="1" applyNumberFormat="1" applyFont="1"/>
    <xf numFmtId="166" fontId="6" fillId="0" borderId="1" xfId="1" applyNumberFormat="1" applyFont="1" applyBorder="1" applyAlignment="1">
      <alignment horizontal="left" vertical="center" wrapText="1"/>
    </xf>
    <xf numFmtId="166" fontId="7" fillId="0" borderId="1" xfId="1" applyNumberFormat="1" applyFont="1" applyBorder="1" applyAlignment="1">
      <alignment horizontal="left" vertical="center" wrapText="1"/>
    </xf>
    <xf numFmtId="166" fontId="6" fillId="0" borderId="2" xfId="1" applyNumberFormat="1" applyFont="1" applyBorder="1" applyAlignment="1">
      <alignment horizontal="left" vertical="center" wrapText="1"/>
    </xf>
    <xf numFmtId="166" fontId="9" fillId="0" borderId="0" xfId="1" applyNumberFormat="1" applyFont="1" applyAlignment="1">
      <alignment horizontal="left" vertical="center" wrapText="1"/>
    </xf>
    <xf numFmtId="166" fontId="8" fillId="0" borderId="0" xfId="1" applyNumberFormat="1" applyFont="1" applyAlignment="1">
      <alignment horizontal="left" vertical="center" wrapText="1"/>
    </xf>
    <xf numFmtId="166" fontId="6" fillId="0" borderId="3" xfId="1" applyNumberFormat="1" applyFont="1" applyBorder="1" applyAlignment="1">
      <alignment horizontal="left" vertical="center" wrapText="1"/>
    </xf>
    <xf numFmtId="166" fontId="7" fillId="0" borderId="3" xfId="1" applyNumberFormat="1" applyFont="1" applyBorder="1" applyAlignment="1">
      <alignment horizontal="left" vertical="center" wrapText="1"/>
    </xf>
    <xf numFmtId="0" fontId="19" fillId="0" borderId="0" xfId="0" applyFont="1" applyBorder="1" applyAlignment="1">
      <alignment horizontal="left" vertical="center" wrapText="1"/>
    </xf>
    <xf numFmtId="0" fontId="21" fillId="0" borderId="0" xfId="0" applyFont="1" applyBorder="1" applyAlignment="1">
      <alignment horizontal="center" vertical="center" wrapText="1"/>
    </xf>
    <xf numFmtId="165" fontId="18" fillId="0" borderId="0" xfId="0" applyNumberFormat="1" applyFont="1" applyBorder="1" applyAlignment="1">
      <alignment horizontal="left" vertical="center" wrapText="1"/>
    </xf>
    <xf numFmtId="0" fontId="7" fillId="0" borderId="0" xfId="0" applyFont="1"/>
    <xf numFmtId="0" fontId="7" fillId="0" borderId="1" xfId="0" applyFont="1" applyBorder="1"/>
    <xf numFmtId="166" fontId="18" fillId="0" borderId="0" xfId="1" applyNumberFormat="1" applyFont="1" applyAlignment="1">
      <alignment horizontal="left" vertical="center" wrapText="1"/>
    </xf>
    <xf numFmtId="166" fontId="19" fillId="0" borderId="0" xfId="1" applyNumberFormat="1" applyFont="1" applyAlignment="1">
      <alignment horizontal="left" vertical="center" wrapText="1"/>
    </xf>
    <xf numFmtId="166" fontId="18" fillId="0" borderId="0" xfId="1" applyNumberFormat="1" applyFont="1" applyAlignment="1">
      <alignment vertical="center" wrapText="1"/>
    </xf>
    <xf numFmtId="166" fontId="19" fillId="0" borderId="0" xfId="1" applyNumberFormat="1" applyFont="1" applyAlignment="1">
      <alignment vertical="center" wrapText="1"/>
    </xf>
    <xf numFmtId="166" fontId="18" fillId="0" borderId="1" xfId="1" applyNumberFormat="1" applyFont="1" applyBorder="1" applyAlignment="1">
      <alignment vertical="center" wrapText="1"/>
    </xf>
    <xf numFmtId="166" fontId="19" fillId="0" borderId="1" xfId="1" applyNumberFormat="1" applyFont="1" applyBorder="1" applyAlignment="1">
      <alignment vertical="center" wrapText="1"/>
    </xf>
    <xf numFmtId="0" fontId="19" fillId="0" borderId="0" xfId="0" applyFont="1" applyBorder="1" applyAlignment="1">
      <alignment horizontal="center" vertical="center" wrapText="1"/>
    </xf>
    <xf numFmtId="166" fontId="7" fillId="0" borderId="0" xfId="1" applyNumberFormat="1" applyFont="1" applyBorder="1" applyAlignment="1">
      <alignment horizontal="left" vertical="center" wrapText="1"/>
    </xf>
    <xf numFmtId="164" fontId="9" fillId="0" borderId="0" xfId="1" applyNumberFormat="1" applyFont="1" applyBorder="1" applyAlignment="1">
      <alignment horizontal="right" vertical="center" wrapText="1"/>
    </xf>
    <xf numFmtId="164" fontId="8" fillId="0" borderId="0" xfId="1" applyNumberFormat="1" applyFont="1" applyBorder="1" applyAlignment="1">
      <alignment horizontal="right" vertical="center" wrapText="1"/>
    </xf>
    <xf numFmtId="0" fontId="22" fillId="0" borderId="4" xfId="0" applyFont="1" applyBorder="1" applyAlignment="1">
      <alignment horizontal="center" vertical="center" wrapText="1"/>
    </xf>
    <xf numFmtId="166" fontId="6" fillId="0" borderId="4" xfId="1" applyNumberFormat="1" applyFont="1" applyBorder="1" applyAlignment="1">
      <alignment horizontal="left" vertical="center" wrapText="1"/>
    </xf>
    <xf numFmtId="166" fontId="7" fillId="0" borderId="4" xfId="1" applyNumberFormat="1" applyFont="1" applyBorder="1" applyAlignment="1">
      <alignment horizontal="left" vertical="center" wrapText="1"/>
    </xf>
    <xf numFmtId="0" fontId="17" fillId="0" borderId="0" xfId="0" applyFont="1" applyBorder="1" applyAlignment="1">
      <alignment vertical="center" wrapText="1"/>
    </xf>
    <xf numFmtId="0" fontId="18" fillId="0" borderId="0" xfId="0" applyFont="1" applyBorder="1" applyAlignment="1">
      <alignment vertical="center" wrapText="1"/>
    </xf>
    <xf numFmtId="166" fontId="9" fillId="0" borderId="1" xfId="1" applyNumberFormat="1" applyFont="1" applyBorder="1" applyAlignment="1">
      <alignment horizontal="left" vertical="center" wrapText="1"/>
    </xf>
    <xf numFmtId="166" fontId="8" fillId="0" borderId="1" xfId="1" applyNumberFormat="1" applyFont="1" applyBorder="1" applyAlignment="1">
      <alignment horizontal="left" vertical="center" wrapText="1"/>
    </xf>
    <xf numFmtId="0" fontId="7" fillId="0" borderId="0" xfId="0" applyFont="1" applyAlignment="1">
      <alignment wrapText="1"/>
    </xf>
    <xf numFmtId="0" fontId="7" fillId="0" borderId="0" xfId="0" applyFont="1" applyFill="1" applyAlignment="1">
      <alignment horizontal="center" vertical="center" wrapText="1"/>
    </xf>
    <xf numFmtId="0" fontId="13" fillId="0" borderId="4" xfId="0" applyFont="1" applyBorder="1" applyAlignment="1">
      <alignment horizontal="left" vertical="center" wrapText="1"/>
    </xf>
    <xf numFmtId="0" fontId="14" fillId="0" borderId="4" xfId="0" applyFont="1" applyBorder="1" applyAlignment="1">
      <alignment horizontal="left" vertical="center" wrapText="1"/>
    </xf>
    <xf numFmtId="166" fontId="14" fillId="0" borderId="0" xfId="1" applyNumberFormat="1" applyFont="1" applyBorder="1" applyAlignment="1">
      <alignment horizontal="left" vertical="center" wrapText="1"/>
    </xf>
    <xf numFmtId="166" fontId="14" fillId="0" borderId="0" xfId="1" applyNumberFormat="1" applyFont="1" applyAlignment="1">
      <alignment horizontal="left" vertical="center" wrapText="1"/>
    </xf>
    <xf numFmtId="166" fontId="13" fillId="0" borderId="1" xfId="1" applyNumberFormat="1" applyFont="1" applyBorder="1" applyAlignment="1">
      <alignment horizontal="left" vertical="center" wrapText="1"/>
    </xf>
    <xf numFmtId="166" fontId="14" fillId="0" borderId="1" xfId="1" applyNumberFormat="1" applyFont="1" applyBorder="1" applyAlignment="1">
      <alignment horizontal="left" vertical="center" wrapText="1"/>
    </xf>
    <xf numFmtId="166" fontId="14" fillId="0" borderId="4" xfId="1" applyNumberFormat="1" applyFont="1" applyBorder="1" applyAlignment="1">
      <alignment horizontal="left" vertical="center" wrapText="1"/>
    </xf>
    <xf numFmtId="0" fontId="12" fillId="0" borderId="4" xfId="0" applyFont="1" applyBorder="1" applyAlignment="1">
      <alignment horizontal="left" vertical="center" wrapText="1"/>
    </xf>
    <xf numFmtId="165" fontId="14" fillId="0" borderId="4" xfId="0" applyNumberFormat="1" applyFont="1" applyBorder="1" applyAlignment="1">
      <alignment horizontal="left" vertical="center" wrapText="1"/>
    </xf>
    <xf numFmtId="166" fontId="15" fillId="0" borderId="0" xfId="1" applyNumberFormat="1" applyFont="1" applyAlignment="1">
      <alignment horizontal="left" vertical="center" wrapText="1"/>
    </xf>
    <xf numFmtId="166" fontId="15" fillId="0" borderId="1" xfId="1" applyNumberFormat="1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166" fontId="0" fillId="0" borderId="0" xfId="0" applyNumberFormat="1"/>
    <xf numFmtId="0" fontId="6" fillId="0" borderId="0" xfId="0" applyFont="1" applyAlignment="1">
      <alignment wrapText="1"/>
    </xf>
    <xf numFmtId="0" fontId="24" fillId="0" borderId="4" xfId="0" applyFont="1" applyBorder="1" applyAlignment="1">
      <alignment wrapText="1"/>
    </xf>
    <xf numFmtId="0" fontId="12" fillId="0" borderId="4" xfId="0" applyFont="1" applyBorder="1" applyAlignment="1">
      <alignment horizontal="left" wrapText="1"/>
    </xf>
    <xf numFmtId="0" fontId="12" fillId="0" borderId="4" xfId="0" applyFont="1" applyBorder="1" applyAlignment="1">
      <alignment wrapText="1"/>
    </xf>
    <xf numFmtId="0" fontId="23" fillId="0" borderId="0" xfId="0" applyFont="1" applyFill="1" applyBorder="1" applyAlignment="1">
      <alignment vertical="center" wrapText="1"/>
    </xf>
    <xf numFmtId="0" fontId="1" fillId="0" borderId="0" xfId="0" applyFont="1" applyAlignment="1">
      <alignment horizontal="right" vertical="center" wrapText="1"/>
    </xf>
    <xf numFmtId="0" fontId="4" fillId="0" borderId="0" xfId="0" applyFont="1" applyAlignment="1">
      <alignment horizontal="left" vertical="center" wrapText="1"/>
    </xf>
    <xf numFmtId="0" fontId="1" fillId="0" borderId="0" xfId="0" applyFont="1" applyAlignment="1">
      <alignment horizontal="justify" vertical="center"/>
    </xf>
    <xf numFmtId="0" fontId="1" fillId="0" borderId="1" xfId="0" applyFont="1" applyBorder="1" applyAlignment="1">
      <alignment horizontal="justify" vertical="center"/>
    </xf>
    <xf numFmtId="0" fontId="10" fillId="0" borderId="2" xfId="0" applyFont="1" applyBorder="1" applyAlignment="1">
      <alignment horizontal="center" vertical="center"/>
    </xf>
    <xf numFmtId="0" fontId="23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/>
    </xf>
    <xf numFmtId="0" fontId="18" fillId="0" borderId="1" xfId="0" applyFont="1" applyBorder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89"/>
  <sheetViews>
    <sheetView tabSelected="1" zoomScaleNormal="100" workbookViewId="0"/>
  </sheetViews>
  <sheetFormatPr defaultRowHeight="15"/>
  <cols>
    <col min="1" max="1" width="65.140625" customWidth="1"/>
    <col min="2" max="2" width="9.28515625" customWidth="1"/>
    <col min="3" max="4" width="15.7109375" customWidth="1"/>
    <col min="6" max="6" width="11.5703125" customWidth="1"/>
    <col min="7" max="7" width="12" customWidth="1"/>
  </cols>
  <sheetData>
    <row r="1" spans="1:7" ht="42" customHeight="1">
      <c r="A1" s="16" t="s">
        <v>1</v>
      </c>
      <c r="B1" s="157" t="s">
        <v>110</v>
      </c>
      <c r="C1" s="157"/>
      <c r="D1" s="157"/>
    </row>
    <row r="2" spans="1:7">
      <c r="A2" s="1"/>
      <c r="B2" s="2"/>
    </row>
    <row r="3" spans="1:7" ht="30.75" customHeight="1">
      <c r="A3" s="158" t="s">
        <v>109</v>
      </c>
      <c r="B3" s="158"/>
      <c r="C3" s="158"/>
      <c r="D3" s="158"/>
    </row>
    <row r="4" spans="1:7" ht="15.75">
      <c r="A4" s="3"/>
    </row>
    <row r="5" spans="1:7">
      <c r="A5" s="1" t="s">
        <v>149</v>
      </c>
    </row>
    <row r="7" spans="1:7">
      <c r="A7" s="40"/>
      <c r="B7" s="42"/>
      <c r="C7" s="31"/>
      <c r="D7" s="32"/>
    </row>
    <row r="8" spans="1:7" ht="42.75" customHeight="1" thickBot="1">
      <c r="A8" s="99" t="s">
        <v>132</v>
      </c>
      <c r="B8" s="100" t="s">
        <v>2</v>
      </c>
      <c r="C8" s="44" t="s">
        <v>150</v>
      </c>
      <c r="D8" s="43" t="s">
        <v>162</v>
      </c>
    </row>
    <row r="9" spans="1:7">
      <c r="A9" s="27" t="s">
        <v>0</v>
      </c>
      <c r="B9" s="25"/>
      <c r="C9" s="27"/>
      <c r="D9" s="34"/>
    </row>
    <row r="10" spans="1:7">
      <c r="A10" s="27" t="s">
        <v>3</v>
      </c>
      <c r="B10" s="25"/>
      <c r="C10" s="27"/>
      <c r="D10" s="34"/>
    </row>
    <row r="11" spans="1:7">
      <c r="A11" s="27" t="s">
        <v>4</v>
      </c>
      <c r="B11" s="30"/>
      <c r="C11" s="27"/>
      <c r="D11" s="13"/>
    </row>
    <row r="12" spans="1:7">
      <c r="A12" s="13" t="s">
        <v>5</v>
      </c>
      <c r="B12" s="22">
        <v>6</v>
      </c>
      <c r="C12" s="103">
        <v>456187303</v>
      </c>
      <c r="D12" s="104">
        <v>463047336</v>
      </c>
      <c r="F12" s="151"/>
      <c r="G12" s="151"/>
    </row>
    <row r="13" spans="1:7">
      <c r="A13" s="13" t="s">
        <v>6</v>
      </c>
      <c r="B13" s="22">
        <v>17</v>
      </c>
      <c r="C13" s="103">
        <v>76505887</v>
      </c>
      <c r="D13" s="104">
        <v>79694418</v>
      </c>
      <c r="F13" s="151"/>
      <c r="G13" s="151"/>
    </row>
    <row r="14" spans="1:7">
      <c r="A14" s="13" t="s">
        <v>7</v>
      </c>
      <c r="B14" s="22">
        <v>7</v>
      </c>
      <c r="C14" s="105">
        <v>212225639</v>
      </c>
      <c r="D14" s="104">
        <v>217353880</v>
      </c>
      <c r="F14" s="151"/>
      <c r="G14" s="151"/>
    </row>
    <row r="15" spans="1:7">
      <c r="A15" s="13" t="s">
        <v>8</v>
      </c>
      <c r="B15" s="22">
        <v>9</v>
      </c>
      <c r="C15" s="105">
        <v>152402245</v>
      </c>
      <c r="D15" s="104">
        <v>152402245</v>
      </c>
      <c r="F15" s="151"/>
      <c r="G15" s="151"/>
    </row>
    <row r="16" spans="1:7">
      <c r="A16" s="13" t="s">
        <v>9</v>
      </c>
      <c r="B16" s="22">
        <v>6</v>
      </c>
      <c r="C16" s="105">
        <v>3526477</v>
      </c>
      <c r="D16" s="104">
        <v>3237280</v>
      </c>
      <c r="F16" s="151"/>
      <c r="G16" s="151"/>
    </row>
    <row r="17" spans="1:7">
      <c r="A17" s="13" t="s">
        <v>10</v>
      </c>
      <c r="B17" s="22">
        <v>8</v>
      </c>
      <c r="C17" s="105">
        <v>3326579</v>
      </c>
      <c r="D17" s="104">
        <v>2982957</v>
      </c>
      <c r="F17" s="151"/>
      <c r="G17" s="151"/>
    </row>
    <row r="18" spans="1:7">
      <c r="A18" s="13" t="s">
        <v>11</v>
      </c>
      <c r="B18" s="22"/>
      <c r="C18" s="105">
        <v>2793401</v>
      </c>
      <c r="D18" s="104">
        <v>1980671</v>
      </c>
      <c r="F18" s="151"/>
      <c r="G18" s="151"/>
    </row>
    <row r="19" spans="1:7">
      <c r="A19" s="13" t="s">
        <v>12</v>
      </c>
      <c r="B19" s="22"/>
      <c r="C19" s="105">
        <v>1921345</v>
      </c>
      <c r="D19" s="104">
        <v>1732174</v>
      </c>
      <c r="F19" s="151"/>
      <c r="G19" s="151"/>
    </row>
    <row r="20" spans="1:7">
      <c r="A20" s="13" t="s">
        <v>13</v>
      </c>
      <c r="B20" s="22"/>
      <c r="C20" s="105">
        <v>286804</v>
      </c>
      <c r="D20" s="104">
        <v>350648</v>
      </c>
      <c r="F20" s="151"/>
      <c r="G20" s="151"/>
    </row>
    <row r="21" spans="1:7">
      <c r="A21" s="13" t="s">
        <v>14</v>
      </c>
      <c r="B21" s="23"/>
      <c r="C21" s="105">
        <v>1690374</v>
      </c>
      <c r="D21" s="104">
        <v>1819045</v>
      </c>
      <c r="F21" s="151"/>
      <c r="G21" s="151"/>
    </row>
    <row r="22" spans="1:7" ht="15.75" thickBot="1">
      <c r="A22" s="13" t="s">
        <v>15</v>
      </c>
      <c r="B22" s="22">
        <v>10</v>
      </c>
      <c r="C22" s="108">
        <v>3696321</v>
      </c>
      <c r="D22" s="104">
        <v>4789179</v>
      </c>
      <c r="F22" s="151"/>
      <c r="G22" s="151"/>
    </row>
    <row r="23" spans="1:7" ht="15.75" thickBot="1">
      <c r="A23" s="26" t="s">
        <v>16</v>
      </c>
      <c r="B23" s="35"/>
      <c r="C23" s="105">
        <v>914562375</v>
      </c>
      <c r="D23" s="106">
        <v>929389833</v>
      </c>
      <c r="F23" s="151"/>
      <c r="G23" s="151"/>
    </row>
    <row r="24" spans="1:7">
      <c r="A24" s="36" t="s">
        <v>0</v>
      </c>
      <c r="B24" s="35"/>
      <c r="C24" s="26"/>
      <c r="D24" s="36"/>
      <c r="F24" s="151"/>
      <c r="G24" s="151"/>
    </row>
    <row r="25" spans="1:7">
      <c r="A25" s="27" t="s">
        <v>17</v>
      </c>
      <c r="B25" s="25"/>
      <c r="C25" s="27"/>
      <c r="D25" s="13"/>
      <c r="F25" s="151"/>
      <c r="G25" s="151"/>
    </row>
    <row r="26" spans="1:7">
      <c r="A26" s="13" t="s">
        <v>18</v>
      </c>
      <c r="B26" s="22"/>
      <c r="C26" s="105">
        <v>15650794</v>
      </c>
      <c r="D26" s="104">
        <v>15490029</v>
      </c>
      <c r="F26" s="151"/>
      <c r="G26" s="151"/>
    </row>
    <row r="27" spans="1:7">
      <c r="A27" s="13" t="s">
        <v>19</v>
      </c>
      <c r="B27" s="22">
        <v>11</v>
      </c>
      <c r="C27" s="105">
        <v>43138562</v>
      </c>
      <c r="D27" s="104">
        <v>34711705</v>
      </c>
      <c r="F27" s="151"/>
      <c r="G27" s="151"/>
    </row>
    <row r="28" spans="1:7">
      <c r="A28" s="13" t="s">
        <v>20</v>
      </c>
      <c r="B28" s="22"/>
      <c r="C28" s="105">
        <v>6259461</v>
      </c>
      <c r="D28" s="104">
        <v>4651549</v>
      </c>
      <c r="F28" s="151"/>
      <c r="G28" s="151"/>
    </row>
    <row r="29" spans="1:7">
      <c r="A29" s="13" t="s">
        <v>21</v>
      </c>
      <c r="B29" s="22"/>
      <c r="C29" s="105">
        <v>3352619</v>
      </c>
      <c r="D29" s="104">
        <v>4166824</v>
      </c>
      <c r="F29" s="151"/>
      <c r="G29" s="151"/>
    </row>
    <row r="30" spans="1:7" hidden="1">
      <c r="A30" s="13" t="s">
        <v>12</v>
      </c>
      <c r="B30" s="22"/>
      <c r="C30" s="107"/>
      <c r="D30" s="107"/>
      <c r="F30" s="151"/>
      <c r="G30" s="151"/>
    </row>
    <row r="31" spans="1:7">
      <c r="A31" s="13" t="s">
        <v>13</v>
      </c>
      <c r="B31" s="22"/>
      <c r="C31" s="105">
        <v>863914</v>
      </c>
      <c r="D31" s="104">
        <v>865890</v>
      </c>
      <c r="F31" s="151"/>
      <c r="G31" s="151"/>
    </row>
    <row r="32" spans="1:7">
      <c r="A32" s="13" t="s">
        <v>117</v>
      </c>
      <c r="B32" s="22"/>
      <c r="C32" s="105">
        <v>7911322</v>
      </c>
      <c r="D32" s="104">
        <v>7300331</v>
      </c>
      <c r="F32" s="151"/>
      <c r="G32" s="151"/>
    </row>
    <row r="33" spans="1:7">
      <c r="A33" s="13" t="s">
        <v>118</v>
      </c>
      <c r="B33" s="22">
        <v>12</v>
      </c>
      <c r="C33" s="105">
        <v>3886579</v>
      </c>
      <c r="D33" s="104">
        <v>3626074</v>
      </c>
      <c r="F33" s="151"/>
      <c r="G33" s="151"/>
    </row>
    <row r="34" spans="1:7" ht="24" hidden="1">
      <c r="A34" s="13" t="s">
        <v>22</v>
      </c>
      <c r="B34" s="22">
        <v>14</v>
      </c>
      <c r="C34" s="107"/>
      <c r="D34" s="107"/>
      <c r="F34" s="151"/>
      <c r="G34" s="151"/>
    </row>
    <row r="35" spans="1:7">
      <c r="A35" s="13" t="s">
        <v>151</v>
      </c>
      <c r="B35" s="22">
        <v>13</v>
      </c>
      <c r="C35" s="105">
        <v>5969502</v>
      </c>
      <c r="D35" s="104">
        <v>18923399</v>
      </c>
      <c r="F35" s="151"/>
      <c r="G35" s="151"/>
    </row>
    <row r="36" spans="1:7" ht="15.75" thickBot="1">
      <c r="A36" s="7" t="s">
        <v>23</v>
      </c>
      <c r="B36" s="24">
        <v>14</v>
      </c>
      <c r="C36" s="108">
        <v>97862140</v>
      </c>
      <c r="D36" s="109">
        <v>94428532</v>
      </c>
      <c r="F36" s="151"/>
      <c r="G36" s="151"/>
    </row>
    <row r="37" spans="1:7">
      <c r="A37" s="27"/>
      <c r="B37" s="37"/>
      <c r="C37" s="110">
        <v>184894893</v>
      </c>
      <c r="D37" s="106">
        <v>184164333</v>
      </c>
      <c r="F37" s="151"/>
      <c r="G37" s="151"/>
    </row>
    <row r="38" spans="1:7">
      <c r="A38" s="27" t="s">
        <v>0</v>
      </c>
      <c r="B38" s="37"/>
      <c r="C38" s="105"/>
      <c r="D38" s="104"/>
      <c r="F38" s="151"/>
      <c r="G38" s="151"/>
    </row>
    <row r="39" spans="1:7" ht="15.75" thickBot="1">
      <c r="A39" s="7" t="s">
        <v>24</v>
      </c>
      <c r="B39" s="24">
        <v>28</v>
      </c>
      <c r="C39" s="108">
        <v>1697516</v>
      </c>
      <c r="D39" s="109">
        <v>1872008</v>
      </c>
      <c r="F39" s="151"/>
      <c r="G39" s="151"/>
    </row>
    <row r="40" spans="1:7" ht="15.75" thickBot="1">
      <c r="A40" s="11" t="s">
        <v>25</v>
      </c>
      <c r="B40" s="38"/>
      <c r="C40" s="47">
        <f>C37+C39</f>
        <v>186592409</v>
      </c>
      <c r="D40" s="48">
        <f>D37+D39</f>
        <v>186036341</v>
      </c>
      <c r="F40" s="151"/>
      <c r="G40" s="151"/>
    </row>
    <row r="41" spans="1:7" ht="15.75" thickBot="1">
      <c r="A41" s="8" t="s">
        <v>26</v>
      </c>
      <c r="B41" s="39"/>
      <c r="C41" s="49">
        <f>C23+C40</f>
        <v>1101154784</v>
      </c>
      <c r="D41" s="50">
        <f>D23+D40</f>
        <v>1115426174</v>
      </c>
      <c r="F41" s="151"/>
      <c r="G41" s="151"/>
    </row>
    <row r="42" spans="1:7" ht="15.75" thickTop="1">
      <c r="F42" s="151"/>
      <c r="G42" s="151"/>
    </row>
    <row r="43" spans="1:7">
      <c r="A43" s="27" t="s">
        <v>0</v>
      </c>
      <c r="B43" s="25"/>
      <c r="C43" s="27"/>
      <c r="D43" s="13"/>
      <c r="F43" s="151"/>
      <c r="G43" s="151"/>
    </row>
    <row r="44" spans="1:7">
      <c r="A44" s="27" t="s">
        <v>27</v>
      </c>
      <c r="B44" s="25"/>
      <c r="C44" s="27"/>
      <c r="D44" s="13"/>
      <c r="F44" s="151"/>
      <c r="G44" s="151"/>
    </row>
    <row r="45" spans="1:7">
      <c r="A45" s="13" t="s">
        <v>28</v>
      </c>
      <c r="B45" s="22">
        <v>15</v>
      </c>
      <c r="C45" s="105">
        <v>12136529</v>
      </c>
      <c r="D45" s="104">
        <v>12136529</v>
      </c>
      <c r="F45" s="151"/>
      <c r="G45" s="151"/>
    </row>
    <row r="46" spans="1:7">
      <c r="A46" s="13" t="s">
        <v>29</v>
      </c>
      <c r="B46" s="22">
        <v>15</v>
      </c>
      <c r="C46" s="105">
        <v>-7065614</v>
      </c>
      <c r="D46" s="104">
        <v>-7065614</v>
      </c>
      <c r="F46" s="151"/>
      <c r="G46" s="151"/>
    </row>
    <row r="47" spans="1:7">
      <c r="A47" s="13" t="s">
        <v>30</v>
      </c>
      <c r="B47" s="22">
        <v>15</v>
      </c>
      <c r="C47" s="105">
        <v>-17149</v>
      </c>
      <c r="D47" s="104">
        <v>-17200</v>
      </c>
      <c r="F47" s="151"/>
      <c r="G47" s="151"/>
    </row>
    <row r="48" spans="1:7">
      <c r="A48" s="13" t="s">
        <v>31</v>
      </c>
      <c r="B48" s="22">
        <v>15</v>
      </c>
      <c r="C48" s="105">
        <v>1820479</v>
      </c>
      <c r="D48" s="104">
        <v>1820479</v>
      </c>
      <c r="F48" s="151"/>
      <c r="G48" s="151"/>
    </row>
    <row r="49" spans="1:7" ht="15.75" thickBot="1">
      <c r="A49" s="7" t="s">
        <v>32</v>
      </c>
      <c r="B49" s="24"/>
      <c r="C49" s="108">
        <v>500625394</v>
      </c>
      <c r="D49" s="109">
        <v>476006801</v>
      </c>
      <c r="F49" s="151"/>
      <c r="G49" s="151"/>
    </row>
    <row r="50" spans="1:7">
      <c r="A50" s="13"/>
      <c r="B50" s="37"/>
      <c r="C50" s="105">
        <v>507499639</v>
      </c>
      <c r="D50" s="104">
        <v>482880995</v>
      </c>
      <c r="F50" s="151"/>
      <c r="G50" s="151"/>
    </row>
    <row r="51" spans="1:7">
      <c r="A51" s="13" t="s">
        <v>0</v>
      </c>
      <c r="B51" s="37"/>
      <c r="C51" s="27"/>
      <c r="D51" s="13"/>
      <c r="F51" s="151"/>
      <c r="G51" s="151"/>
    </row>
    <row r="52" spans="1:7" ht="15.75" thickBot="1">
      <c r="A52" s="7" t="s">
        <v>33</v>
      </c>
      <c r="B52" s="38">
        <v>8</v>
      </c>
      <c r="C52" s="108">
        <v>36790191</v>
      </c>
      <c r="D52" s="109">
        <v>35659002</v>
      </c>
      <c r="F52" s="151"/>
      <c r="G52" s="151"/>
    </row>
    <row r="53" spans="1:7" ht="15.75" thickBot="1">
      <c r="A53" s="11" t="s">
        <v>34</v>
      </c>
      <c r="B53" s="38"/>
      <c r="C53" s="108">
        <v>544289830</v>
      </c>
      <c r="D53" s="109">
        <v>518539997</v>
      </c>
      <c r="F53" s="151"/>
      <c r="G53" s="151"/>
    </row>
    <row r="54" spans="1:7">
      <c r="A54" s="27" t="s">
        <v>0</v>
      </c>
      <c r="B54" s="25"/>
      <c r="C54" s="27"/>
      <c r="D54" s="13"/>
      <c r="F54" s="151"/>
      <c r="G54" s="151"/>
    </row>
    <row r="55" spans="1:7">
      <c r="A55" s="27" t="s">
        <v>35</v>
      </c>
      <c r="B55" s="25"/>
      <c r="C55" s="27"/>
      <c r="D55" s="13"/>
      <c r="F55" s="151"/>
      <c r="G55" s="151"/>
    </row>
    <row r="56" spans="1:7">
      <c r="A56" s="13" t="s">
        <v>36</v>
      </c>
      <c r="B56" s="22">
        <v>16</v>
      </c>
      <c r="C56" s="105">
        <v>320661979</v>
      </c>
      <c r="D56" s="104">
        <v>316290589</v>
      </c>
      <c r="F56" s="151"/>
      <c r="G56" s="151"/>
    </row>
    <row r="57" spans="1:7">
      <c r="A57" s="13" t="s">
        <v>37</v>
      </c>
      <c r="B57" s="22">
        <v>17</v>
      </c>
      <c r="C57" s="105">
        <v>39006967</v>
      </c>
      <c r="D57" s="104">
        <v>42461444</v>
      </c>
      <c r="F57" s="151"/>
      <c r="G57" s="151"/>
    </row>
    <row r="58" spans="1:7">
      <c r="A58" s="13" t="s">
        <v>38</v>
      </c>
      <c r="B58" s="22">
        <v>18</v>
      </c>
      <c r="C58" s="105">
        <v>927</v>
      </c>
      <c r="D58" s="104">
        <v>1001</v>
      </c>
      <c r="F58" s="151"/>
      <c r="G58" s="151"/>
    </row>
    <row r="59" spans="1:7">
      <c r="A59" s="34" t="s">
        <v>39</v>
      </c>
      <c r="B59" s="22"/>
      <c r="C59" s="105">
        <v>36804652</v>
      </c>
      <c r="D59" s="104">
        <v>37293300</v>
      </c>
      <c r="F59" s="151"/>
      <c r="G59" s="151"/>
    </row>
    <row r="60" spans="1:7">
      <c r="A60" s="13" t="s">
        <v>40</v>
      </c>
      <c r="B60" s="22"/>
      <c r="C60" s="105">
        <v>15851561</v>
      </c>
      <c r="D60" s="104">
        <v>16265307</v>
      </c>
      <c r="F60" s="151"/>
      <c r="G60" s="151"/>
    </row>
    <row r="61" spans="1:7">
      <c r="A61" s="13" t="s">
        <v>41</v>
      </c>
      <c r="B61" s="22">
        <v>15</v>
      </c>
      <c r="C61" s="105">
        <v>814868</v>
      </c>
      <c r="D61" s="104">
        <v>814868</v>
      </c>
      <c r="F61" s="151"/>
      <c r="G61" s="151"/>
    </row>
    <row r="62" spans="1:7">
      <c r="A62" s="13" t="s">
        <v>152</v>
      </c>
      <c r="B62" s="22">
        <v>19</v>
      </c>
      <c r="C62" s="105">
        <v>6250452</v>
      </c>
      <c r="D62" s="104">
        <v>6355295</v>
      </c>
      <c r="F62" s="151"/>
      <c r="G62" s="151"/>
    </row>
    <row r="63" spans="1:7" ht="15.75" thickBot="1">
      <c r="A63" s="13" t="s">
        <v>42</v>
      </c>
      <c r="B63" s="22"/>
      <c r="C63" s="108">
        <v>8046580</v>
      </c>
      <c r="D63" s="109">
        <v>7926958</v>
      </c>
      <c r="F63" s="151"/>
      <c r="G63" s="151"/>
    </row>
    <row r="64" spans="1:7" ht="15.75" thickBot="1">
      <c r="A64" s="26" t="s">
        <v>43</v>
      </c>
      <c r="B64" s="35"/>
      <c r="C64" s="105">
        <v>427437986</v>
      </c>
      <c r="D64" s="104">
        <v>427408762</v>
      </c>
      <c r="F64" s="151"/>
      <c r="G64" s="151"/>
    </row>
    <row r="65" spans="1:7">
      <c r="A65" s="36" t="s">
        <v>0</v>
      </c>
      <c r="B65" s="35"/>
      <c r="C65" s="26"/>
      <c r="D65" s="36"/>
      <c r="F65" s="151"/>
      <c r="G65" s="151"/>
    </row>
    <row r="66" spans="1:7">
      <c r="A66" s="27" t="s">
        <v>44</v>
      </c>
      <c r="B66" s="25"/>
      <c r="C66" s="27"/>
      <c r="D66" s="13"/>
      <c r="F66" s="151"/>
      <c r="G66" s="151"/>
    </row>
    <row r="67" spans="1:7">
      <c r="A67" s="34" t="s">
        <v>45</v>
      </c>
      <c r="B67" s="22">
        <v>16</v>
      </c>
      <c r="C67" s="105">
        <v>23996843</v>
      </c>
      <c r="D67" s="104">
        <v>46111485</v>
      </c>
      <c r="F67" s="151"/>
      <c r="G67" s="151"/>
    </row>
    <row r="68" spans="1:7">
      <c r="A68" s="34" t="s">
        <v>46</v>
      </c>
      <c r="B68" s="22">
        <v>17</v>
      </c>
      <c r="C68" s="105">
        <v>15897119</v>
      </c>
      <c r="D68" s="104">
        <v>16649191</v>
      </c>
      <c r="F68" s="151"/>
      <c r="G68" s="151"/>
    </row>
    <row r="69" spans="1:7">
      <c r="A69" s="34" t="s">
        <v>47</v>
      </c>
      <c r="B69" s="22">
        <v>20</v>
      </c>
      <c r="C69" s="105">
        <v>16847753</v>
      </c>
      <c r="D69" s="104">
        <v>21157700</v>
      </c>
      <c r="F69" s="151"/>
      <c r="G69" s="151"/>
    </row>
    <row r="70" spans="1:7">
      <c r="A70" s="34" t="s">
        <v>48</v>
      </c>
      <c r="B70" s="22"/>
      <c r="C70" s="105">
        <v>1206985</v>
      </c>
      <c r="D70" s="104">
        <v>1150837</v>
      </c>
      <c r="F70" s="151"/>
      <c r="G70" s="151"/>
    </row>
    <row r="71" spans="1:7">
      <c r="A71" s="34" t="s">
        <v>49</v>
      </c>
      <c r="B71" s="22"/>
      <c r="C71" s="105">
        <v>37641228</v>
      </c>
      <c r="D71" s="104">
        <v>54866134</v>
      </c>
      <c r="F71" s="151"/>
      <c r="G71" s="151"/>
    </row>
    <row r="72" spans="1:7">
      <c r="A72" s="34" t="s">
        <v>50</v>
      </c>
      <c r="B72" s="22"/>
      <c r="C72" s="111">
        <v>140</v>
      </c>
      <c r="D72" s="112">
        <v>0</v>
      </c>
      <c r="F72" s="151"/>
      <c r="G72" s="151"/>
    </row>
    <row r="73" spans="1:7">
      <c r="A73" s="34" t="s">
        <v>119</v>
      </c>
      <c r="B73" s="22">
        <v>21</v>
      </c>
      <c r="C73" s="105">
        <v>18474839</v>
      </c>
      <c r="D73" s="104">
        <v>18589517</v>
      </c>
      <c r="F73" s="151"/>
      <c r="G73" s="151"/>
    </row>
    <row r="74" spans="1:7" ht="15.75" thickBot="1">
      <c r="A74" s="51" t="s">
        <v>51</v>
      </c>
      <c r="B74" s="24">
        <v>22</v>
      </c>
      <c r="C74" s="108">
        <v>14635019</v>
      </c>
      <c r="D74" s="109">
        <v>10057334</v>
      </c>
      <c r="F74" s="151"/>
      <c r="G74" s="151"/>
    </row>
    <row r="75" spans="1:7">
      <c r="A75" s="13"/>
      <c r="B75" s="37"/>
      <c r="C75" s="105">
        <v>128699926</v>
      </c>
      <c r="D75" s="104">
        <v>168582198</v>
      </c>
      <c r="F75" s="151"/>
      <c r="G75" s="151"/>
    </row>
    <row r="76" spans="1:7">
      <c r="A76" s="13"/>
      <c r="B76" s="22"/>
      <c r="C76" s="27"/>
      <c r="D76" s="13"/>
      <c r="F76" s="151"/>
      <c r="G76" s="151"/>
    </row>
    <row r="77" spans="1:7" ht="24.75" thickBot="1">
      <c r="A77" s="7" t="s">
        <v>52</v>
      </c>
      <c r="B77" s="24">
        <v>28</v>
      </c>
      <c r="C77" s="108">
        <v>727042</v>
      </c>
      <c r="D77" s="109">
        <v>895217</v>
      </c>
      <c r="F77" s="151"/>
      <c r="G77" s="151"/>
    </row>
    <row r="78" spans="1:7" ht="15.75" thickBot="1">
      <c r="A78" s="11" t="s">
        <v>53</v>
      </c>
      <c r="B78" s="24"/>
      <c r="C78" s="108">
        <v>129426968</v>
      </c>
      <c r="D78" s="109">
        <v>169477415</v>
      </c>
      <c r="F78" s="151"/>
      <c r="G78" s="151"/>
    </row>
    <row r="79" spans="1:7" ht="15.75" thickBot="1">
      <c r="A79" s="11" t="s">
        <v>54</v>
      </c>
      <c r="B79" s="24"/>
      <c r="C79" s="108">
        <v>556864954</v>
      </c>
      <c r="D79" s="109">
        <v>596886177</v>
      </c>
      <c r="F79" s="151"/>
      <c r="G79" s="151"/>
    </row>
    <row r="80" spans="1:7" ht="15.75" thickBot="1">
      <c r="A80" s="8" t="s">
        <v>120</v>
      </c>
      <c r="B80" s="52"/>
      <c r="C80" s="113">
        <v>1101154784</v>
      </c>
      <c r="D80" s="114">
        <v>1115426174</v>
      </c>
      <c r="F80" s="151"/>
      <c r="G80" s="151"/>
    </row>
    <row r="81" spans="1:4" ht="15.75" thickTop="1"/>
    <row r="82" spans="1:4" ht="29.25" customHeight="1">
      <c r="A82" s="162"/>
      <c r="B82" s="162"/>
      <c r="C82" s="162"/>
      <c r="D82" s="162"/>
    </row>
    <row r="84" spans="1:4" ht="15.75" thickBot="1">
      <c r="A84" s="159" t="s">
        <v>55</v>
      </c>
      <c r="B84" s="159"/>
      <c r="C84" s="160"/>
      <c r="D84" s="160"/>
    </row>
    <row r="85" spans="1:4">
      <c r="A85" s="159"/>
      <c r="B85" s="159"/>
      <c r="C85" s="161" t="s">
        <v>56</v>
      </c>
      <c r="D85" s="161"/>
    </row>
    <row r="86" spans="1:4">
      <c r="A86" s="159" t="s">
        <v>0</v>
      </c>
      <c r="B86" s="159"/>
      <c r="C86" s="159"/>
      <c r="D86" s="159"/>
    </row>
    <row r="87" spans="1:4">
      <c r="A87" s="159"/>
      <c r="B87" s="159"/>
      <c r="C87" s="159"/>
      <c r="D87" s="159"/>
    </row>
    <row r="88" spans="1:4" ht="15.75" thickBot="1">
      <c r="A88" s="159" t="s">
        <v>133</v>
      </c>
      <c r="B88" s="159"/>
      <c r="C88" s="160"/>
      <c r="D88" s="160"/>
    </row>
    <row r="89" spans="1:4">
      <c r="A89" s="159"/>
      <c r="B89" s="159"/>
      <c r="C89" s="161" t="s">
        <v>134</v>
      </c>
      <c r="D89" s="161"/>
    </row>
  </sheetData>
  <mergeCells count="15">
    <mergeCell ref="B1:D1"/>
    <mergeCell ref="A3:D3"/>
    <mergeCell ref="A88:B88"/>
    <mergeCell ref="C88:D88"/>
    <mergeCell ref="A89:B89"/>
    <mergeCell ref="C89:D89"/>
    <mergeCell ref="A82:D82"/>
    <mergeCell ref="A87:B87"/>
    <mergeCell ref="C87:D87"/>
    <mergeCell ref="A84:B84"/>
    <mergeCell ref="C84:D84"/>
    <mergeCell ref="A85:B85"/>
    <mergeCell ref="C85:D85"/>
    <mergeCell ref="A86:B86"/>
    <mergeCell ref="C86:D86"/>
  </mergeCells>
  <pageMargins left="0.7" right="0.7" top="0.75" bottom="0.75" header="0.3" footer="0.3"/>
  <pageSetup paperSize="9" scale="84" orientation="portrait" horizontalDpi="300" verticalDpi="300" r:id="rId1"/>
  <rowBreaks count="1" manualBreakCount="1">
    <brk id="5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69"/>
  <sheetViews>
    <sheetView view="pageBreakPreview" zoomScale="90" zoomScaleNormal="110" zoomScaleSheetLayoutView="90" workbookViewId="0">
      <pane xSplit="1" ySplit="9" topLeftCell="B10" activePane="bottomRight" state="frozen"/>
      <selection pane="topRight" activeCell="B1" sqref="B1"/>
      <selection pane="bottomLeft" activeCell="A10" sqref="A10"/>
      <selection pane="bottomRight"/>
    </sheetView>
  </sheetViews>
  <sheetFormatPr defaultRowHeight="15"/>
  <cols>
    <col min="1" max="1" width="54.42578125" style="9" customWidth="1"/>
    <col min="2" max="2" width="9.7109375" bestFit="1" customWidth="1"/>
    <col min="3" max="3" width="17.42578125" customWidth="1"/>
    <col min="4" max="4" width="20.42578125" customWidth="1"/>
  </cols>
  <sheetData>
    <row r="1" spans="1:4" ht="30" customHeight="1">
      <c r="A1" s="16" t="s">
        <v>1</v>
      </c>
      <c r="B1" s="157" t="s">
        <v>110</v>
      </c>
      <c r="C1" s="157"/>
      <c r="D1" s="157"/>
    </row>
    <row r="2" spans="1:4">
      <c r="A2" s="1"/>
      <c r="B2" s="2"/>
    </row>
    <row r="3" spans="1:4" ht="15.75">
      <c r="A3" s="163" t="s">
        <v>111</v>
      </c>
      <c r="B3" s="163"/>
      <c r="C3" s="163"/>
      <c r="D3" s="163"/>
    </row>
    <row r="4" spans="1:4" ht="15.75">
      <c r="A4" s="3"/>
    </row>
    <row r="5" spans="1:4" ht="24.75" customHeight="1">
      <c r="A5" s="1" t="s">
        <v>153</v>
      </c>
    </row>
    <row r="8" spans="1:4" ht="15.75" customHeight="1" thickBot="1">
      <c r="A8" s="133"/>
      <c r="B8" s="134"/>
      <c r="C8" s="164"/>
      <c r="D8" s="164"/>
    </row>
    <row r="9" spans="1:4" ht="28.5" customHeight="1" thickBot="1">
      <c r="A9" s="41" t="s">
        <v>132</v>
      </c>
      <c r="B9" s="64" t="s">
        <v>2</v>
      </c>
      <c r="C9" s="54" t="s">
        <v>181</v>
      </c>
      <c r="D9" s="54" t="s">
        <v>182</v>
      </c>
    </row>
    <row r="10" spans="1:4">
      <c r="A10" s="55" t="s">
        <v>0</v>
      </c>
      <c r="B10" s="56"/>
      <c r="C10" s="55"/>
      <c r="D10" s="57"/>
    </row>
    <row r="11" spans="1:4" ht="15.75" thickBot="1">
      <c r="A11" s="59" t="s">
        <v>57</v>
      </c>
      <c r="B11" s="60">
        <v>23</v>
      </c>
      <c r="C11" s="108">
        <v>136953100</v>
      </c>
      <c r="D11" s="109">
        <v>121842348</v>
      </c>
    </row>
    <row r="12" spans="1:4">
      <c r="A12" s="57"/>
      <c r="B12" s="58"/>
      <c r="C12" s="105">
        <v>136953100</v>
      </c>
      <c r="D12" s="104">
        <v>121842348</v>
      </c>
    </row>
    <row r="13" spans="1:4">
      <c r="A13" s="57"/>
      <c r="B13" s="58"/>
      <c r="C13" s="120"/>
      <c r="D13" s="121"/>
    </row>
    <row r="14" spans="1:4" ht="15.75" thickBot="1">
      <c r="A14" s="59" t="s">
        <v>58</v>
      </c>
      <c r="B14" s="60">
        <v>25</v>
      </c>
      <c r="C14" s="108">
        <v>-84935446</v>
      </c>
      <c r="D14" s="109">
        <v>-78302451</v>
      </c>
    </row>
    <row r="15" spans="1:4">
      <c r="A15" s="55" t="s">
        <v>59</v>
      </c>
      <c r="B15" s="62"/>
      <c r="C15" s="110">
        <v>52017654</v>
      </c>
      <c r="D15" s="106">
        <v>43539897</v>
      </c>
    </row>
    <row r="16" spans="1:4">
      <c r="A16" s="57" t="s">
        <v>0</v>
      </c>
      <c r="B16" s="58"/>
      <c r="C16" s="120"/>
      <c r="D16" s="121"/>
    </row>
    <row r="17" spans="1:4">
      <c r="A17" s="57" t="s">
        <v>60</v>
      </c>
      <c r="B17" s="58"/>
      <c r="C17" s="105">
        <v>-9041961</v>
      </c>
      <c r="D17" s="104">
        <v>-8611880</v>
      </c>
    </row>
    <row r="18" spans="1:4">
      <c r="A18" s="57" t="s">
        <v>61</v>
      </c>
      <c r="B18" s="58">
        <v>31</v>
      </c>
      <c r="C18" s="105">
        <v>-490842</v>
      </c>
      <c r="D18" s="104">
        <v>-1133772</v>
      </c>
    </row>
    <row r="19" spans="1:4" ht="24.75">
      <c r="A19" s="137" t="s">
        <v>154</v>
      </c>
      <c r="B19" s="58">
        <v>31</v>
      </c>
      <c r="C19" s="105">
        <v>100956</v>
      </c>
      <c r="D19" s="104">
        <v>-318906</v>
      </c>
    </row>
    <row r="20" spans="1:4">
      <c r="A20" s="57" t="s">
        <v>62</v>
      </c>
      <c r="B20" s="58"/>
      <c r="C20" s="105">
        <v>-2084955</v>
      </c>
      <c r="D20" s="104">
        <v>-3108849</v>
      </c>
    </row>
    <row r="21" spans="1:4">
      <c r="A21" s="115" t="s">
        <v>121</v>
      </c>
      <c r="B21" s="116">
        <v>32</v>
      </c>
      <c r="C21" s="105">
        <v>0</v>
      </c>
      <c r="D21" s="104">
        <v>480307</v>
      </c>
    </row>
    <row r="22" spans="1:4">
      <c r="A22" s="118" t="s">
        <v>136</v>
      </c>
      <c r="B22" s="116"/>
      <c r="C22" s="105">
        <v>-163525</v>
      </c>
      <c r="D22" s="104">
        <v>6857</v>
      </c>
    </row>
    <row r="23" spans="1:4">
      <c r="A23" s="118" t="s">
        <v>137</v>
      </c>
      <c r="B23" s="116"/>
      <c r="C23" s="105">
        <v>1794904</v>
      </c>
      <c r="D23" s="104">
        <v>1107328</v>
      </c>
    </row>
    <row r="24" spans="1:4" ht="15.75" thickBot="1">
      <c r="A24" s="119" t="s">
        <v>138</v>
      </c>
      <c r="B24" s="60"/>
      <c r="C24" s="108">
        <v>-35804</v>
      </c>
      <c r="D24" s="109">
        <v>-63941</v>
      </c>
    </row>
    <row r="25" spans="1:4">
      <c r="A25" s="55" t="s">
        <v>64</v>
      </c>
      <c r="B25" s="62"/>
      <c r="C25" s="105">
        <v>42096427</v>
      </c>
      <c r="D25" s="104">
        <v>31897041</v>
      </c>
    </row>
    <row r="26" spans="1:4">
      <c r="A26" s="57" t="s">
        <v>0</v>
      </c>
      <c r="B26" s="58"/>
      <c r="C26" s="65"/>
      <c r="D26" s="66"/>
    </row>
    <row r="27" spans="1:4">
      <c r="A27" s="57" t="s">
        <v>155</v>
      </c>
      <c r="B27" s="58">
        <v>8</v>
      </c>
      <c r="C27" s="105">
        <v>343622</v>
      </c>
      <c r="D27" s="104">
        <v>212102</v>
      </c>
    </row>
    <row r="28" spans="1:4">
      <c r="A28" s="57" t="s">
        <v>66</v>
      </c>
      <c r="B28" s="58">
        <v>26</v>
      </c>
      <c r="C28" s="105">
        <v>-11576989</v>
      </c>
      <c r="D28" s="104">
        <v>-12835736</v>
      </c>
    </row>
    <row r="29" spans="1:4">
      <c r="A29" s="57" t="s">
        <v>67</v>
      </c>
      <c r="B29" s="58"/>
      <c r="C29" s="105">
        <v>747453</v>
      </c>
      <c r="D29" s="104">
        <v>870099</v>
      </c>
    </row>
    <row r="30" spans="1:4" ht="15.75" thickBot="1">
      <c r="A30" s="59" t="s">
        <v>156</v>
      </c>
      <c r="B30" s="60"/>
      <c r="C30" s="105">
        <v>672148</v>
      </c>
      <c r="D30" s="104">
        <v>8587692</v>
      </c>
    </row>
    <row r="31" spans="1:4">
      <c r="A31" s="55" t="s">
        <v>68</v>
      </c>
      <c r="B31" s="62"/>
      <c r="C31" s="110">
        <v>32282661</v>
      </c>
      <c r="D31" s="106">
        <v>28731198</v>
      </c>
    </row>
    <row r="32" spans="1:4">
      <c r="A32" s="57" t="s">
        <v>0</v>
      </c>
      <c r="B32" s="58"/>
      <c r="C32" s="120"/>
      <c r="D32" s="121"/>
    </row>
    <row r="33" spans="1:4" ht="15.75" thickBot="1">
      <c r="A33" s="59" t="s">
        <v>69</v>
      </c>
      <c r="B33" s="60">
        <v>27</v>
      </c>
      <c r="C33" s="108">
        <v>-7332512</v>
      </c>
      <c r="D33" s="109">
        <v>-7520503</v>
      </c>
    </row>
    <row r="34" spans="1:4" ht="15.75" thickBot="1">
      <c r="A34" s="72" t="s">
        <v>122</v>
      </c>
      <c r="B34" s="130"/>
      <c r="C34" s="131">
        <v>24950149</v>
      </c>
      <c r="D34" s="132">
        <v>21210695</v>
      </c>
    </row>
    <row r="35" spans="1:4">
      <c r="A35" s="55" t="s">
        <v>0</v>
      </c>
      <c r="B35" s="56"/>
      <c r="C35" s="120"/>
      <c r="D35" s="121"/>
    </row>
    <row r="36" spans="1:4">
      <c r="A36" s="55" t="s">
        <v>123</v>
      </c>
      <c r="B36" s="56"/>
      <c r="C36" s="120"/>
      <c r="D36" s="121"/>
    </row>
    <row r="37" spans="1:4">
      <c r="A37" s="57" t="s">
        <v>70</v>
      </c>
      <c r="B37" s="56"/>
      <c r="C37" s="105">
        <v>23818960</v>
      </c>
      <c r="D37" s="104">
        <v>20528475</v>
      </c>
    </row>
    <row r="38" spans="1:4" ht="15.75" thickBot="1">
      <c r="A38" s="59" t="s">
        <v>33</v>
      </c>
      <c r="B38" s="63"/>
      <c r="C38" s="108">
        <v>1131189</v>
      </c>
      <c r="D38" s="109">
        <v>682220</v>
      </c>
    </row>
    <row r="39" spans="1:4" ht="15.75" thickBot="1">
      <c r="A39" s="59"/>
      <c r="B39" s="63"/>
      <c r="C39" s="67">
        <f>SUM(C37:C38)</f>
        <v>24950149</v>
      </c>
      <c r="D39" s="68">
        <f t="shared" ref="D39" si="0">SUM(D37:D38)</f>
        <v>21210695</v>
      </c>
    </row>
    <row r="40" spans="1:4">
      <c r="A40" s="55"/>
      <c r="B40" s="56"/>
      <c r="C40" s="69"/>
      <c r="D40" s="70"/>
    </row>
    <row r="41" spans="1:4">
      <c r="A41" s="55" t="s">
        <v>124</v>
      </c>
      <c r="B41" s="56"/>
      <c r="C41" s="55"/>
      <c r="D41" s="71"/>
    </row>
    <row r="42" spans="1:4" ht="33.75">
      <c r="A42" s="53" t="s">
        <v>127</v>
      </c>
      <c r="B42" s="56"/>
      <c r="C42" s="55"/>
      <c r="D42" s="71"/>
    </row>
    <row r="43" spans="1:4" ht="23.25" thickBot="1">
      <c r="A43" s="59" t="s">
        <v>71</v>
      </c>
      <c r="B43" s="63"/>
      <c r="C43" s="108">
        <v>51</v>
      </c>
      <c r="D43" s="109">
        <v>-1359</v>
      </c>
    </row>
    <row r="44" spans="1:4" ht="34.5" thickBot="1">
      <c r="A44" s="72" t="s">
        <v>125</v>
      </c>
      <c r="B44" s="73"/>
      <c r="C44" s="131">
        <v>51</v>
      </c>
      <c r="D44" s="132">
        <v>-1359</v>
      </c>
    </row>
    <row r="45" spans="1:4">
      <c r="A45" s="53" t="s">
        <v>0</v>
      </c>
      <c r="B45" s="56"/>
      <c r="C45" s="120"/>
      <c r="D45" s="121"/>
    </row>
    <row r="46" spans="1:4" ht="33.75">
      <c r="A46" s="53" t="s">
        <v>157</v>
      </c>
      <c r="B46" s="77"/>
      <c r="C46" s="122"/>
      <c r="D46" s="123"/>
    </row>
    <row r="47" spans="1:4" ht="24.75" thickBot="1">
      <c r="A47" s="7" t="s">
        <v>158</v>
      </c>
      <c r="B47" s="38"/>
      <c r="C47" s="108">
        <v>799633</v>
      </c>
      <c r="D47" s="109">
        <v>316623</v>
      </c>
    </row>
    <row r="48" spans="1:4" ht="34.5" thickBot="1">
      <c r="A48" s="61" t="s">
        <v>159</v>
      </c>
      <c r="B48" s="76"/>
      <c r="C48" s="124">
        <f>C47</f>
        <v>799633</v>
      </c>
      <c r="D48" s="125">
        <f t="shared" ref="D48" si="1">D47</f>
        <v>316623</v>
      </c>
    </row>
    <row r="49" spans="1:8" ht="23.25" thickBot="1">
      <c r="A49" s="72" t="s">
        <v>160</v>
      </c>
      <c r="B49" s="73"/>
      <c r="C49" s="74">
        <f>C44+C48</f>
        <v>799684</v>
      </c>
      <c r="D49" s="75">
        <f t="shared" ref="D49" si="2">D44+D48</f>
        <v>315264</v>
      </c>
    </row>
    <row r="50" spans="1:8" ht="23.25" thickBot="1">
      <c r="A50" s="61" t="s">
        <v>126</v>
      </c>
      <c r="B50" s="63"/>
      <c r="C50" s="67">
        <f>C34+C49</f>
        <v>25749833</v>
      </c>
      <c r="D50" s="68">
        <f>D34+D49</f>
        <v>21525959</v>
      </c>
    </row>
    <row r="51" spans="1:8">
      <c r="A51" s="55" t="s">
        <v>0</v>
      </c>
      <c r="B51" s="56"/>
      <c r="C51" s="65"/>
      <c r="D51" s="66"/>
    </row>
    <row r="52" spans="1:8">
      <c r="A52" s="55" t="s">
        <v>72</v>
      </c>
      <c r="B52" s="56"/>
      <c r="C52" s="65"/>
      <c r="D52" s="66"/>
    </row>
    <row r="53" spans="1:8">
      <c r="A53" s="57" t="s">
        <v>70</v>
      </c>
      <c r="B53" s="56"/>
      <c r="C53" s="117">
        <v>24618644</v>
      </c>
      <c r="D53" s="104">
        <v>20843739</v>
      </c>
    </row>
    <row r="54" spans="1:8">
      <c r="A54" s="115" t="s">
        <v>33</v>
      </c>
      <c r="B54" s="126"/>
      <c r="C54" s="117">
        <v>1131189</v>
      </c>
      <c r="D54" s="127">
        <v>682220</v>
      </c>
    </row>
    <row r="55" spans="1:8" ht="15.75" thickBot="1">
      <c r="A55" s="59"/>
      <c r="B55" s="63"/>
      <c r="C55" s="67">
        <f>SUM(C53:C54)</f>
        <v>25749833</v>
      </c>
      <c r="D55" s="68">
        <f t="shared" ref="D55" si="3">SUM(D53:D54)</f>
        <v>21525959</v>
      </c>
    </row>
    <row r="57" spans="1:8">
      <c r="A57" s="55" t="s">
        <v>73</v>
      </c>
      <c r="B57" s="56"/>
      <c r="C57" s="69"/>
      <c r="D57" s="70"/>
    </row>
    <row r="58" spans="1:8" ht="37.5">
      <c r="A58" s="152" t="s">
        <v>161</v>
      </c>
      <c r="B58" s="126">
        <v>15</v>
      </c>
      <c r="C58" s="128">
        <v>2166.4499999999998</v>
      </c>
      <c r="D58" s="129">
        <v>1866.47</v>
      </c>
    </row>
    <row r="59" spans="1:8">
      <c r="A59" s="115"/>
      <c r="B59" s="126"/>
      <c r="C59" s="128"/>
      <c r="D59" s="129"/>
    </row>
    <row r="60" spans="1:8" ht="30.75" customHeight="1">
      <c r="A60" s="162" t="s">
        <v>175</v>
      </c>
      <c r="B60" s="162"/>
      <c r="C60" s="162"/>
      <c r="D60" s="162"/>
    </row>
    <row r="63" spans="1:8">
      <c r="H63" s="107"/>
    </row>
    <row r="64" spans="1:8" ht="15.75" thickBot="1">
      <c r="A64" s="159" t="s">
        <v>55</v>
      </c>
      <c r="B64" s="159"/>
    </row>
    <row r="65" spans="1:4">
      <c r="A65" s="159"/>
      <c r="B65" s="159"/>
      <c r="C65" s="161" t="s">
        <v>143</v>
      </c>
      <c r="D65" s="161"/>
    </row>
    <row r="66" spans="1:4">
      <c r="A66" s="159" t="s">
        <v>0</v>
      </c>
      <c r="B66" s="159"/>
    </row>
    <row r="67" spans="1:4">
      <c r="A67" s="159"/>
      <c r="B67" s="159"/>
    </row>
    <row r="68" spans="1:4" ht="15.75" thickBot="1">
      <c r="A68" s="159" t="s">
        <v>133</v>
      </c>
      <c r="B68" s="159"/>
    </row>
    <row r="69" spans="1:4">
      <c r="A69" s="159"/>
      <c r="B69" s="159"/>
      <c r="C69" s="161" t="s">
        <v>144</v>
      </c>
      <c r="D69" s="161"/>
    </row>
  </sheetData>
  <mergeCells count="12">
    <mergeCell ref="A64:B64"/>
    <mergeCell ref="B1:D1"/>
    <mergeCell ref="A3:D3"/>
    <mergeCell ref="C8:D8"/>
    <mergeCell ref="A60:D60"/>
    <mergeCell ref="C65:D65"/>
    <mergeCell ref="C69:D69"/>
    <mergeCell ref="A68:B68"/>
    <mergeCell ref="A69:B69"/>
    <mergeCell ref="A65:B65"/>
    <mergeCell ref="A66:B66"/>
    <mergeCell ref="A67:B67"/>
  </mergeCells>
  <pageMargins left="0.7" right="0.7" top="0.75" bottom="0.75" header="0.3" footer="0.3"/>
  <pageSetup paperSize="9" scale="5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77"/>
  <sheetViews>
    <sheetView topLeftCell="A34" zoomScale="85" zoomScaleNormal="85" workbookViewId="0">
      <selection activeCell="I56" sqref="I56"/>
    </sheetView>
  </sheetViews>
  <sheetFormatPr defaultRowHeight="15"/>
  <cols>
    <col min="1" max="1" width="56.42578125" customWidth="1"/>
    <col min="2" max="2" width="9.7109375" bestFit="1" customWidth="1"/>
    <col min="3" max="3" width="19.85546875" customWidth="1"/>
    <col min="4" max="4" width="19.28515625" customWidth="1"/>
  </cols>
  <sheetData>
    <row r="1" spans="1:4" ht="23.25" customHeight="1">
      <c r="A1" s="16" t="s">
        <v>1</v>
      </c>
      <c r="B1" s="2"/>
      <c r="C1" s="157" t="s">
        <v>110</v>
      </c>
      <c r="D1" s="157"/>
    </row>
    <row r="2" spans="1:4">
      <c r="A2" s="1"/>
      <c r="B2" s="2"/>
    </row>
    <row r="3" spans="1:4" ht="31.5" customHeight="1">
      <c r="A3" s="166" t="s">
        <v>112</v>
      </c>
      <c r="B3" s="166"/>
      <c r="C3" s="166"/>
      <c r="D3" s="166"/>
    </row>
    <row r="4" spans="1:4" ht="15.75">
      <c r="A4" s="3"/>
    </row>
    <row r="5" spans="1:4">
      <c r="A5" s="1" t="s">
        <v>146</v>
      </c>
    </row>
    <row r="6" spans="1:4" ht="26.25" customHeight="1" thickBot="1">
      <c r="C6" s="167" t="s">
        <v>139</v>
      </c>
      <c r="D6" s="168"/>
    </row>
    <row r="7" spans="1:4" ht="25.5" thickBot="1">
      <c r="A7" s="78" t="s">
        <v>141</v>
      </c>
      <c r="B7" s="18" t="s">
        <v>142</v>
      </c>
      <c r="C7" s="44" t="s">
        <v>140</v>
      </c>
      <c r="D7" s="19" t="s">
        <v>176</v>
      </c>
    </row>
    <row r="8" spans="1:4">
      <c r="A8" s="5" t="s">
        <v>0</v>
      </c>
      <c r="B8" s="28"/>
      <c r="C8" s="5"/>
      <c r="D8" s="4"/>
    </row>
    <row r="9" spans="1:4">
      <c r="A9" s="27" t="s">
        <v>74</v>
      </c>
      <c r="B9" s="25"/>
      <c r="C9" s="27"/>
      <c r="D9" s="13"/>
    </row>
    <row r="10" spans="1:4">
      <c r="A10" s="13" t="s">
        <v>163</v>
      </c>
      <c r="B10" s="25"/>
      <c r="C10" s="105">
        <v>32282661</v>
      </c>
      <c r="D10" s="104">
        <v>28731198</v>
      </c>
    </row>
    <row r="11" spans="1:4">
      <c r="A11" s="13" t="s">
        <v>0</v>
      </c>
      <c r="B11" s="25"/>
      <c r="C11" s="105"/>
      <c r="D11" s="104"/>
    </row>
    <row r="12" spans="1:4">
      <c r="A12" s="27" t="s">
        <v>75</v>
      </c>
      <c r="B12" s="25"/>
      <c r="C12" s="111"/>
      <c r="D12" s="112"/>
    </row>
    <row r="13" spans="1:4">
      <c r="A13" s="13" t="s">
        <v>128</v>
      </c>
      <c r="B13" s="25" t="s">
        <v>183</v>
      </c>
      <c r="C13" s="105">
        <v>22128657</v>
      </c>
      <c r="D13" s="104">
        <v>20188524</v>
      </c>
    </row>
    <row r="14" spans="1:4">
      <c r="A14" s="13" t="s">
        <v>76</v>
      </c>
      <c r="B14" s="25">
        <v>7</v>
      </c>
      <c r="C14" s="105">
        <v>6951889</v>
      </c>
      <c r="D14" s="104">
        <v>6750249</v>
      </c>
    </row>
    <row r="15" spans="1:4" ht="24.75">
      <c r="A15" s="137" t="s">
        <v>164</v>
      </c>
      <c r="B15" s="25">
        <v>31</v>
      </c>
      <c r="C15" s="105">
        <v>-100956</v>
      </c>
      <c r="D15" s="104">
        <v>318906</v>
      </c>
    </row>
    <row r="16" spans="1:4">
      <c r="A16" s="13" t="s">
        <v>61</v>
      </c>
      <c r="B16" s="25">
        <v>31</v>
      </c>
      <c r="C16" s="105">
        <v>490842</v>
      </c>
      <c r="D16" s="104">
        <v>1133772</v>
      </c>
    </row>
    <row r="17" spans="1:4">
      <c r="A17" s="118" t="s">
        <v>156</v>
      </c>
      <c r="B17" s="25"/>
      <c r="C17" s="105">
        <v>-672148</v>
      </c>
      <c r="D17" s="104">
        <v>-8041555</v>
      </c>
    </row>
    <row r="18" spans="1:4">
      <c r="A18" s="13" t="s">
        <v>77</v>
      </c>
      <c r="B18" s="25"/>
      <c r="C18" s="105">
        <v>462827</v>
      </c>
      <c r="D18" s="104">
        <v>334310</v>
      </c>
    </row>
    <row r="19" spans="1:4" ht="24">
      <c r="A19" s="13" t="s">
        <v>78</v>
      </c>
      <c r="B19" s="25"/>
      <c r="C19" s="105">
        <v>47198</v>
      </c>
      <c r="D19" s="104">
        <v>85027</v>
      </c>
    </row>
    <row r="20" spans="1:4">
      <c r="A20" s="13" t="s">
        <v>65</v>
      </c>
      <c r="B20" s="25">
        <v>8</v>
      </c>
      <c r="C20" s="105">
        <v>-343622</v>
      </c>
      <c r="D20" s="104">
        <v>-212102</v>
      </c>
    </row>
    <row r="21" spans="1:4">
      <c r="A21" s="13" t="s">
        <v>66</v>
      </c>
      <c r="B21" s="25">
        <v>26</v>
      </c>
      <c r="C21" s="105">
        <v>11576989</v>
      </c>
      <c r="D21" s="104">
        <v>12835736</v>
      </c>
    </row>
    <row r="22" spans="1:4">
      <c r="A22" s="13" t="s">
        <v>79</v>
      </c>
      <c r="B22" s="25"/>
      <c r="C22" s="105">
        <v>-747453</v>
      </c>
      <c r="D22" s="104">
        <v>-870099</v>
      </c>
    </row>
    <row r="23" spans="1:4">
      <c r="A23" s="13" t="s">
        <v>165</v>
      </c>
      <c r="B23" s="25"/>
      <c r="C23" s="105">
        <v>163525</v>
      </c>
      <c r="D23" s="104">
        <v>-6857</v>
      </c>
    </row>
    <row r="24" spans="1:4" ht="15.75" thickBot="1">
      <c r="A24" s="13" t="s">
        <v>63</v>
      </c>
      <c r="B24" s="25">
        <v>32</v>
      </c>
      <c r="C24" s="135">
        <v>0</v>
      </c>
      <c r="D24" s="136">
        <v>-480307</v>
      </c>
    </row>
    <row r="25" spans="1:4" ht="24">
      <c r="A25" s="26" t="s">
        <v>80</v>
      </c>
      <c r="B25" s="79"/>
      <c r="C25" s="105">
        <f>SUM(C10:C24)</f>
        <v>72240409</v>
      </c>
      <c r="D25" s="104">
        <f>SUM(D10:D24)</f>
        <v>60766802</v>
      </c>
    </row>
    <row r="26" spans="1:4">
      <c r="A26" s="13"/>
      <c r="B26" s="25"/>
      <c r="C26" s="105"/>
      <c r="D26" s="104"/>
    </row>
    <row r="27" spans="1:4">
      <c r="A27" s="27" t="s">
        <v>81</v>
      </c>
      <c r="B27" s="25"/>
      <c r="C27" s="105"/>
      <c r="D27" s="104"/>
    </row>
    <row r="28" spans="1:4">
      <c r="A28" s="13" t="s">
        <v>82</v>
      </c>
      <c r="B28" s="25"/>
      <c r="C28" s="105">
        <v>-8981640</v>
      </c>
      <c r="D28" s="104">
        <v>-578274</v>
      </c>
    </row>
    <row r="29" spans="1:4">
      <c r="A29" s="13" t="s">
        <v>83</v>
      </c>
      <c r="B29" s="25"/>
      <c r="C29" s="105">
        <v>-207963</v>
      </c>
      <c r="D29" s="104">
        <v>-29218</v>
      </c>
    </row>
    <row r="30" spans="1:4">
      <c r="A30" s="13" t="s">
        <v>84</v>
      </c>
      <c r="B30" s="25"/>
      <c r="C30" s="105">
        <v>245568</v>
      </c>
      <c r="D30" s="104">
        <v>3575081</v>
      </c>
    </row>
    <row r="31" spans="1:4">
      <c r="A31" s="13" t="s">
        <v>85</v>
      </c>
      <c r="B31" s="25"/>
      <c r="C31" s="105">
        <v>-1607071</v>
      </c>
      <c r="D31" s="104">
        <v>1126062</v>
      </c>
    </row>
    <row r="32" spans="1:4">
      <c r="A32" s="13" t="s">
        <v>86</v>
      </c>
      <c r="B32" s="25"/>
      <c r="C32" s="105">
        <v>-1998297</v>
      </c>
      <c r="D32" s="104">
        <v>-14224245</v>
      </c>
    </row>
    <row r="33" spans="1:4" ht="24">
      <c r="A33" s="13" t="s">
        <v>87</v>
      </c>
      <c r="B33" s="25"/>
      <c r="C33" s="105">
        <v>-123351</v>
      </c>
      <c r="D33" s="104">
        <v>-13266</v>
      </c>
    </row>
    <row r="34" spans="1:4">
      <c r="A34" s="13" t="s">
        <v>88</v>
      </c>
      <c r="B34" s="25"/>
      <c r="C34" s="105">
        <v>-219521</v>
      </c>
      <c r="D34" s="104">
        <v>-6440296</v>
      </c>
    </row>
    <row r="35" spans="1:4" ht="15.75" thickBot="1">
      <c r="A35" s="7" t="s">
        <v>89</v>
      </c>
      <c r="B35" s="38"/>
      <c r="C35" s="108">
        <v>12339</v>
      </c>
      <c r="D35" s="109">
        <v>7960039</v>
      </c>
    </row>
    <row r="36" spans="1:4">
      <c r="A36" s="27" t="s">
        <v>90</v>
      </c>
      <c r="B36" s="25"/>
      <c r="C36" s="105">
        <f>SUM(C25:C35)</f>
        <v>59360473</v>
      </c>
      <c r="D36" s="104">
        <f>SUM(D25:D35)</f>
        <v>52142685</v>
      </c>
    </row>
    <row r="37" spans="1:4">
      <c r="A37" s="27" t="s">
        <v>0</v>
      </c>
      <c r="B37" s="25"/>
      <c r="C37" s="105"/>
      <c r="D37" s="104"/>
    </row>
    <row r="38" spans="1:4">
      <c r="A38" s="13" t="s">
        <v>91</v>
      </c>
      <c r="B38" s="25"/>
      <c r="C38" s="105">
        <v>-7840337</v>
      </c>
      <c r="D38" s="104">
        <v>-5894708</v>
      </c>
    </row>
    <row r="39" spans="1:4">
      <c r="A39" s="13" t="s">
        <v>92</v>
      </c>
      <c r="B39" s="25"/>
      <c r="C39" s="105">
        <v>-11422426</v>
      </c>
      <c r="D39" s="104">
        <v>-13359428</v>
      </c>
    </row>
    <row r="40" spans="1:4" ht="15.75" thickBot="1">
      <c r="A40" s="7" t="s">
        <v>93</v>
      </c>
      <c r="B40" s="38"/>
      <c r="C40" s="108">
        <v>748388</v>
      </c>
      <c r="D40" s="109">
        <v>416685</v>
      </c>
    </row>
    <row r="41" spans="1:4" ht="24.75" thickBot="1">
      <c r="A41" s="11" t="s">
        <v>94</v>
      </c>
      <c r="B41" s="38"/>
      <c r="C41" s="108">
        <f>SUM(C36:C40)</f>
        <v>40846098</v>
      </c>
      <c r="D41" s="84">
        <f>SUM(D36:D40)</f>
        <v>33305234</v>
      </c>
    </row>
    <row r="42" spans="1:4">
      <c r="C42" s="12"/>
      <c r="D42" s="12"/>
    </row>
    <row r="43" spans="1:4">
      <c r="A43" s="27" t="s">
        <v>95</v>
      </c>
      <c r="B43" s="25"/>
      <c r="C43" s="82"/>
      <c r="D43" s="83"/>
    </row>
    <row r="44" spans="1:4">
      <c r="A44" s="13" t="s">
        <v>96</v>
      </c>
      <c r="B44" s="25"/>
      <c r="C44" s="105">
        <v>-24686072</v>
      </c>
      <c r="D44" s="104">
        <v>-15502280</v>
      </c>
    </row>
    <row r="45" spans="1:4">
      <c r="A45" s="13" t="s">
        <v>97</v>
      </c>
      <c r="B45" s="25"/>
      <c r="C45" s="105">
        <v>-4667217</v>
      </c>
      <c r="D45" s="104">
        <v>-9638207</v>
      </c>
    </row>
    <row r="46" spans="1:4" ht="24">
      <c r="A46" s="13" t="s">
        <v>145</v>
      </c>
      <c r="B46" s="138">
        <v>13</v>
      </c>
      <c r="C46" s="105">
        <v>-8939014</v>
      </c>
      <c r="D46" s="104">
        <v>0</v>
      </c>
    </row>
    <row r="47" spans="1:4" ht="24">
      <c r="A47" s="13" t="s">
        <v>135</v>
      </c>
      <c r="B47" s="138">
        <v>13</v>
      </c>
      <c r="C47" s="105">
        <v>21591838</v>
      </c>
      <c r="D47" s="104">
        <v>0</v>
      </c>
    </row>
    <row r="48" spans="1:4">
      <c r="A48" s="13" t="s">
        <v>98</v>
      </c>
      <c r="B48" s="25"/>
      <c r="C48" s="105">
        <v>279615</v>
      </c>
      <c r="D48" s="104">
        <v>145835</v>
      </c>
    </row>
    <row r="49" spans="1:7">
      <c r="A49" s="13" t="s">
        <v>99</v>
      </c>
      <c r="B49" s="25"/>
      <c r="C49" s="105">
        <v>-7322</v>
      </c>
      <c r="D49" s="104">
        <v>-398692</v>
      </c>
    </row>
    <row r="50" spans="1:7" ht="15.75" thickBot="1">
      <c r="A50" s="13" t="s">
        <v>100</v>
      </c>
      <c r="B50" s="25"/>
      <c r="C50" s="108">
        <v>97643</v>
      </c>
      <c r="D50" s="104">
        <v>111934</v>
      </c>
    </row>
    <row r="51" spans="1:7" ht="24.75" thickBot="1">
      <c r="A51" s="10" t="s">
        <v>101</v>
      </c>
      <c r="B51" s="80"/>
      <c r="C51" s="131">
        <f>SUM(C44:C50)</f>
        <v>-16330529</v>
      </c>
      <c r="D51" s="132">
        <f>SUM(D44:D50)</f>
        <v>-25281410</v>
      </c>
    </row>
    <row r="52" spans="1:7">
      <c r="A52" s="33" t="s">
        <v>0</v>
      </c>
      <c r="B52" s="25"/>
      <c r="C52" s="82"/>
      <c r="D52" s="83"/>
    </row>
    <row r="53" spans="1:7">
      <c r="A53" s="27" t="s">
        <v>102</v>
      </c>
      <c r="B53" s="25"/>
      <c r="C53" s="45"/>
      <c r="D53" s="46"/>
    </row>
    <row r="54" spans="1:7">
      <c r="A54" s="13" t="s">
        <v>103</v>
      </c>
      <c r="B54" s="25"/>
      <c r="C54" s="105">
        <v>20000000</v>
      </c>
      <c r="D54" s="104">
        <v>10038233</v>
      </c>
    </row>
    <row r="55" spans="1:7">
      <c r="A55" s="13" t="s">
        <v>104</v>
      </c>
      <c r="B55" s="81"/>
      <c r="C55" s="105">
        <v>-37681737</v>
      </c>
      <c r="D55" s="112">
        <v>-8932800</v>
      </c>
    </row>
    <row r="56" spans="1:7">
      <c r="A56" s="118" t="s">
        <v>166</v>
      </c>
      <c r="B56" s="25">
        <v>15</v>
      </c>
      <c r="C56" s="105">
        <v>-4</v>
      </c>
      <c r="D56" s="112">
        <v>-1580782</v>
      </c>
    </row>
    <row r="57" spans="1:7" ht="15.75" thickBot="1">
      <c r="A57" s="118" t="s">
        <v>167</v>
      </c>
      <c r="B57" s="25">
        <v>17</v>
      </c>
      <c r="C57" s="108">
        <v>-4193266</v>
      </c>
      <c r="D57" s="109">
        <v>-3238511</v>
      </c>
    </row>
    <row r="58" spans="1:7" ht="24.75" thickBot="1">
      <c r="A58" s="10" t="s">
        <v>184</v>
      </c>
      <c r="B58" s="80"/>
      <c r="C58" s="108">
        <f>SUM(C54:C57)</f>
        <v>-21875007</v>
      </c>
      <c r="D58" s="109">
        <f>SUM(D54:D57)</f>
        <v>-3713860</v>
      </c>
    </row>
    <row r="59" spans="1:7">
      <c r="A59" s="13" t="s">
        <v>0</v>
      </c>
      <c r="B59" s="25"/>
      <c r="C59" s="105"/>
      <c r="D59" s="83"/>
    </row>
    <row r="60" spans="1:7" ht="24">
      <c r="A60" s="13" t="s">
        <v>130</v>
      </c>
      <c r="B60" s="86"/>
      <c r="C60" s="105">
        <v>626121</v>
      </c>
      <c r="D60" s="112">
        <v>8040196</v>
      </c>
    </row>
    <row r="61" spans="1:7" ht="24.75" thickBot="1">
      <c r="A61" s="7" t="s">
        <v>129</v>
      </c>
      <c r="B61" s="38">
        <v>14</v>
      </c>
      <c r="C61" s="108">
        <v>-451</v>
      </c>
      <c r="D61" s="136">
        <v>14023</v>
      </c>
      <c r="G61" s="107"/>
    </row>
    <row r="62" spans="1:7">
      <c r="A62" s="27" t="s">
        <v>105</v>
      </c>
      <c r="B62" s="25"/>
      <c r="C62" s="105">
        <f>C41+C51+C58+C60+C61</f>
        <v>3266232</v>
      </c>
      <c r="D62" s="83">
        <f>D41+D51+D58+D60+D61</f>
        <v>12364183</v>
      </c>
    </row>
    <row r="63" spans="1:7">
      <c r="A63" s="27" t="s">
        <v>0</v>
      </c>
      <c r="B63" s="30"/>
      <c r="C63" s="105"/>
      <c r="D63" s="83"/>
    </row>
    <row r="64" spans="1:7" ht="15.75" thickBot="1">
      <c r="A64" s="7" t="s">
        <v>106</v>
      </c>
      <c r="B64" s="18">
        <v>14</v>
      </c>
      <c r="C64" s="108">
        <v>94709166</v>
      </c>
      <c r="D64" s="84">
        <v>71637378</v>
      </c>
    </row>
    <row r="65" spans="1:4" ht="15.75" thickBot="1">
      <c r="A65" s="10" t="s">
        <v>168</v>
      </c>
      <c r="B65" s="80">
        <v>14</v>
      </c>
      <c r="C65" s="131">
        <v>97975398</v>
      </c>
      <c r="D65" s="85">
        <v>84001561</v>
      </c>
    </row>
    <row r="67" spans="1:4" ht="21" customHeight="1">
      <c r="A67" s="156"/>
      <c r="B67" s="156"/>
      <c r="C67" s="156"/>
      <c r="D67" s="156"/>
    </row>
    <row r="68" spans="1:4" ht="33" customHeight="1">
      <c r="A68" s="165" t="s">
        <v>180</v>
      </c>
      <c r="B68" s="165"/>
      <c r="C68" s="165"/>
      <c r="D68" s="165"/>
    </row>
    <row r="72" spans="1:4" ht="15.75" thickBot="1">
      <c r="A72" s="159" t="s">
        <v>55</v>
      </c>
      <c r="B72" s="159"/>
      <c r="C72" s="160"/>
      <c r="D72" s="160"/>
    </row>
    <row r="73" spans="1:4">
      <c r="A73" s="159"/>
      <c r="B73" s="159"/>
      <c r="C73" s="161" t="s">
        <v>143</v>
      </c>
      <c r="D73" s="161"/>
    </row>
    <row r="74" spans="1:4">
      <c r="A74" s="159" t="s">
        <v>0</v>
      </c>
      <c r="B74" s="159"/>
      <c r="C74" s="159"/>
      <c r="D74" s="159"/>
    </row>
    <row r="75" spans="1:4">
      <c r="A75" s="159"/>
      <c r="B75" s="159"/>
      <c r="C75" s="159"/>
      <c r="D75" s="159"/>
    </row>
    <row r="76" spans="1:4" ht="15.75" thickBot="1">
      <c r="A76" s="159" t="s">
        <v>133</v>
      </c>
      <c r="B76" s="159"/>
      <c r="C76" s="160"/>
      <c r="D76" s="160"/>
    </row>
    <row r="77" spans="1:4">
      <c r="A77" s="159"/>
      <c r="B77" s="159"/>
      <c r="C77" s="161" t="s">
        <v>144</v>
      </c>
      <c r="D77" s="161"/>
    </row>
  </sheetData>
  <mergeCells count="16">
    <mergeCell ref="A3:D3"/>
    <mergeCell ref="C1:D1"/>
    <mergeCell ref="C6:D6"/>
    <mergeCell ref="A72:B72"/>
    <mergeCell ref="C72:D72"/>
    <mergeCell ref="A76:B76"/>
    <mergeCell ref="C76:D76"/>
    <mergeCell ref="A77:B77"/>
    <mergeCell ref="C77:D77"/>
    <mergeCell ref="A68:D68"/>
    <mergeCell ref="A73:B73"/>
    <mergeCell ref="C73:D73"/>
    <mergeCell ref="A74:B74"/>
    <mergeCell ref="C74:D74"/>
    <mergeCell ref="A75:B75"/>
    <mergeCell ref="C75:D75"/>
  </mergeCells>
  <pageMargins left="0.7" right="0.7" top="0.75" bottom="0.75" header="0.3" footer="0.3"/>
  <pageSetup paperSize="9" scale="84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37"/>
  <sheetViews>
    <sheetView zoomScaleNormal="100" workbookViewId="0"/>
  </sheetViews>
  <sheetFormatPr defaultRowHeight="15"/>
  <cols>
    <col min="1" max="1" width="35.140625" style="14" customWidth="1"/>
    <col min="2" max="2" width="11.140625" bestFit="1" customWidth="1"/>
    <col min="3" max="3" width="11.5703125" customWidth="1"/>
    <col min="4" max="4" width="13" customWidth="1"/>
    <col min="5" max="5" width="10.42578125" customWidth="1"/>
    <col min="6" max="7" width="11.85546875" bestFit="1" customWidth="1"/>
    <col min="8" max="8" width="14.42578125" customWidth="1"/>
    <col min="9" max="9" width="13.42578125" customWidth="1"/>
  </cols>
  <sheetData>
    <row r="1" spans="1:9">
      <c r="A1" s="16" t="s">
        <v>1</v>
      </c>
      <c r="B1" s="2"/>
      <c r="I1" s="6" t="s">
        <v>110</v>
      </c>
    </row>
    <row r="2" spans="1:9">
      <c r="A2" s="1"/>
      <c r="B2" s="2"/>
    </row>
    <row r="3" spans="1:9" ht="15.75">
      <c r="A3" s="17" t="s">
        <v>113</v>
      </c>
      <c r="B3" s="15"/>
      <c r="C3" s="15"/>
      <c r="D3" s="15"/>
    </row>
    <row r="4" spans="1:9" ht="15.75">
      <c r="A4" s="3"/>
    </row>
    <row r="5" spans="1:9">
      <c r="A5" s="16" t="s">
        <v>146</v>
      </c>
    </row>
    <row r="7" spans="1:9" ht="15.75" thickBot="1">
      <c r="A7" s="150"/>
      <c r="B7" s="170" t="s">
        <v>107</v>
      </c>
      <c r="C7" s="170"/>
      <c r="D7" s="170"/>
      <c r="E7" s="170"/>
      <c r="F7" s="170"/>
      <c r="G7" s="170"/>
      <c r="H7" s="169"/>
      <c r="I7" s="169"/>
    </row>
    <row r="8" spans="1:9" ht="36.75" thickBot="1">
      <c r="A8" s="98" t="s">
        <v>132</v>
      </c>
      <c r="B8" s="20" t="s">
        <v>169</v>
      </c>
      <c r="C8" s="20" t="s">
        <v>170</v>
      </c>
      <c r="D8" s="20" t="s">
        <v>171</v>
      </c>
      <c r="E8" s="97" t="s">
        <v>172</v>
      </c>
      <c r="F8" s="97" t="s">
        <v>32</v>
      </c>
      <c r="G8" s="97" t="s">
        <v>108</v>
      </c>
      <c r="H8" s="96" t="s">
        <v>33</v>
      </c>
      <c r="I8" s="96" t="s">
        <v>34</v>
      </c>
    </row>
    <row r="9" spans="1:9" ht="15.75" thickBot="1">
      <c r="A9" s="153"/>
      <c r="B9" s="146"/>
      <c r="C9" s="146"/>
      <c r="D9" s="146"/>
      <c r="E9" s="154"/>
      <c r="F9" s="154"/>
      <c r="G9" s="154"/>
      <c r="H9" s="155"/>
      <c r="I9" s="155"/>
    </row>
    <row r="10" spans="1:9" ht="15.75" thickBot="1">
      <c r="A10" s="146" t="s">
        <v>185</v>
      </c>
      <c r="B10" s="140">
        <v>15</v>
      </c>
      <c r="C10" s="140">
        <v>15</v>
      </c>
      <c r="D10" s="140">
        <v>15</v>
      </c>
      <c r="E10" s="140">
        <v>15</v>
      </c>
      <c r="F10" s="140"/>
      <c r="G10" s="140"/>
      <c r="H10" s="140"/>
      <c r="I10" s="140"/>
    </row>
    <row r="11" spans="1:9">
      <c r="A11" s="102"/>
      <c r="B11" s="87"/>
      <c r="C11" s="87"/>
      <c r="D11" s="87"/>
      <c r="E11" s="87"/>
      <c r="F11" s="87"/>
      <c r="G11" s="87"/>
      <c r="H11" s="87"/>
      <c r="I11" s="87"/>
    </row>
    <row r="12" spans="1:9" ht="15.75" thickBot="1">
      <c r="A12" s="20" t="s">
        <v>147</v>
      </c>
      <c r="B12" s="143">
        <v>12136529</v>
      </c>
      <c r="C12" s="144">
        <v>-7065614</v>
      </c>
      <c r="D12" s="144">
        <v>-3292</v>
      </c>
      <c r="E12" s="144">
        <v>1820479</v>
      </c>
      <c r="F12" s="143">
        <v>420370835</v>
      </c>
      <c r="G12" s="143">
        <v>427258937</v>
      </c>
      <c r="H12" s="144">
        <v>36139332</v>
      </c>
      <c r="I12" s="143">
        <v>463398269</v>
      </c>
    </row>
    <row r="13" spans="1:9">
      <c r="A13" s="21" t="s">
        <v>0</v>
      </c>
      <c r="B13" s="142"/>
      <c r="C13" s="142"/>
      <c r="D13" s="142"/>
      <c r="E13" s="142"/>
      <c r="F13" s="142"/>
      <c r="G13" s="142"/>
      <c r="H13" s="142"/>
      <c r="I13" s="142"/>
    </row>
    <row r="14" spans="1:9" ht="19.5">
      <c r="A14" s="21" t="s">
        <v>177</v>
      </c>
      <c r="B14" s="142">
        <v>0</v>
      </c>
      <c r="C14" s="142">
        <v>0</v>
      </c>
      <c r="D14" s="142">
        <v>0</v>
      </c>
      <c r="E14" s="142">
        <v>0</v>
      </c>
      <c r="F14" s="142">
        <v>20528475</v>
      </c>
      <c r="G14" s="142">
        <v>20528475</v>
      </c>
      <c r="H14" s="142">
        <v>682220</v>
      </c>
      <c r="I14" s="142">
        <v>21210695</v>
      </c>
    </row>
    <row r="15" spans="1:9" ht="15.75" thickBot="1">
      <c r="A15" s="89" t="s">
        <v>114</v>
      </c>
      <c r="B15" s="144">
        <v>0</v>
      </c>
      <c r="C15" s="144">
        <v>0</v>
      </c>
      <c r="D15" s="144">
        <v>-1359</v>
      </c>
      <c r="E15" s="144">
        <v>0</v>
      </c>
      <c r="F15" s="144">
        <v>316623</v>
      </c>
      <c r="G15" s="144">
        <v>315264</v>
      </c>
      <c r="H15" s="144">
        <v>0</v>
      </c>
      <c r="I15" s="144">
        <v>315264</v>
      </c>
    </row>
    <row r="16" spans="1:9" ht="18.75" thickBot="1">
      <c r="A16" s="20" t="s">
        <v>178</v>
      </c>
      <c r="B16" s="91">
        <f>SUM(B14:B15)</f>
        <v>0</v>
      </c>
      <c r="C16" s="91">
        <f t="shared" ref="C16:I16" si="0">SUM(C14:C15)</f>
        <v>0</v>
      </c>
      <c r="D16" s="91">
        <f t="shared" si="0"/>
        <v>-1359</v>
      </c>
      <c r="E16" s="91">
        <f t="shared" si="0"/>
        <v>0</v>
      </c>
      <c r="F16" s="91">
        <f t="shared" si="0"/>
        <v>20845098</v>
      </c>
      <c r="G16" s="91">
        <f t="shared" si="0"/>
        <v>20843739</v>
      </c>
      <c r="H16" s="91">
        <f t="shared" si="0"/>
        <v>682220</v>
      </c>
      <c r="I16" s="91">
        <f t="shared" si="0"/>
        <v>21525959</v>
      </c>
    </row>
    <row r="17" spans="1:9" ht="15.75" thickBot="1">
      <c r="A17" s="21" t="s">
        <v>0</v>
      </c>
      <c r="B17" s="92"/>
      <c r="C17" s="92"/>
      <c r="D17" s="92"/>
      <c r="E17" s="92"/>
      <c r="F17" s="92"/>
      <c r="G17" s="92"/>
      <c r="H17" s="92"/>
      <c r="I17" s="92"/>
    </row>
    <row r="18" spans="1:9" ht="18.75" thickBot="1">
      <c r="A18" s="146" t="s">
        <v>179</v>
      </c>
      <c r="B18" s="147">
        <f>B12+B16</f>
        <v>12136529</v>
      </c>
      <c r="C18" s="147">
        <f t="shared" ref="C18:I18" si="1">C12+C16</f>
        <v>-7065614</v>
      </c>
      <c r="D18" s="147">
        <f t="shared" si="1"/>
        <v>-4651</v>
      </c>
      <c r="E18" s="147">
        <f t="shared" si="1"/>
        <v>1820479</v>
      </c>
      <c r="F18" s="147">
        <f t="shared" si="1"/>
        <v>441215933</v>
      </c>
      <c r="G18" s="147">
        <f t="shared" si="1"/>
        <v>448102676</v>
      </c>
      <c r="H18" s="147">
        <f t="shared" si="1"/>
        <v>36821552</v>
      </c>
      <c r="I18" s="147">
        <f t="shared" si="1"/>
        <v>484924228</v>
      </c>
    </row>
    <row r="19" spans="1:9" ht="15.75" thickBot="1">
      <c r="A19" s="139" t="s">
        <v>0</v>
      </c>
      <c r="B19" s="92"/>
      <c r="C19" s="92"/>
      <c r="D19" s="92"/>
      <c r="E19" s="92"/>
      <c r="F19" s="92"/>
      <c r="G19" s="92"/>
      <c r="H19" s="92"/>
      <c r="I19" s="92"/>
    </row>
    <row r="20" spans="1:9" ht="15.75" thickBot="1">
      <c r="A20" s="88" t="s">
        <v>148</v>
      </c>
      <c r="B20" s="145">
        <v>12136529</v>
      </c>
      <c r="C20" s="145">
        <v>-7065614</v>
      </c>
      <c r="D20" s="145">
        <v>-17200</v>
      </c>
      <c r="E20" s="145">
        <v>1820479</v>
      </c>
      <c r="F20" s="145">
        <v>476006801</v>
      </c>
      <c r="G20" s="145">
        <v>482880995</v>
      </c>
      <c r="H20" s="145">
        <v>35659002</v>
      </c>
      <c r="I20" s="145">
        <v>518539997</v>
      </c>
    </row>
    <row r="21" spans="1:9">
      <c r="A21" s="101"/>
      <c r="B21" s="141"/>
      <c r="C21" s="141"/>
      <c r="D21" s="141"/>
      <c r="E21" s="141"/>
      <c r="F21" s="141"/>
      <c r="G21" s="141"/>
      <c r="H21" s="141"/>
      <c r="I21" s="141"/>
    </row>
    <row r="22" spans="1:9">
      <c r="A22" s="21" t="s">
        <v>115</v>
      </c>
      <c r="B22" s="148">
        <v>0</v>
      </c>
      <c r="C22" s="148">
        <v>0</v>
      </c>
      <c r="D22" s="148">
        <v>0</v>
      </c>
      <c r="E22" s="148">
        <v>0</v>
      </c>
      <c r="F22" s="148">
        <v>23818960</v>
      </c>
      <c r="G22" s="148">
        <v>23818960</v>
      </c>
      <c r="H22" s="148">
        <v>1131189</v>
      </c>
      <c r="I22" s="148">
        <v>24950149</v>
      </c>
    </row>
    <row r="23" spans="1:9" ht="15.75" thickBot="1">
      <c r="A23" s="89" t="s">
        <v>131</v>
      </c>
      <c r="B23" s="149">
        <v>0</v>
      </c>
      <c r="C23" s="149">
        <v>0</v>
      </c>
      <c r="D23" s="149">
        <v>51</v>
      </c>
      <c r="E23" s="149">
        <v>0</v>
      </c>
      <c r="F23" s="149">
        <v>799633</v>
      </c>
      <c r="G23" s="149">
        <v>799684</v>
      </c>
      <c r="H23" s="149">
        <v>0</v>
      </c>
      <c r="I23" s="149">
        <v>799684</v>
      </c>
    </row>
    <row r="24" spans="1:9" ht="15.75" thickBot="1">
      <c r="A24" s="20" t="s">
        <v>116</v>
      </c>
      <c r="B24" s="94">
        <f>SUM(B22:B23)</f>
        <v>0</v>
      </c>
      <c r="C24" s="94">
        <f t="shared" ref="C24:I24" si="2">SUM(C22:C23)</f>
        <v>0</v>
      </c>
      <c r="D24" s="94">
        <f t="shared" si="2"/>
        <v>51</v>
      </c>
      <c r="E24" s="94">
        <f t="shared" si="2"/>
        <v>0</v>
      </c>
      <c r="F24" s="94">
        <f t="shared" si="2"/>
        <v>24618593</v>
      </c>
      <c r="G24" s="94">
        <f t="shared" si="2"/>
        <v>24618644</v>
      </c>
      <c r="H24" s="94">
        <f t="shared" si="2"/>
        <v>1131189</v>
      </c>
      <c r="I24" s="94">
        <f t="shared" si="2"/>
        <v>25749833</v>
      </c>
    </row>
    <row r="25" spans="1:9">
      <c r="A25" s="29"/>
      <c r="B25" s="93"/>
      <c r="C25" s="93"/>
      <c r="D25" s="93"/>
      <c r="E25" s="93"/>
      <c r="F25" s="93"/>
      <c r="G25" s="93"/>
      <c r="H25" s="93"/>
      <c r="I25" s="93"/>
    </row>
    <row r="26" spans="1:9" ht="15.75" thickBot="1">
      <c r="A26" s="90" t="s">
        <v>174</v>
      </c>
      <c r="B26" s="95">
        <f>B20+B24</f>
        <v>12136529</v>
      </c>
      <c r="C26" s="95">
        <f t="shared" ref="C26:I26" si="3">C20+C24</f>
        <v>-7065614</v>
      </c>
      <c r="D26" s="95">
        <f t="shared" si="3"/>
        <v>-17149</v>
      </c>
      <c r="E26" s="95">
        <f t="shared" si="3"/>
        <v>1820479</v>
      </c>
      <c r="F26" s="95">
        <f t="shared" si="3"/>
        <v>500625394</v>
      </c>
      <c r="G26" s="95">
        <f t="shared" si="3"/>
        <v>507499639</v>
      </c>
      <c r="H26" s="95">
        <f t="shared" si="3"/>
        <v>36790191</v>
      </c>
      <c r="I26" s="95">
        <f t="shared" si="3"/>
        <v>544289830</v>
      </c>
    </row>
    <row r="27" spans="1:9" ht="15.75" thickTop="1"/>
    <row r="28" spans="1:9" ht="28.5" customHeight="1">
      <c r="A28" s="162" t="s">
        <v>173</v>
      </c>
      <c r="B28" s="162"/>
      <c r="C28" s="162"/>
      <c r="D28" s="162"/>
      <c r="E28" s="162"/>
      <c r="F28" s="162"/>
      <c r="G28" s="162"/>
      <c r="H28" s="162"/>
      <c r="I28" s="162"/>
    </row>
    <row r="32" spans="1:9" ht="15.75" thickBot="1">
      <c r="A32" s="159" t="s">
        <v>55</v>
      </c>
      <c r="B32" s="159"/>
      <c r="H32" s="160"/>
      <c r="I32" s="160"/>
    </row>
    <row r="33" spans="1:9">
      <c r="A33" s="159"/>
      <c r="B33" s="159"/>
      <c r="H33" s="161" t="s">
        <v>56</v>
      </c>
      <c r="I33" s="161"/>
    </row>
    <row r="34" spans="1:9">
      <c r="A34" s="159" t="s">
        <v>0</v>
      </c>
      <c r="B34" s="159"/>
      <c r="H34" s="159"/>
      <c r="I34" s="159"/>
    </row>
    <row r="35" spans="1:9">
      <c r="A35" s="159"/>
      <c r="B35" s="159"/>
      <c r="H35" s="159"/>
      <c r="I35" s="159"/>
    </row>
    <row r="36" spans="1:9" ht="15.75" thickBot="1">
      <c r="A36" s="159" t="s">
        <v>133</v>
      </c>
      <c r="B36" s="159"/>
      <c r="H36" s="160"/>
      <c r="I36" s="160"/>
    </row>
    <row r="37" spans="1:9">
      <c r="A37" s="159"/>
      <c r="B37" s="159"/>
      <c r="H37" s="161" t="s">
        <v>134</v>
      </c>
      <c r="I37" s="161"/>
    </row>
  </sheetData>
  <mergeCells count="15">
    <mergeCell ref="A28:I28"/>
    <mergeCell ref="H32:I32"/>
    <mergeCell ref="H33:I33"/>
    <mergeCell ref="H7:I7"/>
    <mergeCell ref="B7:G7"/>
    <mergeCell ref="A32:B32"/>
    <mergeCell ref="A33:B33"/>
    <mergeCell ref="A37:B37"/>
    <mergeCell ref="H37:I37"/>
    <mergeCell ref="A34:B34"/>
    <mergeCell ref="H34:I34"/>
    <mergeCell ref="A35:B35"/>
    <mergeCell ref="H35:I35"/>
    <mergeCell ref="A36:B36"/>
    <mergeCell ref="H36:I36"/>
  </mergeCells>
  <pageMargins left="0.7" right="0.7" top="0.75" bottom="0.75" header="0.3" footer="0.3"/>
  <pageSetup paperSize="9" scale="68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Ф1</vt:lpstr>
      <vt:lpstr>Ф2</vt:lpstr>
      <vt:lpstr>Ф3</vt:lpstr>
      <vt:lpstr>Ф4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2021-05-27T09:45:18Z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Финансовая отчетность за 2 кв 2020 года (консолидированная).xlsx</vt:lpwstr>
  </property>
</Properties>
</file>