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Nurbek.Kalassov\Desktop\SFAI Фин отчетность\1 квартал 2024\"/>
    </mc:Choice>
  </mc:AlternateContent>
  <xr:revisionPtr revIDLastSave="0" documentId="13_ncr:1_{7F272943-B3B6-4518-B4D1-15B948C696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ФП" sheetId="1" r:id="rId1"/>
    <sheet name="ОПиУ" sheetId="2" r:id="rId2"/>
    <sheet name="ОДДС" sheetId="3" r:id="rId3"/>
    <sheet name="ОИК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" l="1"/>
  <c r="D25" i="3" s="1"/>
  <c r="D27" i="3" s="1"/>
  <c r="C24" i="3"/>
  <c r="C25" i="3" s="1"/>
  <c r="C27" i="3" s="1"/>
  <c r="D20" i="3"/>
  <c r="C20" i="3"/>
  <c r="D16" i="3"/>
  <c r="C16" i="3"/>
  <c r="D14" i="3"/>
  <c r="C14" i="3"/>
  <c r="E9" i="2"/>
  <c r="E12" i="2" s="1"/>
  <c r="E15" i="2" s="1"/>
  <c r="E19" i="2" s="1"/>
  <c r="E21" i="2" s="1"/>
  <c r="E22" i="2" s="1"/>
  <c r="C9" i="2"/>
  <c r="C12" i="2" s="1"/>
  <c r="C15" i="2" s="1"/>
  <c r="C19" i="2" s="1"/>
  <c r="C21" i="2" s="1"/>
  <c r="C22" i="2" s="1"/>
  <c r="E12" i="1" l="1"/>
  <c r="C12" i="1"/>
</calcChain>
</file>

<file path=xl/sharedStrings.xml><?xml version="1.0" encoding="utf-8"?>
<sst xmlns="http://schemas.openxmlformats.org/spreadsheetml/2006/main" count="111" uniqueCount="80">
  <si>
    <t>ТОО «Кредитное товарищество «AgroBusiness KZ»</t>
  </si>
  <si>
    <t>тыс. тенге</t>
  </si>
  <si>
    <t>31 марта 2024 года</t>
  </si>
  <si>
    <t>31 декабря 2023 года</t>
  </si>
  <si>
    <t>АКТИВЫ</t>
  </si>
  <si>
    <t>Денежные средства и их эквиваленты</t>
  </si>
  <si>
    <t>Кредиты клиентам</t>
  </si>
  <si>
    <t>Основные средства</t>
  </si>
  <si>
    <t>Нематериальные активы</t>
  </si>
  <si>
    <t>Запасы</t>
  </si>
  <si>
    <t>Прочие активы</t>
  </si>
  <si>
    <t>Итого активов</t>
  </si>
  <si>
    <t>ОБЯЗАТЕЛЬСТВА</t>
  </si>
  <si>
    <t>Займы полученные</t>
  </si>
  <si>
    <t>Обязательство по корпоративному подоходному налогу</t>
  </si>
  <si>
    <t>Оценочные обязательства по вознаграждениям работников</t>
  </si>
  <si>
    <t>Отложенные налоговые обязательства</t>
  </si>
  <si>
    <t>Прочие обязательства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</si>
  <si>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</si>
  <si>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</si>
  <si>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</si>
  <si>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</si>
  <si>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</si>
  <si>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собственный капитал и обязательства</t>
  </si>
  <si>
    <t>Три месяца, закончившиеся 31 марта 2024 года</t>
  </si>
  <si>
    <t>Три месяца, закончившиеся 31 марта 2023 года</t>
  </si>
  <si>
    <t>Процентные доходы, рассчитанные с использованием метода эффективной процентной ставки</t>
  </si>
  <si>
    <t>Итого процентные доходы, рассчитанные с использованием эффективной процентной ставки</t>
  </si>
  <si>
    <t>Процентные расходы</t>
  </si>
  <si>
    <t>Займы от финансовых институтов</t>
  </si>
  <si>
    <t>Чистый процентный доход</t>
  </si>
  <si>
    <t>Расходы по ожидаемым кредитным убыткам</t>
  </si>
  <si>
    <t>Чистый процентный доход/(убыток) за вычетом расходов по кредитным убыткам</t>
  </si>
  <si>
    <t>Расходы на персонал</t>
  </si>
  <si>
    <t>Общие административные расходы</t>
  </si>
  <si>
    <t>Прибыль/(убыток) до налогообложения</t>
  </si>
  <si>
    <t>Расходы по налогу на прибыль</t>
  </si>
  <si>
    <t>Прибыль/(убыток) за период</t>
  </si>
  <si>
    <t>Итого совокупная прибыль/(убыток) за период</t>
  </si>
  <si>
    <t>за три месяца, закончившиеся 31 марта 2024 года</t>
  </si>
  <si>
    <t>Движение денежных средств от операционной деятельности</t>
  </si>
  <si>
    <t xml:space="preserve">Процентные доходы полученные </t>
  </si>
  <si>
    <t>Процентные расходы выплаченные</t>
  </si>
  <si>
    <t xml:space="preserve">Расходы на персонал выплаченные </t>
  </si>
  <si>
    <t xml:space="preserve">Общие и административные расходы выплаченные </t>
  </si>
  <si>
    <t xml:space="preserve">Чистое (увеличение)/уменьшение операционных активов  </t>
  </si>
  <si>
    <t xml:space="preserve">Кредиты, выданные клиентам </t>
  </si>
  <si>
    <t xml:space="preserve">Чистое использование денежных средств в операционной деятельности до уплаты корпоративного налога </t>
  </si>
  <si>
    <t>Корпоративный подоходный налог уплаченный</t>
  </si>
  <si>
    <t xml:space="preserve">Чистое использование денежных средств в операционной деятельности </t>
  </si>
  <si>
    <t>Движение денежных средств от инвестиционной деятельности</t>
  </si>
  <si>
    <t xml:space="preserve">Приобретение основных средств, нематериальных активов </t>
  </si>
  <si>
    <t xml:space="preserve">(Использование)/поступление денежных средств (в)/от инвестиционной деятельности </t>
  </si>
  <si>
    <t>Движение денежных средств от финансовой деятельности</t>
  </si>
  <si>
    <t>Получение займов</t>
  </si>
  <si>
    <t>Поступление денежных средств от финансовой деятельности</t>
  </si>
  <si>
    <t xml:space="preserve">Чистое увеличение денежных средств и их эквивалентов </t>
  </si>
  <si>
    <t xml:space="preserve">Денежные средства и их эквиваленты на начало отчетного периода </t>
  </si>
  <si>
    <t xml:space="preserve">Денежные средства и их эквиваленты на конец отчетного периода </t>
  </si>
  <si>
    <t xml:space="preserve">Сокращенный промежуточный отчет о движении денежных средств </t>
  </si>
  <si>
    <t>Неоплаченный капитал</t>
  </si>
  <si>
    <t>Нераспределенная прибыль/(накоплен-ный убыток)</t>
  </si>
  <si>
    <t>Итого капитала</t>
  </si>
  <si>
    <t>На 1 января 2023 года</t>
  </si>
  <si>
    <t>Убыток за отчетный год</t>
  </si>
  <si>
    <t>Операции с собственниками</t>
  </si>
  <si>
    <t>На 31 марта 2023 года</t>
  </si>
  <si>
    <t>На 1 января 2024 года</t>
  </si>
  <si>
    <t>Прибыль за отчетный год</t>
  </si>
  <si>
    <t>На 31 марта 2024 года</t>
  </si>
  <si>
    <t>Сокращенный промежуточный отчет об изменениях в капитале по состоянию на 31 марта 2024 года</t>
  </si>
  <si>
    <t>Дисконт полученному займу, за вычетом налогов в размере 55,262 тыс. тенге</t>
  </si>
  <si>
    <t>Сокращенный промежуточный отчет о прибыли или убытке и прочем совокупном доходе,</t>
  </si>
  <si>
    <t>Сокращённый промежуточный отчет о финансовом положении по состоянию на 31 марта 2024 года</t>
  </si>
  <si>
    <t>___________________________</t>
  </si>
  <si>
    <t>Каласов Н.А.</t>
  </si>
  <si>
    <t>Председатель Правления</t>
  </si>
  <si>
    <t>______________________</t>
  </si>
  <si>
    <t>Асылгазинова М. А.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</si>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</sst>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;\-_);@_)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D0D0D"/>
      <name val="Times New Roman"/>
      <family val="1"/>
      <charset val="204"/>
    </font>
    <font>
      <sz val="10"/>
      <color rgb="FF0D0D0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164" fontId="8" fillId="0" borderId="0" xfId="0" applyNumberFormat="1" applyFont="1"/>
    <xf numFmtId="164" fontId="8" fillId="0" borderId="5" xfId="0" applyNumberFormat="1" applyFont="1" applyBorder="1"/>
    <xf numFmtId="164" fontId="8" fillId="0" borderId="3" xfId="0" applyNumberFormat="1" applyFont="1" applyBorder="1"/>
    <xf numFmtId="164" fontId="9" fillId="0" borderId="3" xfId="0" applyNumberFormat="1" applyFont="1" applyBorder="1"/>
    <xf numFmtId="164" fontId="9" fillId="0" borderId="0" xfId="0" applyNumberFormat="1" applyFont="1"/>
    <xf numFmtId="164" fontId="9" fillId="0" borderId="5" xfId="0" applyNumberFormat="1" applyFont="1" applyBorder="1"/>
    <xf numFmtId="0" fontId="0" fillId="0" borderId="0" xfId="0" applyAlignment="1">
      <alignment vertical="center"/>
    </xf>
    <xf numFmtId="164" fontId="9" fillId="0" borderId="6" xfId="0" applyNumberFormat="1" applyFont="1" applyBorder="1"/>
    <xf numFmtId="0" fontId="11" fillId="0" borderId="0" xfId="0" applyFont="1" applyAlignment="1">
      <alignment vertical="center" wrapText="1"/>
    </xf>
    <xf numFmtId="0" fontId="10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1"/>
  <sheetViews>
    <sheetView showGridLines="0" tabSelected="1" topLeftCell="A10" workbookViewId="0">
      <selection activeCell="B21" sqref="B21"/>
    </sheetView>
  </sheetViews>
  <sheetFormatPr defaultRowHeight="15" x14ac:dyDescent="0.25"/>
  <cols>
    <col min="1" max="1" width="3.140625" customWidth="1"/>
    <col min="2" max="2" width="38.7109375" customWidth="1"/>
    <col min="3" max="3" width="19.42578125" customWidth="1"/>
    <col min="4" max="4" width="3" customWidth="1"/>
    <col min="5" max="5" width="24.28515625" customWidth="1"/>
  </cols>
  <sheetData>
    <row r="1" spans="2:5" x14ac:dyDescent="0.25">
      <c r="B1" s="1" t="s">
        <v>0</v>
      </c>
    </row>
    <row r="2" spans="2:5" x14ac:dyDescent="0.25">
      <c r="B2" s="1" t="s">
        <v>73</v>
      </c>
    </row>
    <row r="4" spans="2:5" ht="15.75" thickBot="1" x14ac:dyDescent="0.3">
      <c r="B4" s="3" t="s">
        <v>1</v>
      </c>
      <c r="C4" s="4" t="s">
        <v>2</v>
      </c>
      <c r="D4" s="5"/>
      <c r="E4" s="4" t="s">
        <v>3</v>
      </c>
    </row>
    <row r="5" spans="2:5" x14ac:dyDescent="0.25">
      <c r="B5" s="6" t="s">
        <v>4</v>
      </c>
      <c r="C5" s="7"/>
      <c r="D5" s="7"/>
      <c r="E5" s="7"/>
    </row>
    <row r="6" spans="2:5" x14ac:dyDescent="0.25">
      <c r="B6" s="8" t="s">
        <v>5</v>
      </c>
      <c r="C6" s="9">
        <v>64118</v>
      </c>
      <c r="D6" s="7"/>
      <c r="E6" s="9">
        <v>76088</v>
      </c>
    </row>
    <row r="7" spans="2:5" x14ac:dyDescent="0.25">
      <c r="B7" s="8" t="s">
        <v>6</v>
      </c>
      <c r="C7" s="9">
        <v>2611706</v>
      </c>
      <c r="D7" s="7"/>
      <c r="E7" s="9">
        <v>2477082</v>
      </c>
    </row>
    <row r="8" spans="2:5" x14ac:dyDescent="0.25">
      <c r="B8" s="8" t="s">
        <v>7</v>
      </c>
      <c r="C8" s="9">
        <v>4631</v>
      </c>
      <c r="D8" s="7"/>
      <c r="E8" s="9">
        <v>5206</v>
      </c>
    </row>
    <row r="9" spans="2:5" x14ac:dyDescent="0.25">
      <c r="B9" s="8" t="s">
        <v>8</v>
      </c>
      <c r="C9" s="9">
        <v>2266</v>
      </c>
      <c r="D9" s="7"/>
      <c r="E9" s="9">
        <v>2036</v>
      </c>
    </row>
    <row r="10" spans="2:5" x14ac:dyDescent="0.25">
      <c r="B10" s="8" t="s">
        <v>9</v>
      </c>
      <c r="C10" s="9">
        <v>22893</v>
      </c>
      <c r="D10" s="7"/>
      <c r="E10" s="9">
        <v>19417</v>
      </c>
    </row>
    <row r="11" spans="2:5" x14ac:dyDescent="0.25">
      <c r="B11" s="8" t="s">
        <v>10</v>
      </c>
      <c r="C11" s="7">
        <v>172</v>
      </c>
      <c r="D11" s="7"/>
      <c r="E11" s="9">
        <v>6090</v>
      </c>
    </row>
    <row r="12" spans="2:5" ht="15.75" thickBot="1" x14ac:dyDescent="0.3">
      <c r="B12" s="6" t="s">
        <v>11</v>
      </c>
      <c r="C12" s="12">
        <f>SUM(C6:C11)</f>
        <v>2705786</v>
      </c>
      <c r="D12" s="10"/>
      <c r="E12" s="12">
        <f>SUM(E6:E11)</f>
        <v>2585919</v>
      </c>
    </row>
    <row r="13" spans="2:5" x14ac:dyDescent="0.25">
      <c r="B13" s="8"/>
      <c r="C13" s="7"/>
      <c r="D13" s="7"/>
      <c r="E13" s="7"/>
    </row>
    <row r="14" spans="2:5" x14ac:dyDescent="0.25">
      <c r="B14" s="6" t="s">
        <v>12</v>
      </c>
      <c r="C14" s="7"/>
      <c r="D14" s="7"/>
      <c r="E14" s="7"/>
    </row>
    <row r="15" spans="2:5" x14ac:dyDescent="0.25">
      <c r="B15" s="8" t="s">
        <v>13</v>
      </c>
      <c r="C15" s="9">
        <v>857453</v>
      </c>
      <c r="D15" s="7"/>
      <c r="E15" s="9">
        <v>813380</v>
      </c>
    </row>
    <row r="16" spans="2:5" ht="25.5" x14ac:dyDescent="0.25">
      <c r="B16" s="8" t="s">
        <v>14</v>
      </c>
      <c r="C16" s="9">
        <v>68436</v>
      </c>
      <c r="D16" s="7"/>
      <c r="E16" s="9">
        <v>44396</v>
      </c>
    </row>
    <row r="17" spans="2:5" ht="25.5" x14ac:dyDescent="0.25">
      <c r="B17" s="8" t="s">
        <v>15</v>
      </c>
      <c r="C17" s="9">
        <v>1667</v>
      </c>
      <c r="D17" s="7"/>
      <c r="E17" s="7">
        <v>277</v>
      </c>
    </row>
    <row r="18" spans="2:5" x14ac:dyDescent="0.25">
      <c r="B18" s="8" t="s">
        <v>16</v>
      </c>
      <c r="C18" s="9">
        <v>28270</v>
      </c>
      <c r="D18" s="7"/>
      <c r="E18" s="9">
        <v>37571</v>
      </c>
    </row>
    <row r="19" spans="2:5" x14ac:dyDescent="0.25">
      <c r="B19" s="8" t="s">
        <v>17</v>
      </c>
      <c r="C19" s="9">
        <v>5073</v>
      </c>
      <c r="D19" s="7"/>
      <c r="E19" s="9">
        <v>3994</v>
      </c>
    </row>
    <row r="20" spans="2:5" ht="15.75" thickBot="1" x14ac:dyDescent="0.3">
      <c r="B20" s="6" t="s">
        <v>18</v>
      </c>
      <c r="C20" s="12">
        <v>960899</v>
      </c>
      <c r="D20" s="10"/>
      <c r="E20" s="12">
        <v>899618</v>
      </c>
    </row>
    <row r="21" spans="2:5" x14ac:dyDescent="0.25">
      <c r="B21" s="8"/>
      <c r="C21" s="7"/>
      <c r="D21" s="7"/>
      <c r="E21" s="7"/>
    </row>
    <row r="22" spans="2:5" x14ac:dyDescent="0.25">
      <c r="B22" s="6" t="s">
        <v>19</v>
      </c>
      <c r="C22" s="7"/>
      <c r="D22" s="7"/>
      <c r="E22" s="7"/>
    </row>
    <row r="23" spans="2:5" x14ac:dyDescent="0.25">
      <c r="B23" s="8" t="s">
        <v>20</v>
      </c>
      <c r="C23" s="9">
        <v>1485150</v>
      </c>
      <c r="D23" s="7"/>
      <c r="E23" s="9">
        <v>1485150</v>
      </c>
    </row>
    <row r="24" spans="2:5" x14ac:dyDescent="0.25">
      <c r="B24" s="8" t="s">
        <v>21</v>
      </c>
      <c r="C24" s="9">
        <v>259737</v>
      </c>
      <c r="D24" s="7"/>
      <c r="E24" s="9">
        <v>201151</v>
      </c>
    </row>
    <row r="25" spans="2:5" x14ac:dyDescent="0.25">
      <c r="B25" s="6" t="s">
        <v>22</v>
      </c>
      <c r="C25" s="13">
        <v>1744887</v>
      </c>
      <c r="D25" s="10"/>
      <c r="E25" s="13">
        <v>1686301</v>
      </c>
    </row>
    <row r="26" spans="2:5" x14ac:dyDescent="0.25">
      <c r="B26" s="6" t="s">
        <v>23</v>
      </c>
      <c r="C26" s="14">
        <v>2705786</v>
      </c>
      <c r="D26" s="10"/>
      <c r="E26" s="14">
        <v>2585919</v>
      </c>
    </row>
    <row r="27" spans="2:5" x14ac:dyDescent="0.25">
      <c r="B27" s="11"/>
      <c r="C27" s="10"/>
      <c r="D27" s="10"/>
      <c r="E27" s="10"/>
    </row>
    <row r="29" spans="2:5" x14ac:dyDescent="0.25">
      <c r="B29" s="32" t="s">
        <v>74</v>
      </c>
      <c r="E29" s="33" t="s">
        <v>77</v>
      </c>
    </row>
    <row r="30" spans="2:5" x14ac:dyDescent="0.25">
      <c r="B30" s="32" t="s">
        <v>75</v>
      </c>
      <c r="E30" s="34" t="s">
        <v>78</v>
      </c>
    </row>
    <row r="31" spans="2:5" x14ac:dyDescent="0.25">
      <c r="B31" s="32" t="s">
        <v>76</v>
      </c>
      <c r="E31" s="34" t="s">
        <v>79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showGridLines="0" topLeftCell="A7" workbookViewId="0">
      <selection activeCell="B31" sqref="B31"/>
    </sheetView>
  </sheetViews>
  <sheetFormatPr defaultRowHeight="15" x14ac:dyDescent="0.25"/>
  <cols>
    <col min="1" max="1" width="4.7109375" customWidth="1"/>
    <col min="2" max="2" width="53.7109375" customWidth="1"/>
    <col min="3" max="3" width="21.140625" customWidth="1"/>
    <col min="4" max="4" width="5.7109375" customWidth="1"/>
    <col min="5" max="5" width="17.7109375" customWidth="1"/>
  </cols>
  <sheetData>
    <row r="1" spans="1:5" x14ac:dyDescent="0.25">
      <c r="B1" s="1" t="s">
        <v>0</v>
      </c>
    </row>
    <row r="2" spans="1:5" x14ac:dyDescent="0.25">
      <c r="B2" s="1" t="s">
        <v>72</v>
      </c>
    </row>
    <row r="3" spans="1:5" x14ac:dyDescent="0.25">
      <c r="B3" s="2" t="s">
        <v>39</v>
      </c>
    </row>
    <row r="4" spans="1:5" x14ac:dyDescent="0.25">
      <c r="A4" s="2"/>
    </row>
    <row r="5" spans="1:5" ht="38.25" x14ac:dyDescent="0.25">
      <c r="B5" s="3" t="s">
        <v>1</v>
      </c>
      <c r="C5" s="20" t="s">
        <v>24</v>
      </c>
      <c r="D5" s="5"/>
      <c r="E5" s="20" t="s">
        <v>25</v>
      </c>
    </row>
    <row r="6" spans="1:5" ht="25.5" x14ac:dyDescent="0.25">
      <c r="B6" s="6" t="s">
        <v>26</v>
      </c>
      <c r="C6" s="15"/>
      <c r="D6" s="15"/>
      <c r="E6" s="15"/>
    </row>
    <row r="7" spans="1:5" x14ac:dyDescent="0.25">
      <c r="B7" s="16" t="s">
        <v>5</v>
      </c>
      <c r="C7" s="21">
        <v>1544</v>
      </c>
      <c r="D7" s="17"/>
      <c r="E7" s="21">
        <v>0</v>
      </c>
    </row>
    <row r="8" spans="1:5" x14ac:dyDescent="0.25">
      <c r="B8" s="16" t="s">
        <v>6</v>
      </c>
      <c r="C8" s="22">
        <v>149300</v>
      </c>
      <c r="D8" s="17"/>
      <c r="E8" s="22">
        <v>23539</v>
      </c>
    </row>
    <row r="9" spans="1:5" ht="25.5" x14ac:dyDescent="0.25">
      <c r="B9" s="18" t="s">
        <v>27</v>
      </c>
      <c r="C9" s="24">
        <f>SUM(C7:C8)</f>
        <v>150844</v>
      </c>
      <c r="D9" s="10"/>
      <c r="E9" s="24">
        <f>SUM(E7:E8)</f>
        <v>23539</v>
      </c>
    </row>
    <row r="10" spans="1:5" x14ac:dyDescent="0.25">
      <c r="B10" s="18" t="s">
        <v>28</v>
      </c>
      <c r="C10" s="21"/>
      <c r="D10" s="10"/>
      <c r="E10" s="21"/>
    </row>
    <row r="11" spans="1:5" x14ac:dyDescent="0.25">
      <c r="B11" s="16" t="s">
        <v>29</v>
      </c>
      <c r="C11" s="22">
        <v>-47106</v>
      </c>
      <c r="D11" s="7"/>
      <c r="E11" s="22">
        <v>0</v>
      </c>
    </row>
    <row r="12" spans="1:5" x14ac:dyDescent="0.25">
      <c r="B12" s="18" t="s">
        <v>30</v>
      </c>
      <c r="C12" s="25">
        <f>SUM(C9:C11)</f>
        <v>103738</v>
      </c>
      <c r="D12" s="10"/>
      <c r="E12" s="25">
        <f>SUM(E9:E11)</f>
        <v>23539</v>
      </c>
    </row>
    <row r="13" spans="1:5" x14ac:dyDescent="0.25">
      <c r="B13" s="16"/>
      <c r="C13" s="21"/>
      <c r="D13" s="7"/>
      <c r="E13" s="21"/>
    </row>
    <row r="14" spans="1:5" x14ac:dyDescent="0.25">
      <c r="B14" s="16" t="s">
        <v>31</v>
      </c>
      <c r="C14" s="22">
        <v>-5376</v>
      </c>
      <c r="D14" s="7"/>
      <c r="E14" s="22">
        <v>-41870</v>
      </c>
    </row>
    <row r="15" spans="1:5" ht="25.5" x14ac:dyDescent="0.25">
      <c r="B15" s="18" t="s">
        <v>32</v>
      </c>
      <c r="C15" s="26">
        <f>SUM(C12:C14)</f>
        <v>98362</v>
      </c>
      <c r="D15" s="7"/>
      <c r="E15" s="26">
        <f>SUM(E12:E14)</f>
        <v>-18331</v>
      </c>
    </row>
    <row r="16" spans="1:5" x14ac:dyDescent="0.25">
      <c r="B16" s="16"/>
      <c r="C16" s="21"/>
      <c r="D16" s="7"/>
      <c r="E16" s="21"/>
    </row>
    <row r="17" spans="2:5" x14ac:dyDescent="0.25">
      <c r="B17" s="16" t="s">
        <v>33</v>
      </c>
      <c r="C17" s="21">
        <v>-12953</v>
      </c>
      <c r="D17" s="7"/>
      <c r="E17" s="21">
        <v>-15825</v>
      </c>
    </row>
    <row r="18" spans="2:5" x14ac:dyDescent="0.25">
      <c r="B18" s="16" t="s">
        <v>34</v>
      </c>
      <c r="C18" s="22">
        <v>-11853</v>
      </c>
      <c r="D18" s="7"/>
      <c r="E18" s="22">
        <v>-5042</v>
      </c>
    </row>
    <row r="19" spans="2:5" x14ac:dyDescent="0.25">
      <c r="B19" s="6" t="s">
        <v>35</v>
      </c>
      <c r="C19" s="24">
        <f>SUM(C15:C18)</f>
        <v>73556</v>
      </c>
      <c r="D19" s="10"/>
      <c r="E19" s="24">
        <f>SUM(E15:E18)</f>
        <v>-39198</v>
      </c>
    </row>
    <row r="20" spans="2:5" x14ac:dyDescent="0.25">
      <c r="B20" s="19" t="s">
        <v>36</v>
      </c>
      <c r="C20" s="23">
        <v>-14970</v>
      </c>
      <c r="D20" s="7"/>
      <c r="E20" s="23">
        <v>-2637</v>
      </c>
    </row>
    <row r="21" spans="2:5" x14ac:dyDescent="0.25">
      <c r="B21" s="11" t="s">
        <v>37</v>
      </c>
      <c r="C21" s="24">
        <f>SUM(C19:C20)</f>
        <v>58586</v>
      </c>
      <c r="D21" s="10"/>
      <c r="E21" s="24">
        <f>SUM(E19:E20)</f>
        <v>-41835</v>
      </c>
    </row>
    <row r="22" spans="2:5" x14ac:dyDescent="0.25">
      <c r="B22" s="11" t="s">
        <v>38</v>
      </c>
      <c r="C22" s="24">
        <f>C21</f>
        <v>58586</v>
      </c>
      <c r="D22" s="10"/>
      <c r="E22" s="24">
        <f>E21</f>
        <v>-41835</v>
      </c>
    </row>
    <row r="23" spans="2:5" x14ac:dyDescent="0.25">
      <c r="C23" s="21"/>
    </row>
    <row r="24" spans="2:5" x14ac:dyDescent="0.25">
      <c r="B24" s="32" t="s">
        <v>74</v>
      </c>
      <c r="E24" s="33" t="s">
        <v>77</v>
      </c>
    </row>
    <row r="25" spans="2:5" x14ac:dyDescent="0.25">
      <c r="B25" s="32" t="s">
        <v>75</v>
      </c>
      <c r="E25" s="34" t="s">
        <v>78</v>
      </c>
    </row>
    <row r="26" spans="2:5" x14ac:dyDescent="0.25">
      <c r="B26" s="32" t="s">
        <v>76</v>
      </c>
      <c r="E26" s="34" t="s">
        <v>79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32"/>
  <sheetViews>
    <sheetView showGridLines="0" topLeftCell="A19" workbookViewId="0">
      <selection activeCell="C33" sqref="C33"/>
    </sheetView>
  </sheetViews>
  <sheetFormatPr defaultRowHeight="15" x14ac:dyDescent="0.25"/>
  <cols>
    <col min="1" max="1" width="6.28515625" customWidth="1"/>
    <col min="2" max="2" width="47.28515625" customWidth="1"/>
    <col min="3" max="3" width="23" customWidth="1"/>
    <col min="4" max="4" width="24.28515625" customWidth="1"/>
  </cols>
  <sheetData>
    <row r="1" spans="2:4" x14ac:dyDescent="0.25">
      <c r="B1" s="1" t="s">
        <v>0</v>
      </c>
    </row>
    <row r="2" spans="2:4" x14ac:dyDescent="0.25">
      <c r="B2" s="1" t="s">
        <v>59</v>
      </c>
    </row>
    <row r="3" spans="2:4" x14ac:dyDescent="0.25">
      <c r="B3" s="2" t="s">
        <v>39</v>
      </c>
    </row>
    <row r="5" spans="2:4" ht="31.9" customHeight="1" x14ac:dyDescent="0.25">
      <c r="B5" s="3" t="s">
        <v>1</v>
      </c>
      <c r="C5" s="30" t="s">
        <v>24</v>
      </c>
      <c r="D5" s="30" t="s">
        <v>25</v>
      </c>
    </row>
    <row r="6" spans="2:4" ht="25.5" x14ac:dyDescent="0.25">
      <c r="B6" s="6" t="s">
        <v>40</v>
      </c>
      <c r="C6" s="7"/>
      <c r="D6" s="7"/>
    </row>
    <row r="7" spans="2:4" x14ac:dyDescent="0.25">
      <c r="B7" s="16" t="s">
        <v>41</v>
      </c>
      <c r="C7" s="21">
        <v>150844</v>
      </c>
      <c r="D7" s="21">
        <v>12046</v>
      </c>
    </row>
    <row r="8" spans="2:4" x14ac:dyDescent="0.25">
      <c r="B8" s="16" t="s">
        <v>42</v>
      </c>
      <c r="C8" s="21">
        <v>-3033</v>
      </c>
      <c r="D8" s="21">
        <v>0</v>
      </c>
    </row>
    <row r="9" spans="2:4" x14ac:dyDescent="0.25">
      <c r="B9" s="16" t="s">
        <v>43</v>
      </c>
      <c r="C9" s="21">
        <v>-10484</v>
      </c>
      <c r="D9" s="21">
        <v>-12819</v>
      </c>
    </row>
    <row r="10" spans="2:4" x14ac:dyDescent="0.25">
      <c r="B10" s="16" t="s">
        <v>44</v>
      </c>
      <c r="C10" s="21">
        <v>-5333</v>
      </c>
      <c r="D10" s="21">
        <v>-4769</v>
      </c>
    </row>
    <row r="11" spans="2:4" ht="25.5" x14ac:dyDescent="0.25">
      <c r="B11" s="29" t="s">
        <v>45</v>
      </c>
      <c r="C11" s="21"/>
      <c r="D11" s="21"/>
    </row>
    <row r="12" spans="2:4" x14ac:dyDescent="0.25">
      <c r="B12" s="16" t="s">
        <v>46</v>
      </c>
      <c r="C12" s="21">
        <v>-140000</v>
      </c>
      <c r="D12" s="21">
        <v>-1020195</v>
      </c>
    </row>
    <row r="13" spans="2:4" x14ac:dyDescent="0.25">
      <c r="B13" s="16" t="s">
        <v>9</v>
      </c>
      <c r="C13" s="22">
        <v>-3476</v>
      </c>
      <c r="D13" s="22">
        <v>3</v>
      </c>
    </row>
    <row r="14" spans="2:4" ht="38.25" x14ac:dyDescent="0.25">
      <c r="B14" s="18" t="s">
        <v>47</v>
      </c>
      <c r="C14" s="24">
        <f>SUM(C6:C13)</f>
        <v>-11482</v>
      </c>
      <c r="D14" s="24">
        <f>SUM(D6:D13)</f>
        <v>-1025734</v>
      </c>
    </row>
    <row r="15" spans="2:4" x14ac:dyDescent="0.25">
      <c r="B15" s="16" t="s">
        <v>48</v>
      </c>
      <c r="C15" s="23">
        <v>-231</v>
      </c>
      <c r="D15" s="23">
        <v>0</v>
      </c>
    </row>
    <row r="16" spans="2:4" ht="25.5" x14ac:dyDescent="0.25">
      <c r="B16" s="18" t="s">
        <v>49</v>
      </c>
      <c r="C16" s="24">
        <f>SUM(C14:C15)</f>
        <v>-11713</v>
      </c>
      <c r="D16" s="24">
        <f>SUM(D14:D15)</f>
        <v>-1025734</v>
      </c>
    </row>
    <row r="17" spans="2:4" x14ac:dyDescent="0.25">
      <c r="B17" s="18"/>
      <c r="C17" s="7"/>
      <c r="D17" s="7"/>
    </row>
    <row r="18" spans="2:4" ht="25.5" x14ac:dyDescent="0.25">
      <c r="B18" s="6" t="s">
        <v>50</v>
      </c>
      <c r="C18" s="7"/>
      <c r="D18" s="7"/>
    </row>
    <row r="19" spans="2:4" ht="25.5" x14ac:dyDescent="0.25">
      <c r="B19" s="16" t="s">
        <v>51</v>
      </c>
      <c r="C19" s="22">
        <v>-257</v>
      </c>
      <c r="D19" s="22">
        <v>0</v>
      </c>
    </row>
    <row r="20" spans="2:4" ht="25.5" x14ac:dyDescent="0.25">
      <c r="B20" s="18" t="s">
        <v>52</v>
      </c>
      <c r="C20" s="24">
        <f>SUM(C19)</f>
        <v>-257</v>
      </c>
      <c r="D20" s="24">
        <f>SUM(D19)</f>
        <v>0</v>
      </c>
    </row>
    <row r="21" spans="2:4" x14ac:dyDescent="0.25">
      <c r="B21" s="8"/>
      <c r="C21" s="7"/>
      <c r="D21" s="7"/>
    </row>
    <row r="22" spans="2:4" ht="25.5" x14ac:dyDescent="0.25">
      <c r="B22" s="6" t="s">
        <v>53</v>
      </c>
      <c r="C22" s="21"/>
      <c r="D22" s="21"/>
    </row>
    <row r="23" spans="2:4" x14ac:dyDescent="0.25">
      <c r="B23" s="8" t="s">
        <v>54</v>
      </c>
      <c r="C23" s="22">
        <v>0</v>
      </c>
      <c r="D23" s="22">
        <v>1000000</v>
      </c>
    </row>
    <row r="24" spans="2:4" ht="25.5" x14ac:dyDescent="0.25">
      <c r="B24" s="18" t="s">
        <v>55</v>
      </c>
      <c r="C24" s="24">
        <f>SUM(C23)</f>
        <v>0</v>
      </c>
      <c r="D24" s="24">
        <f>SUM(D23)</f>
        <v>1000000</v>
      </c>
    </row>
    <row r="25" spans="2:4" ht="25.5" x14ac:dyDescent="0.25">
      <c r="B25" s="18" t="s">
        <v>56</v>
      </c>
      <c r="C25" s="25">
        <f>C24+C20+C16</f>
        <v>-11970</v>
      </c>
      <c r="D25" s="25">
        <f>D24+D20+D16</f>
        <v>-25734</v>
      </c>
    </row>
    <row r="26" spans="2:4" ht="25.5" x14ac:dyDescent="0.25">
      <c r="B26" s="16" t="s">
        <v>57</v>
      </c>
      <c r="C26" s="22">
        <v>76088</v>
      </c>
      <c r="D26" s="22">
        <v>25998</v>
      </c>
    </row>
    <row r="27" spans="2:4" ht="26.25" thickBot="1" x14ac:dyDescent="0.3">
      <c r="B27" s="18" t="s">
        <v>58</v>
      </c>
      <c r="C27" s="28">
        <f>SUM(C25:C26)</f>
        <v>64118</v>
      </c>
      <c r="D27" s="28">
        <f>SUM(D25:D26)</f>
        <v>264</v>
      </c>
    </row>
    <row r="28" spans="2:4" ht="15.75" thickTop="1" x14ac:dyDescent="0.25"/>
    <row r="30" spans="2:4" x14ac:dyDescent="0.25">
      <c r="B30" s="32" t="s">
        <v>74</v>
      </c>
      <c r="D30" s="33" t="s">
        <v>77</v>
      </c>
    </row>
    <row r="31" spans="2:4" x14ac:dyDescent="0.25">
      <c r="B31" s="32" t="s">
        <v>75</v>
      </c>
      <c r="D31" s="34" t="s">
        <v>78</v>
      </c>
    </row>
    <row r="32" spans="2:4" x14ac:dyDescent="0.25">
      <c r="B32" s="32" t="s">
        <v>76</v>
      </c>
      <c r="D32" s="34" t="s">
        <v>79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20"/>
  <sheetViews>
    <sheetView showGridLines="0" workbookViewId="0">
      <selection activeCell="D23" sqref="D23"/>
    </sheetView>
  </sheetViews>
  <sheetFormatPr defaultRowHeight="15" x14ac:dyDescent="0.25"/>
  <cols>
    <col min="1" max="1" width="4" customWidth="1"/>
    <col min="2" max="2" width="39.5703125" customWidth="1"/>
    <col min="3" max="6" width="18.85546875" customWidth="1"/>
  </cols>
  <sheetData>
    <row r="1" spans="2:6" x14ac:dyDescent="0.25">
      <c r="B1" s="1" t="s">
        <v>0</v>
      </c>
    </row>
    <row r="2" spans="2:6" x14ac:dyDescent="0.25">
      <c r="B2" s="1" t="s">
        <v>70</v>
      </c>
    </row>
    <row r="5" spans="2:6" ht="38.25" x14ac:dyDescent="0.25">
      <c r="B5" s="3" t="s">
        <v>1</v>
      </c>
      <c r="C5" s="31" t="s">
        <v>20</v>
      </c>
      <c r="D5" s="31" t="s">
        <v>60</v>
      </c>
      <c r="E5" s="31" t="s">
        <v>61</v>
      </c>
      <c r="F5" s="31" t="s">
        <v>62</v>
      </c>
    </row>
    <row r="6" spans="2:6" x14ac:dyDescent="0.25">
      <c r="B6" s="27"/>
      <c r="C6" s="21"/>
      <c r="D6" s="21"/>
      <c r="E6" s="21"/>
      <c r="F6" s="21"/>
    </row>
    <row r="7" spans="2:6" x14ac:dyDescent="0.25">
      <c r="B7" s="8" t="s">
        <v>63</v>
      </c>
      <c r="C7" s="21">
        <v>581000</v>
      </c>
      <c r="D7" s="21">
        <v>-41444</v>
      </c>
      <c r="E7" s="21">
        <v>-93080</v>
      </c>
      <c r="F7" s="21">
        <v>446476</v>
      </c>
    </row>
    <row r="8" spans="2:6" x14ac:dyDescent="0.25">
      <c r="B8" s="8" t="s">
        <v>64</v>
      </c>
      <c r="C8" s="21">
        <v>0</v>
      </c>
      <c r="D8" s="21">
        <v>0</v>
      </c>
      <c r="E8" s="21">
        <v>-41835</v>
      </c>
      <c r="F8" s="21">
        <v>-41835</v>
      </c>
    </row>
    <row r="9" spans="2:6" x14ac:dyDescent="0.25">
      <c r="B9" s="6" t="s">
        <v>65</v>
      </c>
      <c r="C9" s="21"/>
      <c r="D9" s="21"/>
      <c r="E9" s="21"/>
      <c r="F9" s="21"/>
    </row>
    <row r="10" spans="2:6" ht="25.5" x14ac:dyDescent="0.25">
      <c r="B10" s="8" t="s">
        <v>71</v>
      </c>
      <c r="C10" s="22">
        <v>0</v>
      </c>
      <c r="D10" s="22">
        <v>0</v>
      </c>
      <c r="E10" s="22">
        <v>221047</v>
      </c>
      <c r="F10" s="22">
        <v>221047</v>
      </c>
    </row>
    <row r="11" spans="2:6" ht="15.75" thickBot="1" x14ac:dyDescent="0.3">
      <c r="B11" s="6" t="s">
        <v>66</v>
      </c>
      <c r="C11" s="28">
        <v>581000</v>
      </c>
      <c r="D11" s="28">
        <v>-41444</v>
      </c>
      <c r="E11" s="28">
        <v>86132</v>
      </c>
      <c r="F11" s="28">
        <v>625688</v>
      </c>
    </row>
    <row r="12" spans="2:6" ht="15.75" thickTop="1" x14ac:dyDescent="0.25">
      <c r="B12" s="8"/>
      <c r="C12" s="21"/>
      <c r="D12" s="21"/>
      <c r="E12" s="21"/>
      <c r="F12" s="21"/>
    </row>
    <row r="13" spans="2:6" x14ac:dyDescent="0.25">
      <c r="B13" s="8" t="s">
        <v>67</v>
      </c>
      <c r="C13" s="21">
        <v>1485150</v>
      </c>
      <c r="D13" s="21">
        <v>0</v>
      </c>
      <c r="E13" s="21">
        <v>201151</v>
      </c>
      <c r="F13" s="21">
        <v>1686301</v>
      </c>
    </row>
    <row r="14" spans="2:6" x14ac:dyDescent="0.25">
      <c r="B14" s="8" t="s">
        <v>68</v>
      </c>
      <c r="C14" s="21">
        <v>0</v>
      </c>
      <c r="D14" s="21">
        <v>0</v>
      </c>
      <c r="E14" s="21">
        <v>58586</v>
      </c>
      <c r="F14" s="21">
        <v>58586</v>
      </c>
    </row>
    <row r="15" spans="2:6" ht="15.75" thickBot="1" x14ac:dyDescent="0.3">
      <c r="B15" s="6" t="s">
        <v>69</v>
      </c>
      <c r="C15" s="28">
        <v>1485150</v>
      </c>
      <c r="D15" s="28">
        <v>0</v>
      </c>
      <c r="E15" s="28">
        <v>259737</v>
      </c>
      <c r="F15" s="28">
        <v>1744887</v>
      </c>
    </row>
    <row r="16" spans="2:6" ht="15.75" thickTop="1" x14ac:dyDescent="0.25"/>
    <row r="18" spans="2:6" x14ac:dyDescent="0.25">
      <c r="B18" s="32" t="s">
        <v>74</v>
      </c>
      <c r="F18" s="33" t="s">
        <v>77</v>
      </c>
    </row>
    <row r="19" spans="2:6" x14ac:dyDescent="0.25">
      <c r="B19" s="32" t="s">
        <v>75</v>
      </c>
      <c r="F19" s="34" t="s">
        <v>78</v>
      </c>
    </row>
    <row r="20" spans="2:6" x14ac:dyDescent="0.25">
      <c r="B20" s="32" t="s">
        <v>76</v>
      </c>
      <c r="F20" s="34" t="s">
        <v>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ОПиУ</vt:lpstr>
      <vt:lpstr>ОДДС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Нурбек Каласов</cp:lastModifiedBy>
  <dcterms:created xsi:type="dcterms:W3CDTF">2024-05-20T09:06:56Z</dcterms:created>
  <dcterms:modified xsi:type="dcterms:W3CDTF">2024-05-23T08:34:47Z</dcterms:modified>
</cp:coreProperties>
</file>