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НАЦБАНК\Отчеты\Отчеты 2025\1 кв биржа\"/>
    </mc:Choice>
  </mc:AlternateContent>
  <xr:revisionPtr revIDLastSave="0" documentId="13_ncr:1_{E91471EA-4680-4626-BDBB-73CDD7F8259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ФП" sheetId="13" r:id="rId1"/>
    <sheet name="ОПИ" sheetId="12" r:id="rId2"/>
    <sheet name="ДД" sheetId="14" r:id="rId3"/>
    <sheet name="СК" sheetId="9" r:id="rId4"/>
  </sheets>
  <definedNames>
    <definedName name="_GoBack" localSheetId="1">ОПИ!$C$21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  <c r="B12" i="9"/>
  <c r="D11" i="9"/>
  <c r="D12" i="9" s="1"/>
  <c r="E8" i="9"/>
  <c r="E21" i="12"/>
  <c r="C22" i="13"/>
  <c r="D17" i="9"/>
  <c r="D18" i="9" s="1"/>
  <c r="E11" i="9" l="1"/>
  <c r="E12" i="9" s="1"/>
  <c r="C27" i="13"/>
  <c r="D27" i="13"/>
  <c r="C18" i="9" l="1"/>
  <c r="E14" i="9"/>
  <c r="B18" i="9"/>
  <c r="C33" i="13"/>
  <c r="C34" i="13" s="1"/>
  <c r="C18" i="13"/>
  <c r="D33" i="13"/>
  <c r="D18" i="13"/>
  <c r="D34" i="13" l="1"/>
  <c r="E17" i="9" l="1"/>
  <c r="E18" i="9" s="1"/>
</calcChain>
</file>

<file path=xl/sharedStrings.xml><?xml version="1.0" encoding="utf-8"?>
<sst xmlns="http://schemas.openxmlformats.org/spreadsheetml/2006/main" count="176" uniqueCount="129">
  <si>
    <t>(в тысячах тенге)</t>
  </si>
  <si>
    <t>Наименование статей</t>
  </si>
  <si>
    <t>Операционные расходы</t>
  </si>
  <si>
    <t>Нематериальные активы</t>
  </si>
  <si>
    <t>Прочие активы</t>
  </si>
  <si>
    <t>Запасы</t>
  </si>
  <si>
    <t>Расходы будущих периодов</t>
  </si>
  <si>
    <t>Прочие обязательства</t>
  </si>
  <si>
    <t>Обязательства по аренде</t>
  </si>
  <si>
    <t>Итого обязательства</t>
  </si>
  <si>
    <t>Уставный капитал</t>
  </si>
  <si>
    <t>Итого капитал</t>
  </si>
  <si>
    <t>Резервы</t>
  </si>
  <si>
    <t>Резервы переоценки основных средств</t>
  </si>
  <si>
    <t>Амортизация резерва переоценки</t>
  </si>
  <si>
    <t>Общий совокупный доход/убыток за период</t>
  </si>
  <si>
    <t>Прочие поступления</t>
  </si>
  <si>
    <t>Приобретение основных средств</t>
  </si>
  <si>
    <t>Погашение займов</t>
  </si>
  <si>
    <t>Прочие выплаты</t>
  </si>
  <si>
    <t>Нурманова Д.Г.</t>
  </si>
  <si>
    <t>Ким Е.Р.</t>
  </si>
  <si>
    <t>Главный бухгалтер</t>
  </si>
  <si>
    <t>-</t>
  </si>
  <si>
    <t>Процентные доходы с использованием метода эффективной процентной ставки</t>
  </si>
  <si>
    <t>Процентные доходы по вкладам</t>
  </si>
  <si>
    <t>Прочие процентные доходы</t>
  </si>
  <si>
    <t>Амортизация дисконта</t>
  </si>
  <si>
    <t xml:space="preserve">Процентные расходы </t>
  </si>
  <si>
    <t>Чистый процентный доход до расходов по кредитным убыткам</t>
  </si>
  <si>
    <t xml:space="preserve">Восстановление/Формирование расходов по созданию резервов под ожидаемые кредитные убытки </t>
  </si>
  <si>
    <t>Чистый процентный доход</t>
  </si>
  <si>
    <t xml:space="preserve">Прочие неоперационные доходы </t>
  </si>
  <si>
    <r>
      <t>Прочие  неоперационные</t>
    </r>
    <r>
      <rPr>
        <sz val="8"/>
        <color theme="1"/>
        <rFont val="Times New Roman"/>
        <family val="1"/>
        <charset val="204"/>
      </rPr>
      <t> </t>
    </r>
    <r>
      <rPr>
        <sz val="10"/>
        <color theme="1"/>
        <rFont val="Book Antiqua"/>
        <family val="1"/>
        <charset val="204"/>
      </rPr>
      <t xml:space="preserve"> расходы</t>
    </r>
  </si>
  <si>
    <t>Прибыль до налогообложения</t>
  </si>
  <si>
    <t>Расходы по подоходному налогу</t>
  </si>
  <si>
    <t xml:space="preserve">Чистая прибыль за год </t>
  </si>
  <si>
    <t>Прочая совокупная прибыль:</t>
  </si>
  <si>
    <t>Переоценка основных средств</t>
  </si>
  <si>
    <t>Общая совокупная прибыль</t>
  </si>
  <si>
    <t>АКТИВЫ</t>
  </si>
  <si>
    <t>Денежные средства и их эквиваленты</t>
  </si>
  <si>
    <t>Кредиты клиентам</t>
  </si>
  <si>
    <t xml:space="preserve">Основные средства </t>
  </si>
  <si>
    <t>Активы в форме прав пользования</t>
  </si>
  <si>
    <t>Отложенные налоговые активы</t>
  </si>
  <si>
    <t>Текущий подоходный налог</t>
  </si>
  <si>
    <t>ИТОГО АКТИВЫ</t>
  </si>
  <si>
    <t>ОБЯЗАТЕЛЬСТВА</t>
  </si>
  <si>
    <t>Привлеченные заемные средства</t>
  </si>
  <si>
    <t>Обязательства по налогу на прибыль</t>
  </si>
  <si>
    <t>Отложенные налоговые обязательства</t>
  </si>
  <si>
    <t>КАПИТАЛ</t>
  </si>
  <si>
    <t xml:space="preserve">Нераспределенная прибыль </t>
  </si>
  <si>
    <t>ВСЕГО КАПИТАЛ И ОБЯЗАТЕЛЬСТВА</t>
  </si>
  <si>
    <t>Обязательство по налогам и другим обязательным платежам в бюджет кроме КПН</t>
  </si>
  <si>
    <t>ОТЧЕТ О ФИНАНСОВОМ ПОЛОЖЕНИИ</t>
  </si>
  <si>
    <t>Прим.</t>
  </si>
  <si>
    <t>ОТЧЕТ О ПРИБЫЛИ ИЛИ УБЫТКЕ И ПРОЧЕМ СОВОКУПНОМ ДОХОДЕ</t>
  </si>
  <si>
    <t>ТОО  «МФО «Express Finance Group»</t>
  </si>
  <si>
    <t>Денежные потоки от операционной деятельности</t>
  </si>
  <si>
    <t xml:space="preserve">Налоги и другие обязательные платежи в бюджет, </t>
  </si>
  <si>
    <t xml:space="preserve">кроме корпоративного подоходного налога </t>
  </si>
  <si>
    <t>Прочие операционные выплаты</t>
  </si>
  <si>
    <t xml:space="preserve">Чистые потоки денежных средств от операционной деятельности до уплаты подоходного налога  </t>
  </si>
  <si>
    <t xml:space="preserve">Корпоративный подоходный налог уплаченный </t>
  </si>
  <si>
    <t>Чистые денежные потоки от операционной деятельности</t>
  </si>
  <si>
    <t xml:space="preserve">                                        </t>
  </si>
  <si>
    <t>Денежные потоки от инвестиционной деятельности</t>
  </si>
  <si>
    <t xml:space="preserve">Чистые потоки денежных средств от инвестиционной деятельности </t>
  </si>
  <si>
    <t>Денежные потоки от финансовой деятельности</t>
  </si>
  <si>
    <t xml:space="preserve">Получение займов </t>
  </si>
  <si>
    <t xml:space="preserve">Чистые денежные потоки от финансовой деятельности </t>
  </si>
  <si>
    <t xml:space="preserve">Денежные средства и их эквиваленты на начало года </t>
  </si>
  <si>
    <t>Подписано и утверждено от имени Руководства Компании:</t>
  </si>
  <si>
    <t>_______________________________</t>
  </si>
  <si>
    <t>________________________________</t>
  </si>
  <si>
    <t>ОТЧЕТ ОБ ИЗМЕНЕНИЯХ В СОБСТВЕННОМ КАПИТАЛЕ</t>
  </si>
  <si>
    <t>Заместитель генерального директора</t>
  </si>
  <si>
    <t>Нераспределенная прибыль</t>
  </si>
  <si>
    <t>0</t>
  </si>
  <si>
    <t>31 марта 2024г.</t>
  </si>
  <si>
    <t>(19 449)</t>
  </si>
  <si>
    <t>(1 677)</t>
  </si>
  <si>
    <t>(31 316)</t>
  </si>
  <si>
    <t>(12)</t>
  </si>
  <si>
    <t>31 марта 2024 года</t>
  </si>
  <si>
    <t>ОТЧЕТ О ДВИЖЕНИИ ДЕНЕЖНЫХ СРЕДСТВ за</t>
  </si>
  <si>
    <t>(436)</t>
  </si>
  <si>
    <t>(43 888)</t>
  </si>
  <si>
    <t>(48 675)</t>
  </si>
  <si>
    <t>(127 787)</t>
  </si>
  <si>
    <t>92 241</t>
  </si>
  <si>
    <t>45 060</t>
  </si>
  <si>
    <t>(330)</t>
  </si>
  <si>
    <t>96 292</t>
  </si>
  <si>
    <t>(215 295)</t>
  </si>
  <si>
    <t>Сальдо на 01 января 2024 (аудировано)</t>
  </si>
  <si>
    <t>(53)</t>
  </si>
  <si>
    <t>ПО СОСТОЯНИЮ НА 31 марта 2025 года</t>
  </si>
  <si>
    <t>31 декабря 2024 года (аудировано)</t>
  </si>
  <si>
    <t>31 марта 2025года</t>
  </si>
  <si>
    <t>ЗА 3 МЕСЯЦА , ЗАКОНЧИВШИЕСЯ 31 МАРТА 2025 года</t>
  </si>
  <si>
    <t>31 марта 2025г.</t>
  </si>
  <si>
    <t>Доходы в виде комиссионного вознаграждения по деятельности страхового брокера</t>
  </si>
  <si>
    <t>(21)</t>
  </si>
  <si>
    <t>(51 805)</t>
  </si>
  <si>
    <t>31 марта 2025 года</t>
  </si>
  <si>
    <r>
      <t xml:space="preserve">3 МЕСЯЦА, ЗАКОНЧИВШИЕСЯ 31 марта 2025 года </t>
    </r>
    <r>
      <rPr>
        <sz val="11"/>
        <color theme="1"/>
        <rFont val="Book Antiqua"/>
        <family val="1"/>
        <charset val="204"/>
      </rPr>
      <t>(прямой метод)</t>
    </r>
  </si>
  <si>
    <t>(740)</t>
  </si>
  <si>
    <t>23</t>
  </si>
  <si>
    <t>(73 716)</t>
  </si>
  <si>
    <t>(667 141)</t>
  </si>
  <si>
    <t>(45 505)</t>
  </si>
  <si>
    <t>19 366</t>
  </si>
  <si>
    <t>22 258</t>
  </si>
  <si>
    <t>(1 506)</t>
  </si>
  <si>
    <t>(341 624)</t>
  </si>
  <si>
    <t>49 137</t>
  </si>
  <si>
    <t>Сальдо на 01 января 2025 (аудировано)</t>
  </si>
  <si>
    <t>Прибыль/убыток за 1 кв 2025 года</t>
  </si>
  <si>
    <t>Сальдо на 31 марта 2025 г.</t>
  </si>
  <si>
    <t>Прибыль/убыток за 1 кв 2024 года</t>
  </si>
  <si>
    <t>Сальдо на 31 марта 2024 г.</t>
  </si>
  <si>
    <t>(26)</t>
  </si>
  <si>
    <t>11 795</t>
  </si>
  <si>
    <t>(55 674)</t>
  </si>
  <si>
    <t>ЗА 3 МЕСЯЦА, ЗАКОНЧИВШИЕСЯ 31 марта 2025 года</t>
  </si>
  <si>
    <t>Денежные средства и их эквиваленты по состоянию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</si>
</sst>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7]dd\.mm\.yyyy;@"/>
    <numFmt numFmtId="165" formatCode="_-* #,##0_-;\-* #,##0_-;_-* &quot;-&quot;??_-;_-@_-"/>
    <numFmt numFmtId="166" formatCode="#,##0,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Book Antiqua"/>
      <family val="1"/>
      <charset val="204"/>
    </font>
    <font>
      <b/>
      <sz val="10"/>
      <color rgb="FF000000"/>
      <name val="Book Antiqua"/>
      <family val="1"/>
      <charset val="204"/>
    </font>
    <font>
      <sz val="10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8"/>
      <color theme="1"/>
      <name val="Times New Roman"/>
      <family val="1"/>
      <charset val="204"/>
    </font>
    <font>
      <sz val="10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theme="1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sz val="10"/>
      <color indexed="8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8"/>
      <name val="Book Antiqua"/>
      <family val="1"/>
      <charset val="204"/>
    </font>
    <font>
      <sz val="11"/>
      <color theme="1"/>
      <name val="Calibri"/>
      <family val="2"/>
      <charset val="204"/>
    </font>
    <font>
      <sz val="8"/>
      <name val="Arial"/>
      <family val="2"/>
    </font>
    <font>
      <sz val="11"/>
      <name val="Book Antiqua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26" fillId="0" borderId="0"/>
  </cellStyleXfs>
  <cellXfs count="133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/>
    </xf>
    <xf numFmtId="0" fontId="8" fillId="0" borderId="0" xfId="1" applyFont="1"/>
    <xf numFmtId="3" fontId="1" fillId="0" borderId="0" xfId="1" applyNumberFormat="1"/>
    <xf numFmtId="0" fontId="13" fillId="0" borderId="0" xfId="0" applyFont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3" fontId="14" fillId="0" borderId="4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13" fillId="0" borderId="0" xfId="2" applyNumberFormat="1" applyFont="1" applyAlignment="1">
      <alignment horizontal="right" vertical="center" wrapText="1"/>
    </xf>
    <xf numFmtId="165" fontId="21" fillId="0" borderId="0" xfId="2" applyNumberFormat="1" applyFont="1" applyAlignment="1">
      <alignment vertical="center" wrapText="1"/>
    </xf>
    <xf numFmtId="165" fontId="21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horizontal="center" vertical="center" wrapText="1"/>
    </xf>
    <xf numFmtId="165" fontId="14" fillId="0" borderId="0" xfId="2" applyNumberFormat="1" applyFont="1" applyAlignment="1">
      <alignment vertical="center" wrapText="1"/>
    </xf>
    <xf numFmtId="0" fontId="9" fillId="0" borderId="0" xfId="1" applyFont="1" applyAlignment="1">
      <alignment vertical="top" wrapText="1"/>
    </xf>
    <xf numFmtId="0" fontId="20" fillId="0" borderId="0" xfId="0" applyFont="1" applyAlignment="1">
      <alignment vertical="center"/>
    </xf>
    <xf numFmtId="0" fontId="22" fillId="0" borderId="0" xfId="1" applyFont="1"/>
    <xf numFmtId="0" fontId="23" fillId="0" borderId="0" xfId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 wrapText="1"/>
    </xf>
    <xf numFmtId="14" fontId="23" fillId="0" borderId="0" xfId="1" applyNumberFormat="1" applyFont="1" applyAlignment="1">
      <alignment horizontal="left" vertical="center" wrapText="1"/>
    </xf>
    <xf numFmtId="49" fontId="16" fillId="0" borderId="0" xfId="1" applyNumberFormat="1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165" fontId="23" fillId="0" borderId="0" xfId="2" applyNumberFormat="1" applyFont="1" applyFill="1" applyBorder="1" applyAlignment="1">
      <alignment horizontal="right" vertical="top" wrapText="1"/>
    </xf>
    <xf numFmtId="3" fontId="22" fillId="0" borderId="0" xfId="1" applyNumberFormat="1" applyFont="1"/>
    <xf numFmtId="0" fontId="14" fillId="0" borderId="0" xfId="0" applyFont="1" applyAlignment="1">
      <alignment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3" fontId="23" fillId="0" borderId="6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  <xf numFmtId="3" fontId="23" fillId="0" borderId="0" xfId="1" applyNumberFormat="1" applyFont="1" applyAlignment="1">
      <alignment horizontal="right" vertical="center"/>
    </xf>
    <xf numFmtId="3" fontId="24" fillId="0" borderId="5" xfId="1" applyNumberFormat="1" applyFont="1" applyBorder="1" applyAlignment="1">
      <alignment horizontal="right"/>
    </xf>
    <xf numFmtId="38" fontId="23" fillId="0" borderId="6" xfId="1" applyNumberFormat="1" applyFont="1" applyBorder="1" applyAlignment="1">
      <alignment horizontal="right" vertical="center"/>
    </xf>
    <xf numFmtId="38" fontId="23" fillId="0" borderId="0" xfId="1" applyNumberFormat="1" applyFont="1" applyAlignment="1">
      <alignment horizontal="right" vertical="center"/>
    </xf>
    <xf numFmtId="38" fontId="16" fillId="0" borderId="0" xfId="1" applyNumberFormat="1" applyFont="1" applyAlignment="1">
      <alignment horizontal="right" vertical="center"/>
    </xf>
    <xf numFmtId="38" fontId="24" fillId="0" borderId="5" xfId="1" applyNumberFormat="1" applyFont="1" applyBorder="1" applyAlignment="1">
      <alignment horizontal="right"/>
    </xf>
    <xf numFmtId="49" fontId="11" fillId="0" borderId="0" xfId="0" applyNumberFormat="1" applyFont="1" applyAlignment="1">
      <alignment horizontal="right" vertical="center" wrapText="1"/>
    </xf>
    <xf numFmtId="49" fontId="13" fillId="0" borderId="0" xfId="2" applyNumberFormat="1" applyFont="1" applyAlignment="1">
      <alignment horizontal="right" vertical="center" wrapText="1"/>
    </xf>
    <xf numFmtId="49" fontId="13" fillId="0" borderId="1" xfId="2" applyNumberFormat="1" applyFont="1" applyBorder="1" applyAlignment="1">
      <alignment horizontal="right" vertical="center" wrapText="1"/>
    </xf>
    <xf numFmtId="49" fontId="21" fillId="0" borderId="1" xfId="2" applyNumberFormat="1" applyFont="1" applyBorder="1" applyAlignment="1">
      <alignment horizontal="right" vertical="center" wrapText="1"/>
    </xf>
    <xf numFmtId="49" fontId="14" fillId="0" borderId="0" xfId="2" applyNumberFormat="1" applyFont="1" applyAlignment="1">
      <alignment horizontal="right" vertical="center" wrapText="1"/>
    </xf>
    <xf numFmtId="49" fontId="14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2" xfId="0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vertical="center" wrapText="1"/>
    </xf>
    <xf numFmtId="0" fontId="20" fillId="0" borderId="0" xfId="0" applyFont="1"/>
    <xf numFmtId="0" fontId="25" fillId="0" borderId="0" xfId="0" applyFont="1"/>
    <xf numFmtId="3" fontId="2" fillId="0" borderId="0" xfId="1" applyNumberFormat="1" applyFont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4" fillId="0" borderId="7" xfId="0" applyNumberFormat="1" applyFont="1" applyBorder="1" applyAlignment="1">
      <alignment horizontal="right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166" fontId="27" fillId="2" borderId="0" xfId="3" applyNumberFormat="1" applyFont="1" applyFill="1" applyAlignment="1">
      <alignment horizontal="right" vertical="center"/>
    </xf>
    <xf numFmtId="49" fontId="17" fillId="0" borderId="0" xfId="2" applyNumberFormat="1" applyFont="1" applyBorder="1" applyAlignment="1">
      <alignment horizontal="right" vertical="center" wrapText="1"/>
    </xf>
    <xf numFmtId="49" fontId="27" fillId="2" borderId="0" xfId="2" applyNumberFormat="1" applyFont="1" applyFill="1" applyBorder="1" applyAlignment="1">
      <alignment horizontal="right" vertical="center"/>
    </xf>
    <xf numFmtId="49" fontId="27" fillId="2" borderId="1" xfId="3" applyNumberFormat="1" applyFont="1" applyFill="1" applyBorder="1" applyAlignment="1">
      <alignment horizontal="right" vertical="center"/>
    </xf>
    <xf numFmtId="0" fontId="28" fillId="0" borderId="7" xfId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right" vertical="center" wrapText="1"/>
    </xf>
    <xf numFmtId="3" fontId="9" fillId="0" borderId="0" xfId="1" applyNumberFormat="1" applyFont="1" applyAlignment="1">
      <alignment horizontal="right" vertical="center"/>
    </xf>
    <xf numFmtId="3" fontId="2" fillId="0" borderId="7" xfId="1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2" applyNumberFormat="1" applyFont="1" applyAlignment="1">
      <alignment horizontal="right" vertical="center" wrapText="1"/>
    </xf>
    <xf numFmtId="165" fontId="14" fillId="0" borderId="0" xfId="2" applyNumberFormat="1" applyFont="1" applyAlignment="1">
      <alignment vertical="center" wrapText="1"/>
    </xf>
    <xf numFmtId="165" fontId="14" fillId="0" borderId="0" xfId="2" applyNumberFormat="1" applyFont="1" applyAlignment="1">
      <alignment horizontal="center" vertical="center" wrapText="1"/>
    </xf>
    <xf numFmtId="49" fontId="14" fillId="0" borderId="0" xfId="2" applyNumberFormat="1" applyFont="1" applyBorder="1" applyAlignment="1">
      <alignment horizontal="right" vertical="center" wrapText="1"/>
    </xf>
    <xf numFmtId="49" fontId="14" fillId="0" borderId="1" xfId="2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65" fontId="13" fillId="0" borderId="0" xfId="2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left" vertical="center"/>
    </xf>
    <xf numFmtId="0" fontId="1" fillId="0" borderId="0" xfId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49" fontId="16" fillId="0" borderId="0" xfId="1" applyNumberFormat="1" applyFont="1" applyAlignment="1">
      <alignment horizontal="left" vertical="top" wrapText="1"/>
    </xf>
    <xf numFmtId="0" fontId="22" fillId="0" borderId="0" xfId="1" applyFont="1"/>
    <xf numFmtId="0" fontId="13" fillId="0" borderId="7" xfId="0" applyFont="1" applyBorder="1" applyAlignment="1">
      <alignment horizontal="right" vertical="center" wrapText="1"/>
    </xf>
    <xf numFmtId="165" fontId="13" fillId="0" borderId="7" xfId="2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20" fillId="3" borderId="0" xfId="0" applyFont="1" applyFill="1"/>
    <xf numFmtId="0" fontId="14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 wrapText="1"/>
    </xf>
    <xf numFmtId="3" fontId="29" fillId="3" borderId="7" xfId="0" applyNumberFormat="1" applyFont="1" applyFill="1" applyBorder="1"/>
    <xf numFmtId="165" fontId="29" fillId="3" borderId="7" xfId="2" applyNumberFormat="1" applyFont="1" applyFill="1" applyBorder="1" applyAlignment="1"/>
    <xf numFmtId="0" fontId="29" fillId="3" borderId="7" xfId="0" applyFont="1" applyFill="1" applyBorder="1"/>
    <xf numFmtId="0" fontId="13" fillId="3" borderId="7" xfId="0" applyFont="1" applyFill="1" applyBorder="1" applyAlignment="1">
      <alignment vertical="center" wrapText="1"/>
    </xf>
    <xf numFmtId="3" fontId="14" fillId="3" borderId="5" xfId="0" applyNumberFormat="1" applyFont="1" applyFill="1" applyBorder="1" applyAlignment="1">
      <alignment vertical="center" wrapText="1"/>
    </xf>
    <xf numFmtId="3" fontId="14" fillId="3" borderId="0" xfId="0" applyNumberFormat="1" applyFont="1" applyFill="1" applyAlignment="1">
      <alignment horizontal="right" vertical="center" wrapText="1"/>
    </xf>
    <xf numFmtId="3" fontId="29" fillId="3" borderId="7" xfId="0" applyNumberFormat="1" applyFont="1" applyFill="1" applyBorder="1" applyAlignment="1">
      <alignment horizontal="right" vertical="center" wrapText="1"/>
    </xf>
    <xf numFmtId="3" fontId="11" fillId="3" borderId="7" xfId="0" applyNumberFormat="1" applyFont="1" applyFill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29" fillId="3" borderId="0" xfId="0" applyFont="1" applyFill="1"/>
    <xf numFmtId="3" fontId="29" fillId="3" borderId="0" xfId="0" applyNumberFormat="1" applyFont="1" applyFill="1"/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4" xfId="0" applyNumberFormat="1" applyFont="1" applyFill="1" applyBorder="1" applyAlignment="1">
      <alignment horizontal="right" vertical="center" wrapText="1"/>
    </xf>
    <xf numFmtId="0" fontId="25" fillId="3" borderId="0" xfId="0" applyFont="1" applyFill="1"/>
  </cellXfs>
  <cellStyles count="4">
    <cellStyle name="Обычный" xfId="0" builtinId="0"/>
    <cellStyle name="Обычный 2" xfId="1" xr:uid="{00000000-0005-0000-0000-000001000000}"/>
    <cellStyle name="Обычный_ДД" xfId="3" xr:uid="{BBEF845E-D81D-4C66-9728-6A11848B0FDC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7BE8-D2C3-478E-AF8B-7BE2EAA0129F}">
  <dimension ref="A1:D45"/>
  <sheetViews>
    <sheetView topLeftCell="A18" workbookViewId="0">
      <selection activeCell="A7" sqref="A7"/>
    </sheetView>
  </sheetViews>
  <sheetFormatPr defaultRowHeight="14.4" x14ac:dyDescent="0.3"/>
  <cols>
    <col min="1" max="1" width="45.44140625" customWidth="1"/>
    <col min="3" max="3" width="16.109375" customWidth="1"/>
    <col min="4" max="4" width="15.88671875" customWidth="1"/>
  </cols>
  <sheetData>
    <row r="1" spans="1:4" x14ac:dyDescent="0.3">
      <c r="A1" s="35" t="s">
        <v>59</v>
      </c>
      <c r="B1" s="78"/>
      <c r="C1" s="78"/>
      <c r="D1" s="78"/>
    </row>
    <row r="2" spans="1:4" x14ac:dyDescent="0.3">
      <c r="A2" s="32" t="s">
        <v>56</v>
      </c>
      <c r="B2" s="78"/>
      <c r="C2" s="78"/>
      <c r="D2" s="114"/>
    </row>
    <row r="3" spans="1:4" x14ac:dyDescent="0.3">
      <c r="A3" s="32" t="s">
        <v>99</v>
      </c>
      <c r="B3" s="78"/>
      <c r="C3" s="78"/>
      <c r="D3" s="114"/>
    </row>
    <row r="4" spans="1:4" x14ac:dyDescent="0.3">
      <c r="A4" s="33" t="s">
        <v>0</v>
      </c>
      <c r="B4" s="78"/>
      <c r="C4" s="78"/>
      <c r="D4" s="114"/>
    </row>
    <row r="5" spans="1:4" x14ac:dyDescent="0.3">
      <c r="A5" s="93"/>
      <c r="B5" s="94" t="s">
        <v>57</v>
      </c>
      <c r="C5" s="94" t="s">
        <v>101</v>
      </c>
      <c r="D5" s="115" t="s">
        <v>100</v>
      </c>
    </row>
    <row r="6" spans="1:4" ht="25.8" customHeight="1" x14ac:dyDescent="0.3">
      <c r="A6" s="93"/>
      <c r="B6" s="94"/>
      <c r="C6" s="94"/>
      <c r="D6" s="115"/>
    </row>
    <row r="7" spans="1:4" x14ac:dyDescent="0.3">
      <c r="A7" s="19" t="s">
        <v>40</v>
      </c>
      <c r="B7" s="15"/>
      <c r="C7" s="24"/>
      <c r="D7" s="116"/>
    </row>
    <row r="8" spans="1:4" x14ac:dyDescent="0.3">
      <c r="A8" s="19" t="s">
        <v>41</v>
      </c>
      <c r="B8" s="15">
        <v>10</v>
      </c>
      <c r="C8" s="92">
        <v>22258</v>
      </c>
      <c r="D8" s="117">
        <v>19366</v>
      </c>
    </row>
    <row r="9" spans="1:4" ht="14.4" customHeight="1" x14ac:dyDescent="0.3">
      <c r="A9" s="19" t="s">
        <v>42</v>
      </c>
      <c r="B9" s="15">
        <v>11</v>
      </c>
      <c r="C9" s="92">
        <v>1164768</v>
      </c>
      <c r="D9" s="118">
        <v>1175815</v>
      </c>
    </row>
    <row r="10" spans="1:4" x14ac:dyDescent="0.3">
      <c r="A10" s="19" t="s">
        <v>43</v>
      </c>
      <c r="B10" s="15">
        <v>12</v>
      </c>
      <c r="C10" s="92">
        <v>23305</v>
      </c>
      <c r="D10" s="117">
        <v>23499</v>
      </c>
    </row>
    <row r="11" spans="1:4" x14ac:dyDescent="0.3">
      <c r="A11" s="19" t="s">
        <v>3</v>
      </c>
      <c r="B11" s="15"/>
      <c r="C11" s="92">
        <v>653</v>
      </c>
      <c r="D11" s="119">
        <v>715</v>
      </c>
    </row>
    <row r="12" spans="1:4" x14ac:dyDescent="0.3">
      <c r="A12" s="19" t="s">
        <v>44</v>
      </c>
      <c r="B12" s="15">
        <v>13</v>
      </c>
      <c r="C12" s="92">
        <v>38948</v>
      </c>
      <c r="D12" s="117">
        <v>44484</v>
      </c>
    </row>
    <row r="13" spans="1:4" x14ac:dyDescent="0.3">
      <c r="A13" s="19" t="s">
        <v>45</v>
      </c>
      <c r="B13" s="15"/>
      <c r="C13" s="111" t="s">
        <v>23</v>
      </c>
      <c r="D13" s="120" t="s">
        <v>23</v>
      </c>
    </row>
    <row r="14" spans="1:4" x14ac:dyDescent="0.3">
      <c r="A14" s="19" t="s">
        <v>4</v>
      </c>
      <c r="B14" s="15">
        <v>14</v>
      </c>
      <c r="C14" s="92">
        <v>6078</v>
      </c>
      <c r="D14" s="117">
        <v>4487</v>
      </c>
    </row>
    <row r="15" spans="1:4" x14ac:dyDescent="0.3">
      <c r="A15" s="19" t="s">
        <v>5</v>
      </c>
      <c r="B15" s="15"/>
      <c r="C15" s="92">
        <v>57</v>
      </c>
      <c r="D15" s="119">
        <v>12</v>
      </c>
    </row>
    <row r="16" spans="1:4" x14ac:dyDescent="0.3">
      <c r="A16" s="19" t="s">
        <v>46</v>
      </c>
      <c r="B16" s="15"/>
      <c r="C16" s="111">
        <v>39</v>
      </c>
      <c r="D16" s="120">
        <v>1</v>
      </c>
    </row>
    <row r="17" spans="1:4" x14ac:dyDescent="0.3">
      <c r="A17" s="19" t="s">
        <v>6</v>
      </c>
      <c r="B17" s="15"/>
      <c r="C17" s="92">
        <v>2990</v>
      </c>
      <c r="D17" s="117">
        <v>5866</v>
      </c>
    </row>
    <row r="18" spans="1:4" ht="15" thickBot="1" x14ac:dyDescent="0.35">
      <c r="A18" s="20" t="s">
        <v>47</v>
      </c>
      <c r="B18" s="22"/>
      <c r="C18" s="81">
        <f>SUM(C8:C17)</f>
        <v>1259096</v>
      </c>
      <c r="D18" s="121">
        <f>SUM(D8:D17)</f>
        <v>1274245</v>
      </c>
    </row>
    <row r="19" spans="1:4" ht="15" thickTop="1" x14ac:dyDescent="0.3">
      <c r="A19" s="20"/>
      <c r="B19" s="15"/>
      <c r="C19" s="24"/>
      <c r="D19" s="122"/>
    </row>
    <row r="20" spans="1:4" x14ac:dyDescent="0.3">
      <c r="A20" s="19" t="s">
        <v>48</v>
      </c>
      <c r="B20" s="15"/>
      <c r="C20" s="24"/>
      <c r="D20" s="116"/>
    </row>
    <row r="21" spans="1:4" x14ac:dyDescent="0.3">
      <c r="A21" s="19" t="s">
        <v>49</v>
      </c>
      <c r="B21" s="15">
        <v>15</v>
      </c>
      <c r="C21" s="112">
        <v>825342</v>
      </c>
      <c r="D21" s="117">
        <v>810005</v>
      </c>
    </row>
    <row r="22" spans="1:4" x14ac:dyDescent="0.3">
      <c r="A22" s="19" t="s">
        <v>7</v>
      </c>
      <c r="B22" s="29">
        <v>16</v>
      </c>
      <c r="C22" s="113">
        <f>3679+1005</f>
        <v>4684</v>
      </c>
      <c r="D22" s="117">
        <v>43716</v>
      </c>
    </row>
    <row r="23" spans="1:4" x14ac:dyDescent="0.3">
      <c r="A23" s="19" t="s">
        <v>8</v>
      </c>
      <c r="B23" s="29">
        <v>13</v>
      </c>
      <c r="C23" s="92">
        <v>32140</v>
      </c>
      <c r="D23" s="123">
        <v>38931</v>
      </c>
    </row>
    <row r="24" spans="1:4" x14ac:dyDescent="0.3">
      <c r="A24" s="19" t="s">
        <v>50</v>
      </c>
      <c r="B24" s="29">
        <v>9</v>
      </c>
      <c r="C24" s="92">
        <v>7805</v>
      </c>
      <c r="D24" s="123">
        <v>7805</v>
      </c>
    </row>
    <row r="25" spans="1:4" x14ac:dyDescent="0.3">
      <c r="A25" s="19" t="s">
        <v>51</v>
      </c>
      <c r="B25" s="15">
        <v>9</v>
      </c>
      <c r="C25" s="92">
        <v>1082</v>
      </c>
      <c r="D25" s="117">
        <v>1082</v>
      </c>
    </row>
    <row r="26" spans="1:4" ht="27.6" x14ac:dyDescent="0.3">
      <c r="A26" s="31" t="s">
        <v>55</v>
      </c>
      <c r="B26" s="15"/>
      <c r="C26" s="92">
        <v>733</v>
      </c>
      <c r="D26" s="124">
        <v>13</v>
      </c>
    </row>
    <row r="27" spans="1:4" ht="15" thickBot="1" x14ac:dyDescent="0.35">
      <c r="A27" s="20" t="s">
        <v>9</v>
      </c>
      <c r="B27" s="22"/>
      <c r="C27" s="82">
        <f>SUM(C21:C26)</f>
        <v>871786</v>
      </c>
      <c r="D27" s="125">
        <f>SUM(D21:D26)</f>
        <v>901552</v>
      </c>
    </row>
    <row r="28" spans="1:4" ht="15" thickTop="1" x14ac:dyDescent="0.3">
      <c r="A28" s="20"/>
      <c r="B28" s="22"/>
      <c r="C28" s="24"/>
      <c r="D28" s="116"/>
    </row>
    <row r="29" spans="1:4" x14ac:dyDescent="0.3">
      <c r="A29" s="19" t="s">
        <v>52</v>
      </c>
      <c r="B29" s="15"/>
      <c r="C29" s="18"/>
      <c r="D29" s="126"/>
    </row>
    <row r="30" spans="1:4" x14ac:dyDescent="0.3">
      <c r="A30" s="19" t="s">
        <v>10</v>
      </c>
      <c r="B30" s="15">
        <v>17</v>
      </c>
      <c r="C30" s="17">
        <v>235000</v>
      </c>
      <c r="D30" s="127">
        <v>235000</v>
      </c>
    </row>
    <row r="31" spans="1:4" x14ac:dyDescent="0.3">
      <c r="A31" s="19" t="s">
        <v>12</v>
      </c>
      <c r="B31" s="15">
        <v>17</v>
      </c>
      <c r="C31" s="92">
        <v>229</v>
      </c>
      <c r="D31" s="128">
        <v>255</v>
      </c>
    </row>
    <row r="32" spans="1:4" x14ac:dyDescent="0.3">
      <c r="A32" s="19" t="s">
        <v>53</v>
      </c>
      <c r="B32" s="15"/>
      <c r="C32" s="80">
        <v>152081</v>
      </c>
      <c r="D32" s="129">
        <v>137438</v>
      </c>
    </row>
    <row r="33" spans="1:4" x14ac:dyDescent="0.3">
      <c r="A33" s="20" t="s">
        <v>11</v>
      </c>
      <c r="B33" s="22"/>
      <c r="C33" s="83">
        <f>SUM(C30:C32)</f>
        <v>387310</v>
      </c>
      <c r="D33" s="130">
        <f>SUM(D30:D32)</f>
        <v>372693</v>
      </c>
    </row>
    <row r="34" spans="1:4" ht="15" thickBot="1" x14ac:dyDescent="0.35">
      <c r="A34" s="20" t="s">
        <v>54</v>
      </c>
      <c r="B34" s="22"/>
      <c r="C34" s="30">
        <f>C33+C27</f>
        <v>1259096</v>
      </c>
      <c r="D34" s="131">
        <f>D27+D33</f>
        <v>1274245</v>
      </c>
    </row>
    <row r="35" spans="1:4" ht="15" thickTop="1" x14ac:dyDescent="0.3">
      <c r="A35" s="78"/>
      <c r="B35" s="78"/>
      <c r="C35" s="78"/>
      <c r="D35" s="114"/>
    </row>
    <row r="36" spans="1:4" x14ac:dyDescent="0.3">
      <c r="A36" s="34" t="s">
        <v>75</v>
      </c>
      <c r="B36" s="32" t="s">
        <v>76</v>
      </c>
      <c r="C36" s="78"/>
      <c r="D36" s="114"/>
    </row>
    <row r="37" spans="1:4" x14ac:dyDescent="0.3">
      <c r="A37" s="37" t="s">
        <v>21</v>
      </c>
      <c r="B37" s="46" t="s">
        <v>20</v>
      </c>
      <c r="C37" s="78"/>
      <c r="D37" s="114"/>
    </row>
    <row r="38" spans="1:4" x14ac:dyDescent="0.3">
      <c r="A38" s="78" t="s">
        <v>78</v>
      </c>
      <c r="B38" s="78" t="s">
        <v>22</v>
      </c>
      <c r="C38" s="78"/>
      <c r="D38" s="114"/>
    </row>
    <row r="39" spans="1:4" x14ac:dyDescent="0.3">
      <c r="A39" s="78"/>
      <c r="B39" s="78"/>
      <c r="C39" s="78"/>
      <c r="D39" s="114"/>
    </row>
    <row r="40" spans="1:4" x14ac:dyDescent="0.3">
      <c r="A40" s="78"/>
      <c r="B40" s="78"/>
      <c r="C40" s="78"/>
      <c r="D40" s="114"/>
    </row>
    <row r="41" spans="1:4" x14ac:dyDescent="0.3">
      <c r="A41" s="79"/>
      <c r="B41" s="79"/>
      <c r="C41" s="79"/>
      <c r="D41" s="132"/>
    </row>
    <row r="42" spans="1:4" x14ac:dyDescent="0.3">
      <c r="A42" s="79"/>
      <c r="B42" s="79"/>
      <c r="C42" s="79"/>
      <c r="D42" s="79"/>
    </row>
    <row r="43" spans="1:4" x14ac:dyDescent="0.3">
      <c r="A43" s="79"/>
      <c r="B43" s="79"/>
      <c r="C43" s="79"/>
      <c r="D43" s="79"/>
    </row>
    <row r="44" spans="1:4" x14ac:dyDescent="0.3">
      <c r="A44" s="79"/>
      <c r="B44" s="79"/>
      <c r="C44" s="79"/>
      <c r="D44" s="79"/>
    </row>
    <row r="45" spans="1:4" x14ac:dyDescent="0.3">
      <c r="A45" s="79"/>
      <c r="B45" s="79"/>
      <c r="C45" s="79"/>
      <c r="D45" s="79"/>
    </row>
  </sheetData>
  <mergeCells count="4">
    <mergeCell ref="A5:A6"/>
    <mergeCell ref="B5:B6"/>
    <mergeCell ref="D5:D6"/>
    <mergeCell ref="C5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E6FE-9572-4922-BE3E-E2D1A22AB87E}">
  <sheetPr>
    <pageSetUpPr fitToPage="1"/>
  </sheetPr>
  <dimension ref="C1:G32"/>
  <sheetViews>
    <sheetView topLeftCell="A13" workbookViewId="0">
      <selection activeCell="J7" sqref="J7"/>
    </sheetView>
  </sheetViews>
  <sheetFormatPr defaultRowHeight="14.4" x14ac:dyDescent="0.3"/>
  <cols>
    <col min="3" max="3" width="59.88671875" customWidth="1"/>
    <col min="4" max="4" width="6.77734375" customWidth="1"/>
    <col min="5" max="5" width="16.33203125" customWidth="1"/>
    <col min="6" max="6" width="15.6640625" customWidth="1"/>
  </cols>
  <sheetData>
    <row r="1" spans="3:7" x14ac:dyDescent="0.3">
      <c r="C1" s="35" t="s">
        <v>59</v>
      </c>
    </row>
    <row r="2" spans="3:7" x14ac:dyDescent="0.3">
      <c r="C2" s="32" t="s">
        <v>58</v>
      </c>
    </row>
    <row r="3" spans="3:7" x14ac:dyDescent="0.3">
      <c r="C3" s="32" t="s">
        <v>102</v>
      </c>
    </row>
    <row r="4" spans="3:7" x14ac:dyDescent="0.3">
      <c r="C4" s="33" t="s">
        <v>0</v>
      </c>
    </row>
    <row r="5" spans="3:7" ht="27" customHeight="1" x14ac:dyDescent="0.3">
      <c r="C5" s="93"/>
      <c r="D5" s="94" t="s">
        <v>57</v>
      </c>
      <c r="E5" s="24" t="s">
        <v>103</v>
      </c>
      <c r="F5" s="24" t="s">
        <v>81</v>
      </c>
    </row>
    <row r="6" spans="3:7" ht="16.2" customHeight="1" x14ac:dyDescent="0.3">
      <c r="C6" s="93"/>
      <c r="D6" s="94"/>
      <c r="E6" s="24"/>
      <c r="F6" s="24"/>
    </row>
    <row r="7" spans="3:7" ht="27.6" x14ac:dyDescent="0.3">
      <c r="C7" s="25" t="s">
        <v>24</v>
      </c>
      <c r="D7" s="15">
        <v>4</v>
      </c>
      <c r="E7" s="91">
        <v>98236</v>
      </c>
      <c r="F7" s="26">
        <v>82178</v>
      </c>
    </row>
    <row r="8" spans="3:7" ht="15.6" x14ac:dyDescent="0.3">
      <c r="C8" s="25" t="s">
        <v>25</v>
      </c>
      <c r="D8" s="15">
        <v>4</v>
      </c>
      <c r="E8" s="91">
        <v>256</v>
      </c>
      <c r="F8" s="26">
        <v>1236</v>
      </c>
    </row>
    <row r="9" spans="3:7" ht="27.6" x14ac:dyDescent="0.3">
      <c r="C9" s="89" t="s">
        <v>104</v>
      </c>
      <c r="D9" s="15">
        <v>5</v>
      </c>
      <c r="E9" s="91">
        <v>270</v>
      </c>
      <c r="F9" s="26">
        <v>0</v>
      </c>
    </row>
    <row r="10" spans="3:7" ht="15.6" x14ac:dyDescent="0.3">
      <c r="C10" s="25" t="s">
        <v>26</v>
      </c>
      <c r="D10" s="15">
        <v>5</v>
      </c>
      <c r="E10" s="91">
        <v>11539</v>
      </c>
      <c r="F10" s="17">
        <v>15985</v>
      </c>
    </row>
    <row r="11" spans="3:7" x14ac:dyDescent="0.3">
      <c r="C11" s="25" t="s">
        <v>27</v>
      </c>
      <c r="D11" s="15"/>
      <c r="E11" s="17">
        <v>0</v>
      </c>
      <c r="F11" s="17">
        <v>364</v>
      </c>
    </row>
    <row r="12" spans="3:7" x14ac:dyDescent="0.3">
      <c r="C12" s="19" t="s">
        <v>28</v>
      </c>
      <c r="D12" s="15">
        <v>6</v>
      </c>
      <c r="E12" s="76" t="s">
        <v>106</v>
      </c>
      <c r="F12" s="76" t="s">
        <v>82</v>
      </c>
    </row>
    <row r="13" spans="3:7" ht="27.6" x14ac:dyDescent="0.3">
      <c r="C13" s="20" t="s">
        <v>29</v>
      </c>
      <c r="D13" s="15"/>
      <c r="E13" s="21">
        <v>58496</v>
      </c>
      <c r="F13" s="21">
        <v>80314</v>
      </c>
      <c r="G13" s="16"/>
    </row>
    <row r="14" spans="3:7" ht="27.6" x14ac:dyDescent="0.3">
      <c r="C14" s="19" t="s">
        <v>30</v>
      </c>
      <c r="D14" s="15">
        <v>7</v>
      </c>
      <c r="E14" s="75" t="s">
        <v>125</v>
      </c>
      <c r="F14" s="75" t="s">
        <v>83</v>
      </c>
      <c r="G14" s="16"/>
    </row>
    <row r="15" spans="3:7" x14ac:dyDescent="0.3">
      <c r="C15" s="20" t="s">
        <v>31</v>
      </c>
      <c r="D15" s="22"/>
      <c r="E15" s="21">
        <v>70291</v>
      </c>
      <c r="F15" s="21">
        <v>78637</v>
      </c>
    </row>
    <row r="16" spans="3:7" x14ac:dyDescent="0.3">
      <c r="C16" s="19" t="s">
        <v>2</v>
      </c>
      <c r="D16" s="15">
        <v>8</v>
      </c>
      <c r="E16" s="75" t="s">
        <v>126</v>
      </c>
      <c r="F16" s="75" t="s">
        <v>84</v>
      </c>
    </row>
    <row r="17" spans="3:6" x14ac:dyDescent="0.3">
      <c r="C17" s="19" t="s">
        <v>32</v>
      </c>
      <c r="D17" s="15"/>
      <c r="E17" s="17">
        <v>0</v>
      </c>
      <c r="F17" s="17">
        <v>2268</v>
      </c>
    </row>
    <row r="18" spans="3:6" x14ac:dyDescent="0.3">
      <c r="C18" s="19" t="s">
        <v>33</v>
      </c>
      <c r="D18" s="15"/>
      <c r="E18" s="76" t="s">
        <v>80</v>
      </c>
      <c r="F18" s="76" t="s">
        <v>85</v>
      </c>
    </row>
    <row r="19" spans="3:6" x14ac:dyDescent="0.3">
      <c r="C19" s="20" t="s">
        <v>34</v>
      </c>
      <c r="D19" s="15"/>
      <c r="E19" s="21">
        <v>14617</v>
      </c>
      <c r="F19" s="21">
        <v>49577</v>
      </c>
    </row>
    <row r="20" spans="3:6" x14ac:dyDescent="0.3">
      <c r="C20" s="19" t="s">
        <v>35</v>
      </c>
      <c r="D20" s="15">
        <v>9</v>
      </c>
      <c r="E20" s="24">
        <v>0</v>
      </c>
      <c r="F20" s="90" t="s">
        <v>105</v>
      </c>
    </row>
    <row r="21" spans="3:6" x14ac:dyDescent="0.3">
      <c r="C21" s="20" t="s">
        <v>36</v>
      </c>
      <c r="D21" s="15"/>
      <c r="E21" s="77">
        <f>E19-E20</f>
        <v>14617</v>
      </c>
      <c r="F21" s="77">
        <v>49556</v>
      </c>
    </row>
    <row r="22" spans="3:6" x14ac:dyDescent="0.3">
      <c r="C22" s="97" t="s">
        <v>37</v>
      </c>
      <c r="D22" s="93"/>
      <c r="E22" s="95" t="s">
        <v>23</v>
      </c>
      <c r="F22" s="95" t="s">
        <v>23</v>
      </c>
    </row>
    <row r="23" spans="3:6" x14ac:dyDescent="0.3">
      <c r="C23" s="97"/>
      <c r="D23" s="93"/>
      <c r="E23" s="96"/>
      <c r="F23" s="96"/>
    </row>
    <row r="24" spans="3:6" x14ac:dyDescent="0.3">
      <c r="C24" s="19" t="s">
        <v>38</v>
      </c>
      <c r="D24" s="15"/>
      <c r="E24" s="28" t="s">
        <v>23</v>
      </c>
      <c r="F24" s="28" t="s">
        <v>23</v>
      </c>
    </row>
    <row r="25" spans="3:6" x14ac:dyDescent="0.3">
      <c r="C25" s="20" t="s">
        <v>39</v>
      </c>
      <c r="D25" s="22"/>
      <c r="E25" s="21">
        <v>14617</v>
      </c>
      <c r="F25" s="21">
        <v>49556</v>
      </c>
    </row>
    <row r="26" spans="3:6" x14ac:dyDescent="0.3">
      <c r="C26" s="20"/>
      <c r="D26" s="22"/>
      <c r="E26" s="21"/>
      <c r="F26" s="21"/>
    </row>
    <row r="27" spans="3:6" x14ac:dyDescent="0.3">
      <c r="C27" s="20"/>
      <c r="D27" s="22"/>
      <c r="E27" s="21"/>
      <c r="F27" s="21"/>
    </row>
    <row r="28" spans="3:6" x14ac:dyDescent="0.3">
      <c r="C28" s="20"/>
      <c r="D28" s="22"/>
      <c r="E28" s="21"/>
      <c r="F28" s="21"/>
    </row>
    <row r="29" spans="3:6" x14ac:dyDescent="0.3">
      <c r="C29" s="27"/>
    </row>
    <row r="30" spans="3:6" x14ac:dyDescent="0.3">
      <c r="C30" s="34" t="s">
        <v>75</v>
      </c>
      <c r="D30" s="32" t="s">
        <v>76</v>
      </c>
    </row>
    <row r="31" spans="3:6" x14ac:dyDescent="0.3">
      <c r="C31" s="37" t="s">
        <v>21</v>
      </c>
      <c r="D31" s="46" t="s">
        <v>20</v>
      </c>
      <c r="E31" s="78"/>
    </row>
    <row r="32" spans="3:6" x14ac:dyDescent="0.3">
      <c r="C32" s="78" t="s">
        <v>78</v>
      </c>
      <c r="D32" s="78" t="s">
        <v>22</v>
      </c>
      <c r="E32" s="78"/>
    </row>
  </sheetData>
  <mergeCells count="6">
    <mergeCell ref="F22:F23"/>
    <mergeCell ref="C22:C23"/>
    <mergeCell ref="C5:C6"/>
    <mergeCell ref="D5:D6"/>
    <mergeCell ref="D22:D23"/>
    <mergeCell ref="E22:E2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4DEE-F631-4561-8920-095B5296277E}">
  <sheetPr>
    <pageSetUpPr fitToPage="1"/>
  </sheetPr>
  <dimension ref="A1:D39"/>
  <sheetViews>
    <sheetView tabSelected="1" topLeftCell="A7" workbookViewId="0">
      <selection activeCell="E33" sqref="E33"/>
    </sheetView>
  </sheetViews>
  <sheetFormatPr defaultRowHeight="14.4" x14ac:dyDescent="0.3"/>
  <cols>
    <col min="1" max="1" width="69.5546875" bestFit="1" customWidth="1"/>
    <col min="3" max="3" width="10.88671875" customWidth="1"/>
    <col min="4" max="4" width="12.33203125" bestFit="1" customWidth="1"/>
  </cols>
  <sheetData>
    <row r="1" spans="1:4" x14ac:dyDescent="0.3">
      <c r="A1" s="32" t="s">
        <v>87</v>
      </c>
      <c r="B1" s="78"/>
      <c r="C1" s="78"/>
      <c r="D1" s="78"/>
    </row>
    <row r="2" spans="1:4" x14ac:dyDescent="0.3">
      <c r="A2" s="32" t="s">
        <v>108</v>
      </c>
      <c r="B2" s="78"/>
      <c r="C2" s="78"/>
      <c r="D2" s="78"/>
    </row>
    <row r="3" spans="1:4" x14ac:dyDescent="0.3">
      <c r="A3" s="33" t="s">
        <v>0</v>
      </c>
      <c r="B3" s="78"/>
      <c r="C3" s="78"/>
      <c r="D3" s="78"/>
    </row>
    <row r="4" spans="1:4" ht="14.4" customHeight="1" x14ac:dyDescent="0.3">
      <c r="A4" s="103"/>
      <c r="B4" s="94" t="s">
        <v>57</v>
      </c>
      <c r="C4" s="94" t="s">
        <v>107</v>
      </c>
      <c r="D4" s="94" t="s">
        <v>86</v>
      </c>
    </row>
    <row r="5" spans="1:4" x14ac:dyDescent="0.3">
      <c r="A5" s="103"/>
      <c r="B5" s="94"/>
      <c r="C5" s="94"/>
      <c r="D5" s="94"/>
    </row>
    <row r="6" spans="1:4" x14ac:dyDescent="0.3">
      <c r="A6" s="20" t="s">
        <v>60</v>
      </c>
      <c r="B6" s="20"/>
      <c r="C6" s="20"/>
      <c r="D6" s="20"/>
    </row>
    <row r="7" spans="1:4" x14ac:dyDescent="0.3">
      <c r="A7" s="19"/>
      <c r="B7" s="15"/>
      <c r="C7" s="18"/>
      <c r="D7" s="18"/>
    </row>
    <row r="8" spans="1:4" x14ac:dyDescent="0.3">
      <c r="A8" s="38" t="s">
        <v>16</v>
      </c>
      <c r="B8" s="39"/>
      <c r="C8" s="40">
        <v>392267</v>
      </c>
      <c r="D8" s="40">
        <v>311917</v>
      </c>
    </row>
    <row r="9" spans="1:4" x14ac:dyDescent="0.3">
      <c r="A9" s="38" t="s">
        <v>61</v>
      </c>
      <c r="B9" s="104"/>
      <c r="C9" s="98" t="s">
        <v>116</v>
      </c>
      <c r="D9" s="98" t="s">
        <v>94</v>
      </c>
    </row>
    <row r="10" spans="1:4" x14ac:dyDescent="0.3">
      <c r="A10" s="38" t="s">
        <v>62</v>
      </c>
      <c r="B10" s="104"/>
      <c r="C10" s="98"/>
      <c r="D10" s="98"/>
    </row>
    <row r="11" spans="1:4" ht="15" thickBot="1" x14ac:dyDescent="0.35">
      <c r="A11" s="38" t="s">
        <v>63</v>
      </c>
      <c r="B11" s="39"/>
      <c r="C11" s="69" t="s">
        <v>117</v>
      </c>
      <c r="D11" s="69" t="s">
        <v>96</v>
      </c>
    </row>
    <row r="12" spans="1:4" ht="28.2" thickBot="1" x14ac:dyDescent="0.35">
      <c r="A12" s="41" t="s">
        <v>64</v>
      </c>
      <c r="B12" s="42"/>
      <c r="C12" s="70" t="s">
        <v>118</v>
      </c>
      <c r="D12" s="70" t="s">
        <v>95</v>
      </c>
    </row>
    <row r="13" spans="1:4" ht="15" thickBot="1" x14ac:dyDescent="0.35">
      <c r="A13" s="38" t="s">
        <v>65</v>
      </c>
      <c r="B13" s="43"/>
      <c r="C13" s="69"/>
      <c r="D13" s="69"/>
    </row>
    <row r="14" spans="1:4" x14ac:dyDescent="0.3">
      <c r="A14" s="44" t="s">
        <v>66</v>
      </c>
      <c r="B14" s="43"/>
      <c r="C14" s="71" t="s">
        <v>118</v>
      </c>
      <c r="D14" s="71" t="s">
        <v>95</v>
      </c>
    </row>
    <row r="15" spans="1:4" x14ac:dyDescent="0.3">
      <c r="A15" s="44" t="s">
        <v>67</v>
      </c>
      <c r="B15" s="44"/>
      <c r="C15" s="72"/>
      <c r="D15" s="72"/>
    </row>
    <row r="16" spans="1:4" x14ac:dyDescent="0.3">
      <c r="A16" s="38"/>
      <c r="B16" s="38"/>
      <c r="C16" s="73"/>
      <c r="D16" s="73"/>
    </row>
    <row r="17" spans="1:4" x14ac:dyDescent="0.3">
      <c r="A17" s="44" t="s">
        <v>68</v>
      </c>
      <c r="B17" s="43"/>
      <c r="C17" s="68"/>
      <c r="D17" s="68"/>
    </row>
    <row r="18" spans="1:4" x14ac:dyDescent="0.3">
      <c r="A18" s="38"/>
      <c r="B18" s="43"/>
      <c r="C18" s="68"/>
      <c r="D18" s="68"/>
    </row>
    <row r="19" spans="1:4" ht="15" thickBot="1" x14ac:dyDescent="0.35">
      <c r="A19" s="38" t="s">
        <v>17</v>
      </c>
      <c r="B19" s="43"/>
      <c r="C19" s="69" t="s">
        <v>109</v>
      </c>
      <c r="D19" s="69" t="s">
        <v>88</v>
      </c>
    </row>
    <row r="20" spans="1:4" ht="15" thickBot="1" x14ac:dyDescent="0.35">
      <c r="A20" s="44" t="s">
        <v>69</v>
      </c>
      <c r="B20" s="43"/>
      <c r="C20" s="74" t="s">
        <v>109</v>
      </c>
      <c r="D20" s="74" t="s">
        <v>88</v>
      </c>
    </row>
    <row r="21" spans="1:4" x14ac:dyDescent="0.3">
      <c r="A21" s="44"/>
      <c r="B21" s="43"/>
      <c r="C21" s="71"/>
      <c r="D21" s="71"/>
    </row>
    <row r="22" spans="1:4" x14ac:dyDescent="0.3">
      <c r="A22" s="44" t="s">
        <v>70</v>
      </c>
      <c r="B22" s="44"/>
      <c r="C22" s="72"/>
      <c r="D22" s="72"/>
    </row>
    <row r="23" spans="1:4" x14ac:dyDescent="0.3">
      <c r="A23" s="38"/>
      <c r="B23" s="43"/>
      <c r="C23" s="84"/>
      <c r="D23" s="84"/>
    </row>
    <row r="24" spans="1:4" x14ac:dyDescent="0.3">
      <c r="A24" s="38" t="s">
        <v>71</v>
      </c>
      <c r="B24" s="43"/>
      <c r="C24" s="85">
        <v>695329000</v>
      </c>
      <c r="D24" s="85">
        <v>123000000</v>
      </c>
    </row>
    <row r="25" spans="1:4" x14ac:dyDescent="0.3">
      <c r="A25" s="38" t="s">
        <v>16</v>
      </c>
      <c r="B25" s="43"/>
      <c r="C25" s="86" t="s">
        <v>110</v>
      </c>
      <c r="D25" s="86"/>
    </row>
    <row r="26" spans="1:4" x14ac:dyDescent="0.3">
      <c r="A26" s="38" t="s">
        <v>18</v>
      </c>
      <c r="B26" s="43"/>
      <c r="C26" s="87" t="s">
        <v>112</v>
      </c>
      <c r="D26" s="87" t="s">
        <v>91</v>
      </c>
    </row>
    <row r="27" spans="1:4" ht="15" thickBot="1" x14ac:dyDescent="0.35">
      <c r="A27" s="38" t="s">
        <v>19</v>
      </c>
      <c r="B27" s="43"/>
      <c r="C27" s="88" t="s">
        <v>111</v>
      </c>
      <c r="D27" s="88" t="s">
        <v>89</v>
      </c>
    </row>
    <row r="28" spans="1:4" x14ac:dyDescent="0.3">
      <c r="A28" s="99" t="s">
        <v>72</v>
      </c>
      <c r="B28" s="100"/>
      <c r="C28" s="101" t="s">
        <v>113</v>
      </c>
      <c r="D28" s="101" t="s">
        <v>90</v>
      </c>
    </row>
    <row r="29" spans="1:4" ht="15" thickBot="1" x14ac:dyDescent="0.35">
      <c r="A29" s="99"/>
      <c r="B29" s="100"/>
      <c r="C29" s="102"/>
      <c r="D29" s="102"/>
    </row>
    <row r="30" spans="1:4" ht="15" thickBot="1" x14ac:dyDescent="0.35">
      <c r="A30" s="38" t="s">
        <v>73</v>
      </c>
      <c r="B30" s="39">
        <v>10</v>
      </c>
      <c r="C30" s="69" t="s">
        <v>114</v>
      </c>
      <c r="D30" s="69" t="s">
        <v>93</v>
      </c>
    </row>
    <row r="31" spans="1:4" ht="27.6" x14ac:dyDescent="0.3">
      <c r="A31" s="44" t="s">
        <v>128</v>
      </c>
      <c r="B31" s="39">
        <v>10</v>
      </c>
      <c r="C31" s="71" t="s">
        <v>115</v>
      </c>
      <c r="D31" s="71" t="s">
        <v>92</v>
      </c>
    </row>
    <row r="32" spans="1:4" ht="15.6" x14ac:dyDescent="0.3">
      <c r="A32" s="19"/>
      <c r="B32" s="15"/>
      <c r="C32" s="36"/>
      <c r="D32" s="36"/>
    </row>
    <row r="33" spans="1:4" ht="15.6" x14ac:dyDescent="0.3">
      <c r="A33" s="20"/>
      <c r="B33" s="22"/>
      <c r="C33" s="36"/>
      <c r="D33" s="36"/>
    </row>
    <row r="34" spans="1:4" x14ac:dyDescent="0.3">
      <c r="A34" s="32"/>
      <c r="B34" s="78"/>
      <c r="C34" s="78"/>
      <c r="D34" s="78"/>
    </row>
    <row r="35" spans="1:4" x14ac:dyDescent="0.3">
      <c r="A35" s="32" t="s">
        <v>74</v>
      </c>
      <c r="B35" s="78"/>
      <c r="C35" s="78"/>
      <c r="D35" s="78"/>
    </row>
    <row r="36" spans="1:4" ht="15.6" x14ac:dyDescent="0.3">
      <c r="A36" s="36"/>
      <c r="B36" s="34"/>
      <c r="C36" s="78"/>
      <c r="D36" s="78"/>
    </row>
    <row r="37" spans="1:4" x14ac:dyDescent="0.3">
      <c r="A37" s="34" t="s">
        <v>75</v>
      </c>
      <c r="B37" s="32" t="s">
        <v>76</v>
      </c>
      <c r="C37" s="78"/>
      <c r="D37" s="78"/>
    </row>
    <row r="38" spans="1:4" x14ac:dyDescent="0.3">
      <c r="A38" s="37" t="s">
        <v>21</v>
      </c>
      <c r="B38" s="46" t="s">
        <v>20</v>
      </c>
      <c r="C38" s="78"/>
      <c r="D38" s="78"/>
    </row>
    <row r="39" spans="1:4" x14ac:dyDescent="0.3">
      <c r="A39" s="78" t="s">
        <v>78</v>
      </c>
      <c r="B39" s="78" t="s">
        <v>22</v>
      </c>
      <c r="C39" s="78"/>
      <c r="D39" s="78"/>
    </row>
  </sheetData>
  <mergeCells count="11">
    <mergeCell ref="C9:C10"/>
    <mergeCell ref="D9:D10"/>
    <mergeCell ref="C4:C5"/>
    <mergeCell ref="A28:A29"/>
    <mergeCell ref="B28:B29"/>
    <mergeCell ref="C28:C29"/>
    <mergeCell ref="D28:D29"/>
    <mergeCell ref="A4:A5"/>
    <mergeCell ref="B4:B5"/>
    <mergeCell ref="D4:D5"/>
    <mergeCell ref="B9:B10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workbookViewId="0">
      <selection activeCell="F6" sqref="F6"/>
    </sheetView>
  </sheetViews>
  <sheetFormatPr defaultColWidth="9.109375" defaultRowHeight="14.4" x14ac:dyDescent="0.3"/>
  <cols>
    <col min="1" max="1" width="47.109375" style="1" bestFit="1" customWidth="1"/>
    <col min="2" max="2" width="15.21875" style="1" customWidth="1"/>
    <col min="3" max="3" width="13.44140625" style="1" customWidth="1"/>
    <col min="4" max="4" width="14" style="1" customWidth="1"/>
    <col min="5" max="5" width="14.109375" style="1" customWidth="1"/>
    <col min="6" max="16384" width="9.109375" style="1"/>
  </cols>
  <sheetData>
    <row r="1" spans="1:6" ht="15.6" x14ac:dyDescent="0.3">
      <c r="A1" s="32" t="s">
        <v>77</v>
      </c>
      <c r="B1" s="45"/>
      <c r="C1" s="45"/>
      <c r="D1" s="45"/>
      <c r="E1" s="45"/>
      <c r="F1" s="45"/>
    </row>
    <row r="2" spans="1:6" ht="15.6" x14ac:dyDescent="0.3">
      <c r="A2" s="32" t="s">
        <v>127</v>
      </c>
      <c r="B2" s="13"/>
      <c r="C2" s="13"/>
      <c r="D2" s="13"/>
      <c r="E2" s="13"/>
      <c r="F2" s="13"/>
    </row>
    <row r="3" spans="1:6" ht="15.6" x14ac:dyDescent="0.3">
      <c r="A3" s="33" t="s">
        <v>0</v>
      </c>
      <c r="B3" s="13"/>
      <c r="C3" s="13"/>
      <c r="D3" s="13"/>
      <c r="E3" s="13"/>
      <c r="F3" s="13"/>
    </row>
    <row r="4" spans="1:6" ht="15.6" x14ac:dyDescent="0.3">
      <c r="A4" s="13"/>
      <c r="B4" s="13"/>
      <c r="C4" s="13"/>
      <c r="D4" s="13"/>
      <c r="E4" s="13"/>
      <c r="F4" s="13"/>
    </row>
    <row r="5" spans="1:6" x14ac:dyDescent="0.3">
      <c r="A5" s="47"/>
      <c r="B5" s="47"/>
      <c r="C5" s="47"/>
      <c r="D5" s="47"/>
      <c r="E5" s="47" t="s">
        <v>0</v>
      </c>
      <c r="F5" s="47"/>
    </row>
    <row r="6" spans="1:6" ht="48" customHeight="1" x14ac:dyDescent="0.3">
      <c r="A6" s="48" t="s">
        <v>1</v>
      </c>
      <c r="B6" s="48" t="s">
        <v>10</v>
      </c>
      <c r="C6" s="49" t="s">
        <v>12</v>
      </c>
      <c r="D6" s="50" t="s">
        <v>79</v>
      </c>
      <c r="E6" s="48" t="s">
        <v>11</v>
      </c>
      <c r="F6" s="47"/>
    </row>
    <row r="7" spans="1:6" x14ac:dyDescent="0.3">
      <c r="A7" s="51" t="s">
        <v>97</v>
      </c>
      <c r="B7" s="59">
        <v>235000</v>
      </c>
      <c r="C7" s="63">
        <v>363</v>
      </c>
      <c r="D7" s="59">
        <v>108453</v>
      </c>
      <c r="E7" s="59">
        <v>343816</v>
      </c>
    </row>
    <row r="8" spans="1:6" x14ac:dyDescent="0.3">
      <c r="A8" s="52" t="s">
        <v>122</v>
      </c>
      <c r="B8" s="61">
        <v>0</v>
      </c>
      <c r="C8" s="64" t="s">
        <v>23</v>
      </c>
      <c r="D8" s="54">
        <v>49556</v>
      </c>
      <c r="E8" s="61">
        <f>D8</f>
        <v>49556</v>
      </c>
    </row>
    <row r="9" spans="1:6" x14ac:dyDescent="0.3">
      <c r="A9" s="52" t="s">
        <v>13</v>
      </c>
      <c r="B9" s="60">
        <v>0</v>
      </c>
      <c r="C9" s="65">
        <v>0</v>
      </c>
      <c r="D9" s="60">
        <v>0</v>
      </c>
      <c r="E9" s="60">
        <v>0</v>
      </c>
    </row>
    <row r="10" spans="1:6" x14ac:dyDescent="0.3">
      <c r="A10" s="52" t="s">
        <v>14</v>
      </c>
      <c r="B10" s="60">
        <v>0</v>
      </c>
      <c r="C10" s="67" t="s">
        <v>98</v>
      </c>
      <c r="D10" s="60">
        <v>53</v>
      </c>
      <c r="E10" s="67" t="s">
        <v>80</v>
      </c>
    </row>
    <row r="11" spans="1:6" x14ac:dyDescent="0.3">
      <c r="A11" s="53" t="s">
        <v>15</v>
      </c>
      <c r="B11" s="61">
        <v>0</v>
      </c>
      <c r="C11" s="67" t="s">
        <v>98</v>
      </c>
      <c r="D11" s="61">
        <f>D10+D8</f>
        <v>49609</v>
      </c>
      <c r="E11" s="61">
        <f>C11+D11</f>
        <v>49556</v>
      </c>
    </row>
    <row r="12" spans="1:6" ht="15" thickBot="1" x14ac:dyDescent="0.35">
      <c r="A12" s="51" t="s">
        <v>123</v>
      </c>
      <c r="B12" s="62">
        <f>B7+B11</f>
        <v>235000</v>
      </c>
      <c r="C12" s="66">
        <f>C7+C10</f>
        <v>310</v>
      </c>
      <c r="D12" s="62">
        <f>D7+D11</f>
        <v>158062</v>
      </c>
      <c r="E12" s="62">
        <f>E7+E11</f>
        <v>393372</v>
      </c>
      <c r="F12" s="47"/>
    </row>
    <row r="13" spans="1:6" ht="15" thickTop="1" x14ac:dyDescent="0.3">
      <c r="A13" s="51" t="s">
        <v>119</v>
      </c>
      <c r="B13" s="59">
        <v>235000</v>
      </c>
      <c r="C13" s="63">
        <v>255</v>
      </c>
      <c r="D13" s="59">
        <v>137438</v>
      </c>
      <c r="E13" s="59">
        <v>372693</v>
      </c>
      <c r="F13" s="47"/>
    </row>
    <row r="14" spans="1:6" x14ac:dyDescent="0.3">
      <c r="A14" s="52" t="s">
        <v>120</v>
      </c>
      <c r="B14" s="61">
        <v>0</v>
      </c>
      <c r="C14" s="64" t="s">
        <v>23</v>
      </c>
      <c r="D14" s="54">
        <v>14617</v>
      </c>
      <c r="E14" s="61">
        <f>D14</f>
        <v>14617</v>
      </c>
      <c r="F14" s="47"/>
    </row>
    <row r="15" spans="1:6" x14ac:dyDescent="0.3">
      <c r="A15" s="52" t="s">
        <v>13</v>
      </c>
      <c r="B15" s="60">
        <v>0</v>
      </c>
      <c r="C15" s="65">
        <v>0</v>
      </c>
      <c r="D15" s="60">
        <v>0</v>
      </c>
      <c r="E15" s="60">
        <v>0</v>
      </c>
      <c r="F15" s="47"/>
    </row>
    <row r="16" spans="1:6" x14ac:dyDescent="0.3">
      <c r="A16" s="52" t="s">
        <v>14</v>
      </c>
      <c r="B16" s="60">
        <v>0</v>
      </c>
      <c r="C16" s="67" t="s">
        <v>124</v>
      </c>
      <c r="D16" s="60">
        <v>26</v>
      </c>
      <c r="E16" s="67" t="s">
        <v>80</v>
      </c>
      <c r="F16" s="47"/>
    </row>
    <row r="17" spans="1:7" x14ac:dyDescent="0.3">
      <c r="A17" s="53" t="s">
        <v>15</v>
      </c>
      <c r="B17" s="61">
        <v>0</v>
      </c>
      <c r="C17" s="67" t="s">
        <v>124</v>
      </c>
      <c r="D17" s="61">
        <f>D16+D14</f>
        <v>14643</v>
      </c>
      <c r="E17" s="61">
        <f>C17+D17</f>
        <v>14617</v>
      </c>
      <c r="F17" s="55"/>
      <c r="G17" s="14"/>
    </row>
    <row r="18" spans="1:7" ht="15" thickBot="1" x14ac:dyDescent="0.35">
      <c r="A18" s="51" t="s">
        <v>121</v>
      </c>
      <c r="B18" s="62">
        <f>B13+B17</f>
        <v>235000</v>
      </c>
      <c r="C18" s="66">
        <f>C13+C16</f>
        <v>229</v>
      </c>
      <c r="D18" s="62">
        <f>D13+D17</f>
        <v>152081</v>
      </c>
      <c r="E18" s="62">
        <f>E13+E17</f>
        <v>387310</v>
      </c>
      <c r="F18" s="55"/>
      <c r="G18" s="14"/>
    </row>
    <row r="19" spans="1:7" ht="15" thickTop="1" x14ac:dyDescent="0.3">
      <c r="A19" s="109"/>
      <c r="B19" s="110"/>
      <c r="C19" s="110"/>
      <c r="D19" s="110"/>
      <c r="E19" s="110"/>
      <c r="F19" s="110"/>
    </row>
    <row r="20" spans="1:7" x14ac:dyDescent="0.3">
      <c r="A20" s="58"/>
      <c r="B20" s="47"/>
      <c r="C20" s="47"/>
      <c r="D20" s="47"/>
      <c r="E20" s="47"/>
      <c r="F20" s="47"/>
    </row>
    <row r="21" spans="1:7" x14ac:dyDescent="0.3">
      <c r="A21" s="58"/>
      <c r="B21" s="47"/>
      <c r="C21" s="47"/>
      <c r="D21" s="47"/>
      <c r="E21" s="47"/>
      <c r="F21" s="47"/>
    </row>
    <row r="22" spans="1:7" x14ac:dyDescent="0.3">
      <c r="A22" s="58"/>
      <c r="B22" s="47"/>
      <c r="C22" s="47"/>
      <c r="D22" s="47"/>
      <c r="E22" s="47"/>
      <c r="F22" s="47"/>
    </row>
    <row r="23" spans="1:7" x14ac:dyDescent="0.3">
      <c r="A23" s="47"/>
      <c r="B23" s="47"/>
      <c r="C23" s="47"/>
      <c r="D23" s="47"/>
      <c r="E23" s="47"/>
      <c r="F23" s="47"/>
    </row>
    <row r="24" spans="1:7" x14ac:dyDescent="0.3">
      <c r="A24" s="20" t="s">
        <v>75</v>
      </c>
      <c r="B24" s="56" t="s">
        <v>76</v>
      </c>
      <c r="C24" s="23"/>
      <c r="D24" s="23"/>
      <c r="E24" s="47"/>
      <c r="F24" s="47"/>
    </row>
    <row r="25" spans="1:7" x14ac:dyDescent="0.3">
      <c r="A25" s="19" t="s">
        <v>21</v>
      </c>
      <c r="B25" s="35" t="s">
        <v>20</v>
      </c>
      <c r="C25" s="23"/>
      <c r="D25" s="23"/>
      <c r="E25" s="107"/>
      <c r="F25" s="108"/>
    </row>
    <row r="26" spans="1:7" x14ac:dyDescent="0.3">
      <c r="A26" s="23" t="s">
        <v>78</v>
      </c>
      <c r="B26" s="23" t="s">
        <v>22</v>
      </c>
      <c r="C26" s="23"/>
      <c r="D26" s="23"/>
      <c r="E26" s="57"/>
      <c r="F26" s="57"/>
    </row>
    <row r="27" spans="1:7" x14ac:dyDescent="0.3">
      <c r="A27" s="31"/>
      <c r="B27" s="107"/>
      <c r="C27" s="108"/>
      <c r="D27" s="57"/>
      <c r="E27" s="57"/>
      <c r="F27" s="57"/>
    </row>
    <row r="28" spans="1:7" x14ac:dyDescent="0.3">
      <c r="A28" s="2"/>
      <c r="B28" s="105"/>
      <c r="C28" s="106"/>
      <c r="D28" s="3"/>
      <c r="E28" s="3"/>
      <c r="F28" s="3"/>
    </row>
    <row r="29" spans="1:7" x14ac:dyDescent="0.3">
      <c r="A29" s="2"/>
      <c r="B29" s="5"/>
      <c r="C29" s="3"/>
      <c r="D29" s="4"/>
      <c r="E29" s="10"/>
    </row>
    <row r="30" spans="1:7" x14ac:dyDescent="0.3">
      <c r="A30" s="3"/>
      <c r="B30" s="7"/>
      <c r="C30" s="8"/>
      <c r="D30" s="7"/>
      <c r="E30" s="7"/>
    </row>
    <row r="31" spans="1:7" x14ac:dyDescent="0.3">
      <c r="A31" s="11"/>
      <c r="B31" s="12"/>
      <c r="C31" s="9"/>
      <c r="D31" s="4"/>
      <c r="E31" s="6"/>
    </row>
  </sheetData>
  <mergeCells count="4">
    <mergeCell ref="B28:C28"/>
    <mergeCell ref="E25:F25"/>
    <mergeCell ref="B27:C27"/>
    <mergeCell ref="A19:F19"/>
  </mergeCells>
  <pageMargins left="0.78740157480314965" right="0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ФП</vt:lpstr>
      <vt:lpstr>ОПИ</vt:lpstr>
      <vt:lpstr>ДД</vt:lpstr>
      <vt:lpstr>СК</vt:lpstr>
      <vt:lpstr>ОПИ!_GoBack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Dinara Nurmanova</cp:lastModifiedBy>
  <cp:lastPrinted>2025-04-28T06:11:14Z</cp:lastPrinted>
  <dcterms:created xsi:type="dcterms:W3CDTF">2023-04-21T06:09:06Z</dcterms:created>
  <dcterms:modified xsi:type="dcterms:W3CDTF">2025-04-28T13:02:58Z</dcterms:modified>
</cp:coreProperties>
</file>