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НАЦБАНК\Отчеты\Отчеты 2023\отчет 3 кв биржа\"/>
    </mc:Choice>
  </mc:AlternateContent>
  <xr:revisionPtr revIDLastSave="0" documentId="13_ncr:1_{FA193DAF-33BE-4E68-ADF1-419A1D450928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ФП" sheetId="13" r:id="rId1"/>
    <sheet name="ОПИ" sheetId="12" r:id="rId2"/>
    <sheet name="ДД" sheetId="14" r:id="rId3"/>
    <sheet name="СК" sheetId="9" r:id="rId4"/>
  </sheets>
  <definedNames>
    <definedName name="_GoBack" localSheetId="1">ОПИ!$C$24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9" l="1"/>
  <c r="D11" i="9"/>
  <c r="D17" i="9"/>
  <c r="D18" i="9" s="1"/>
  <c r="C18" i="9"/>
  <c r="C11" i="9"/>
  <c r="E17" i="9" l="1"/>
  <c r="C30" i="13"/>
  <c r="D10" i="9" l="1"/>
  <c r="E10" i="9" l="1"/>
  <c r="E14" i="9"/>
  <c r="B18" i="9"/>
  <c r="E8" i="9"/>
  <c r="C36" i="13"/>
  <c r="C19" i="13"/>
  <c r="D36" i="13"/>
  <c r="D30" i="13"/>
  <c r="D19" i="13"/>
  <c r="D37" i="13" l="1"/>
  <c r="C37" i="13"/>
  <c r="E18" i="9" l="1"/>
</calcChain>
</file>

<file path=xl/sharedStrings.xml><?xml version="1.0" encoding="utf-8"?>
<sst xmlns="http://schemas.openxmlformats.org/spreadsheetml/2006/main" count="198" uniqueCount="147">
  <si>
    <t>(в тысячах тенге)</t>
  </si>
  <si>
    <t>Наименование статей</t>
  </si>
  <si>
    <t>Операционные расходы</t>
  </si>
  <si>
    <t>Нематериальные активы</t>
  </si>
  <si>
    <t>Прочие активы</t>
  </si>
  <si>
    <t>Запасы</t>
  </si>
  <si>
    <t>Расходы будущих периодов</t>
  </si>
  <si>
    <t>Прочие обязательства</t>
  </si>
  <si>
    <t>Обязательства по аренде</t>
  </si>
  <si>
    <t>Итого обязательства</t>
  </si>
  <si>
    <t>Уставный капитал</t>
  </si>
  <si>
    <t>Итого капитал</t>
  </si>
  <si>
    <t>Резервы</t>
  </si>
  <si>
    <t>Резервы переоценки основных средств</t>
  </si>
  <si>
    <t>Амортизация резерва переоценки</t>
  </si>
  <si>
    <t>Общий совокупный доход/убыток за период</t>
  </si>
  <si>
    <t>Прочие поступления</t>
  </si>
  <si>
    <t>Приобретение основных средств</t>
  </si>
  <si>
    <t>Погашение займов</t>
  </si>
  <si>
    <t>Прочие выплаты</t>
  </si>
  <si>
    <t>Нурманова Д.Г.</t>
  </si>
  <si>
    <t>Ким Е.Р.</t>
  </si>
  <si>
    <t>Главный бухгалтер</t>
  </si>
  <si>
    <t>-</t>
  </si>
  <si>
    <t>Процентные доходы с использованием метода эффективной процентной ставки</t>
  </si>
  <si>
    <t>Процентные доходы по вкладам</t>
  </si>
  <si>
    <t>Прочие процентные доходы</t>
  </si>
  <si>
    <t>Амортизация дисконта</t>
  </si>
  <si>
    <t>Дисконт при первоначальном признании по займам, выданным на нерыночных условиях</t>
  </si>
  <si>
    <t xml:space="preserve">Процентные расходы </t>
  </si>
  <si>
    <t>Чистый процентный доход до расходов по кредитным убыткам</t>
  </si>
  <si>
    <t xml:space="preserve">Восстановление/Формирование расходов по созданию резервов под ожидаемые кредитные убытки </t>
  </si>
  <si>
    <t>Чистый процентный доход</t>
  </si>
  <si>
    <t xml:space="preserve">Прочие неоперационные доходы </t>
  </si>
  <si>
    <r>
      <t>Прочие  неоперационные</t>
    </r>
    <r>
      <rPr>
        <sz val="8"/>
        <color theme="1"/>
        <rFont val="Times New Roman"/>
        <family val="1"/>
        <charset val="204"/>
      </rPr>
      <t> </t>
    </r>
    <r>
      <rPr>
        <sz val="10"/>
        <color theme="1"/>
        <rFont val="Book Antiqua"/>
        <family val="1"/>
        <charset val="204"/>
      </rPr>
      <t xml:space="preserve"> расходы</t>
    </r>
  </si>
  <si>
    <t>Прибыль до налогообложения</t>
  </si>
  <si>
    <t>Расходы по подоходному налогу</t>
  </si>
  <si>
    <t>Прочая совокупная прибыль:</t>
  </si>
  <si>
    <t>Переоценка основных средств</t>
  </si>
  <si>
    <t>Общая совокупная прибыль</t>
  </si>
  <si>
    <t>АКТИВЫ</t>
  </si>
  <si>
    <t>Денежные средства и их эквиваленты</t>
  </si>
  <si>
    <t>Кредиты клиентам</t>
  </si>
  <si>
    <t xml:space="preserve">Основные средства </t>
  </si>
  <si>
    <t>Активы в форме прав пользования</t>
  </si>
  <si>
    <t>Отложенные налоговые активы</t>
  </si>
  <si>
    <t>Текущий подоходный налог</t>
  </si>
  <si>
    <t>ИТОГО АКТИВЫ</t>
  </si>
  <si>
    <t>ОБЯЗАТЕЛЬСТВА</t>
  </si>
  <si>
    <t>Привлеченные заемные средства</t>
  </si>
  <si>
    <t>Обязательства по налогу на прибыль</t>
  </si>
  <si>
    <t>Отложенные налоговые обязательства</t>
  </si>
  <si>
    <t>КАПИТАЛ</t>
  </si>
  <si>
    <t xml:space="preserve">Нераспределенная прибыль </t>
  </si>
  <si>
    <t>ВСЕГО КАПИТАЛ И ОБЯЗАТЕЛЬСТВА</t>
  </si>
  <si>
    <t>Обязательство по налогам и другим обязательным платежам в бюджет кроме КПН</t>
  </si>
  <si>
    <t>ОТЧЕТ О ФИНАНСОВОМ ПОЛОЖЕНИИ</t>
  </si>
  <si>
    <t>Прим.</t>
  </si>
  <si>
    <t>ОТЧЕТ О ПРИБЫЛИ ИЛИ УБЫТКЕ И ПРОЧЕМ СОВОКУПНОМ ДОХОДЕ</t>
  </si>
  <si>
    <t>2023 года</t>
  </si>
  <si>
    <t xml:space="preserve">2022 года </t>
  </si>
  <si>
    <t>ТОО  «МФО «Express Finance Group»</t>
  </si>
  <si>
    <t>ОТЧЕТ О ДВИЖЕНИИ ДЕНЕЖНЫХ СРЕДСТВ</t>
  </si>
  <si>
    <t>Денежные потоки от операционной деятельности</t>
  </si>
  <si>
    <t xml:space="preserve">Налоги и другие обязательные платежи в бюджет, </t>
  </si>
  <si>
    <t xml:space="preserve">кроме корпоративного подоходного налога </t>
  </si>
  <si>
    <t>Прочие операционные выплаты</t>
  </si>
  <si>
    <t xml:space="preserve">Чистые потоки денежных средств от операционной деятельности до уплаты подоходного налога  </t>
  </si>
  <si>
    <t xml:space="preserve">Корпоративный подоходный налог уплаченный </t>
  </si>
  <si>
    <t>Чистые денежные потоки от операционной деятельности</t>
  </si>
  <si>
    <t xml:space="preserve">                                        </t>
  </si>
  <si>
    <t>Денежные потоки от инвестиционной деятельности</t>
  </si>
  <si>
    <t xml:space="preserve">Чистые потоки денежных средств от инвестиционной деятельности </t>
  </si>
  <si>
    <t>Денежные потоки от финансовой деятельности</t>
  </si>
  <si>
    <t xml:space="preserve">Получение займов </t>
  </si>
  <si>
    <t xml:space="preserve">Чистые денежные потоки от финансовой деятельности </t>
  </si>
  <si>
    <t xml:space="preserve">Денежные средства и их эквиваленты на начало года </t>
  </si>
  <si>
    <t>Денежные средства и их эквиваленты по состоянию на конец года</t>
  </si>
  <si>
    <t>Подписано и утверждено от имени Руководства Компании:</t>
  </si>
  <si>
    <t>_______________________________</t>
  </si>
  <si>
    <t>________________________________</t>
  </si>
  <si>
    <t>ОТЧЕТ ОБ ИЗМЕНЕНИЯХ В СОБСТВЕННОМ КАПИТАЛЕ</t>
  </si>
  <si>
    <t>Заместитель генерального директора</t>
  </si>
  <si>
    <t>Нераспределенная прибыль</t>
  </si>
  <si>
    <t>31 декабря 2022 года (аудировано)</t>
  </si>
  <si>
    <t xml:space="preserve"> </t>
  </si>
  <si>
    <t>(6 984)</t>
  </si>
  <si>
    <t>5 976</t>
  </si>
  <si>
    <t>10 135</t>
  </si>
  <si>
    <t>(6 432)</t>
  </si>
  <si>
    <t>0</t>
  </si>
  <si>
    <t>Сальдо на 01 января 2022 г.</t>
  </si>
  <si>
    <t>Сальдо на 01 января 2023 (аудировано)</t>
  </si>
  <si>
    <t>(579)</t>
  </si>
  <si>
    <t>Вклады</t>
  </si>
  <si>
    <t>Оценочные обязательства</t>
  </si>
  <si>
    <t>ПО СОСТОЯНИЮ НА 30 СЕНТЯБРЯ 2023 года</t>
  </si>
  <si>
    <t>ЗА 9 МЕСЯЦЕВ , ЗАКОНЧИВШИЕСЯ 30 СЕНТЯБРЯ 2023 года</t>
  </si>
  <si>
    <t>30 сентября 2023г.</t>
  </si>
  <si>
    <t xml:space="preserve">30 сентября 2022г. </t>
  </si>
  <si>
    <t>Восстановление/Формирование расходов по созданию резервов  по размещенным вкладам</t>
  </si>
  <si>
    <t>(71)</t>
  </si>
  <si>
    <t>(71 578)</t>
  </si>
  <si>
    <t>(24 402)</t>
  </si>
  <si>
    <t>119</t>
  </si>
  <si>
    <t>(76 123)</t>
  </si>
  <si>
    <t>(33 684)</t>
  </si>
  <si>
    <r>
      <t xml:space="preserve">9 МЕСЯЦЕВ, ЗАКОНЧИВШИЙСЯ 30 сентября 2023 года </t>
    </r>
    <r>
      <rPr>
        <sz val="11"/>
        <color theme="1"/>
        <rFont val="Book Antiqua"/>
        <family val="1"/>
        <charset val="204"/>
      </rPr>
      <t>(прямой метод)</t>
    </r>
  </si>
  <si>
    <t>30 сентября  2023 года</t>
  </si>
  <si>
    <t xml:space="preserve">30 сентября 2022 года </t>
  </si>
  <si>
    <t>Реализация основных средств</t>
  </si>
  <si>
    <t>(715)</t>
  </si>
  <si>
    <t>(1 411)</t>
  </si>
  <si>
    <t>(39 484)</t>
  </si>
  <si>
    <t>(415 625)</t>
  </si>
  <si>
    <t>ЗА 9 МЕСЯЦЕВ, ЗАКОНЧИВШИЕСЯ 30 сентября 2023 года</t>
  </si>
  <si>
    <t>Сальдо на 30 сентября 2022 г.</t>
  </si>
  <si>
    <t>Прибыль за 9 месяцев 2022 год</t>
  </si>
  <si>
    <t>Прибыль/убыток за 9 месяцев 2023 года</t>
  </si>
  <si>
    <t>Сальдо на 30 сентября 2023 г.</t>
  </si>
  <si>
    <t>196 581</t>
  </si>
  <si>
    <t>101 072</t>
  </si>
  <si>
    <t>118 079</t>
  </si>
  <si>
    <t>11 107</t>
  </si>
  <si>
    <t>5 532</t>
  </si>
  <si>
    <t>359 600</t>
  </si>
  <si>
    <t>413 777</t>
  </si>
  <si>
    <t>(18 297)</t>
  </si>
  <si>
    <t>(12 122)</t>
  </si>
  <si>
    <t>(89 394)</t>
  </si>
  <si>
    <t>(116 392)</t>
  </si>
  <si>
    <t>(114 981)</t>
  </si>
  <si>
    <t>(82 410)</t>
  </si>
  <si>
    <t>6 175</t>
  </si>
  <si>
    <t>Эмиссия  ценных бумаг</t>
  </si>
  <si>
    <t>Доходы от выбытия активов (нетто)</t>
  </si>
  <si>
    <t>Выпущенные в обращение долговые ценные бумаги</t>
  </si>
  <si>
    <t>30 сентября 2023 года</t>
  </si>
  <si>
    <t>(1 743)</t>
  </si>
  <si>
    <t>(1 943)</t>
  </si>
  <si>
    <t>(3 953 434)</t>
  </si>
  <si>
    <t>(671 511)</t>
  </si>
  <si>
    <t>(234 112)</t>
  </si>
  <si>
    <t>(61 586)</t>
  </si>
  <si>
    <t>(1 177)</t>
  </si>
  <si>
    <t>(5 603)</t>
  </si>
  <si>
    <t xml:space="preserve">Чистая прибыль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</si>
</sst>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7]dd\.mm\.yyyy;@"/>
    <numFmt numFmtId="165" formatCode="_-* #,##0_-;\-* #,##0_-;_-* &quot;-&quot;??_-;_-@_-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Book Antiqua"/>
      <family val="1"/>
      <charset val="204"/>
    </font>
    <font>
      <b/>
      <sz val="10"/>
      <color rgb="FF000000"/>
      <name val="Book Antiqua"/>
      <family val="1"/>
      <charset val="204"/>
    </font>
    <font>
      <sz val="10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8"/>
      <color theme="1"/>
      <name val="Times New Roman"/>
      <family val="1"/>
      <charset val="204"/>
    </font>
    <font>
      <sz val="10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  <font>
      <sz val="11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sz val="10"/>
      <color indexed="8"/>
      <name val="Book Antiqua"/>
      <family val="1"/>
      <charset val="204"/>
    </font>
    <font>
      <b/>
      <sz val="10"/>
      <name val="Book Antiqua"/>
      <family val="1"/>
      <charset val="204"/>
    </font>
    <font>
      <b/>
      <sz val="10"/>
      <color indexed="8"/>
      <name val="Book Antiqua"/>
      <family val="1"/>
      <charset val="204"/>
    </font>
    <font>
      <b/>
      <i/>
      <sz val="10"/>
      <color rgb="FF000000"/>
      <name val="Book Antiqua"/>
      <family val="1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1F1F1F"/>
      <name val="Book Antiqua"/>
      <family val="1"/>
      <charset val="204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/>
    </xf>
    <xf numFmtId="0" fontId="8" fillId="0" borderId="0" xfId="1" applyFont="1"/>
    <xf numFmtId="3" fontId="1" fillId="0" borderId="0" xfId="1" applyNumberFormat="1"/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3" fontId="0" fillId="0" borderId="0" xfId="0" applyNumberFormat="1"/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3" fillId="0" borderId="4" xfId="0" applyFont="1" applyBorder="1" applyAlignment="1">
      <alignment horizontal="right" vertical="center" wrapText="1"/>
    </xf>
    <xf numFmtId="3" fontId="14" fillId="0" borderId="6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5" fontId="13" fillId="0" borderId="0" xfId="2" applyNumberFormat="1" applyFont="1" applyAlignment="1">
      <alignment vertical="center" wrapText="1"/>
    </xf>
    <xf numFmtId="165" fontId="13" fillId="0" borderId="0" xfId="2" applyNumberFormat="1" applyFont="1" applyAlignment="1">
      <alignment horizontal="center" vertical="center" wrapText="1"/>
    </xf>
    <xf numFmtId="165" fontId="13" fillId="0" borderId="0" xfId="2" applyNumberFormat="1" applyFont="1" applyAlignment="1">
      <alignment horizontal="right" vertical="center" wrapText="1"/>
    </xf>
    <xf numFmtId="165" fontId="21" fillId="0" borderId="0" xfId="2" applyNumberFormat="1" applyFont="1" applyAlignment="1">
      <alignment vertical="center" wrapText="1"/>
    </xf>
    <xf numFmtId="165" fontId="21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vertical="center" wrapText="1"/>
    </xf>
    <xf numFmtId="0" fontId="9" fillId="0" borderId="0" xfId="1" applyFont="1" applyAlignment="1">
      <alignment vertical="top" wrapText="1"/>
    </xf>
    <xf numFmtId="0" fontId="20" fillId="0" borderId="0" xfId="0" applyFont="1" applyAlignment="1">
      <alignment vertical="center"/>
    </xf>
    <xf numFmtId="0" fontId="22" fillId="0" borderId="0" xfId="1" applyFont="1"/>
    <xf numFmtId="0" fontId="23" fillId="0" borderId="0" xfId="1" applyFont="1" applyAlignment="1">
      <alignment horizontal="center" vertical="center" wrapText="1"/>
    </xf>
    <xf numFmtId="49" fontId="23" fillId="0" borderId="0" xfId="1" applyNumberFormat="1" applyFont="1" applyAlignment="1">
      <alignment horizontal="center" vertical="center"/>
    </xf>
    <xf numFmtId="49" fontId="23" fillId="0" borderId="0" xfId="1" applyNumberFormat="1" applyFont="1" applyAlignment="1">
      <alignment horizontal="center" vertical="center" wrapText="1"/>
    </xf>
    <xf numFmtId="14" fontId="23" fillId="0" borderId="0" xfId="1" applyNumberFormat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165" fontId="23" fillId="0" borderId="0" xfId="2" applyNumberFormat="1" applyFont="1" applyFill="1" applyBorder="1" applyAlignment="1">
      <alignment horizontal="right" vertical="top" wrapText="1"/>
    </xf>
    <xf numFmtId="3" fontId="22" fillId="0" borderId="0" xfId="1" applyNumberFormat="1" applyFont="1"/>
    <xf numFmtId="0" fontId="14" fillId="0" borderId="0" xfId="0" applyFont="1" applyAlignment="1">
      <alignment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3" fontId="23" fillId="0" borderId="9" xfId="1" applyNumberFormat="1" applyFont="1" applyBorder="1" applyAlignment="1">
      <alignment horizontal="right" vertical="center"/>
    </xf>
    <xf numFmtId="3" fontId="16" fillId="0" borderId="0" xfId="1" applyNumberFormat="1" applyFont="1" applyAlignment="1">
      <alignment horizontal="right" vertical="center"/>
    </xf>
    <xf numFmtId="3" fontId="23" fillId="0" borderId="0" xfId="1" applyNumberFormat="1" applyFont="1" applyAlignment="1">
      <alignment horizontal="right" vertical="center"/>
    </xf>
    <xf numFmtId="3" fontId="24" fillId="0" borderId="8" xfId="1" applyNumberFormat="1" applyFont="1" applyBorder="1" applyAlignment="1">
      <alignment horizontal="right"/>
    </xf>
    <xf numFmtId="3" fontId="14" fillId="0" borderId="3" xfId="0" applyNumberFormat="1" applyFont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38" fontId="12" fillId="0" borderId="3" xfId="0" applyNumberFormat="1" applyFont="1" applyBorder="1" applyAlignment="1">
      <alignment horizontal="right" vertical="center" wrapText="1"/>
    </xf>
    <xf numFmtId="38" fontId="11" fillId="0" borderId="0" xfId="0" applyNumberFormat="1" applyFont="1" applyAlignment="1">
      <alignment horizontal="right" vertical="center" wrapText="1"/>
    </xf>
    <xf numFmtId="38" fontId="12" fillId="0" borderId="6" xfId="0" applyNumberFormat="1" applyFont="1" applyBorder="1" applyAlignment="1">
      <alignment horizontal="right" vertical="center" wrapText="1"/>
    </xf>
    <xf numFmtId="38" fontId="23" fillId="0" borderId="9" xfId="1" applyNumberFormat="1" applyFont="1" applyBorder="1" applyAlignment="1">
      <alignment horizontal="right" vertical="center"/>
    </xf>
    <xf numFmtId="38" fontId="23" fillId="0" borderId="0" xfId="1" applyNumberFormat="1" applyFont="1" applyAlignment="1">
      <alignment horizontal="right" vertical="center"/>
    </xf>
    <xf numFmtId="38" fontId="16" fillId="0" borderId="0" xfId="1" applyNumberFormat="1" applyFont="1" applyAlignment="1">
      <alignment horizontal="right" vertical="center"/>
    </xf>
    <xf numFmtId="38" fontId="24" fillId="0" borderId="8" xfId="1" applyNumberFormat="1" applyFont="1" applyBorder="1" applyAlignment="1">
      <alignment horizontal="right"/>
    </xf>
    <xf numFmtId="49" fontId="11" fillId="0" borderId="0" xfId="0" applyNumberFormat="1" applyFont="1" applyAlignment="1">
      <alignment horizontal="right" vertical="center" wrapText="1"/>
    </xf>
    <xf numFmtId="49" fontId="13" fillId="0" borderId="0" xfId="2" applyNumberFormat="1" applyFont="1" applyAlignment="1">
      <alignment horizontal="right" vertical="center" wrapText="1"/>
    </xf>
    <xf numFmtId="49" fontId="13" fillId="0" borderId="2" xfId="2" applyNumberFormat="1" applyFont="1" applyBorder="1" applyAlignment="1">
      <alignment horizontal="right" vertical="center" wrapText="1"/>
    </xf>
    <xf numFmtId="49" fontId="21" fillId="0" borderId="2" xfId="2" applyNumberFormat="1" applyFont="1" applyBorder="1" applyAlignment="1">
      <alignment horizontal="right" vertical="center" wrapText="1"/>
    </xf>
    <xf numFmtId="49" fontId="14" fillId="0" borderId="0" xfId="2" applyNumberFormat="1" applyFont="1" applyAlignment="1">
      <alignment horizontal="right" vertical="center" wrapText="1"/>
    </xf>
    <xf numFmtId="49" fontId="14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49" fontId="14" fillId="0" borderId="2" xfId="2" applyNumberFormat="1" applyFont="1" applyBorder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4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>
      <alignment vertical="center" wrapText="1"/>
    </xf>
    <xf numFmtId="0" fontId="20" fillId="0" borderId="0" xfId="0" applyFont="1"/>
    <xf numFmtId="0" fontId="25" fillId="0" borderId="0" xfId="0" applyFont="1" applyAlignment="1">
      <alignment horizontal="right" vertical="center" wrapText="1"/>
    </xf>
    <xf numFmtId="49" fontId="12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0" fontId="26" fillId="0" borderId="0" xfId="0" applyFont="1"/>
    <xf numFmtId="3" fontId="12" fillId="0" borderId="8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3" fontId="14" fillId="0" borderId="0" xfId="0" applyNumberFormat="1" applyFont="1" applyAlignment="1">
      <alignment horizontal="right" vertical="center" wrapText="1"/>
    </xf>
    <xf numFmtId="49" fontId="13" fillId="0" borderId="0" xfId="2" applyNumberFormat="1" applyFont="1" applyAlignment="1">
      <alignment horizontal="right" vertical="center" wrapText="1"/>
    </xf>
    <xf numFmtId="165" fontId="14" fillId="0" borderId="0" xfId="2" applyNumberFormat="1" applyFont="1" applyAlignment="1">
      <alignment vertical="center" wrapText="1"/>
    </xf>
    <xf numFmtId="165" fontId="14" fillId="0" borderId="0" xfId="2" applyNumberFormat="1" applyFont="1" applyAlignment="1">
      <alignment horizontal="center" vertical="center" wrapText="1"/>
    </xf>
    <xf numFmtId="49" fontId="14" fillId="0" borderId="1" xfId="2" applyNumberFormat="1" applyFont="1" applyBorder="1" applyAlignment="1">
      <alignment horizontal="right" vertical="center" wrapText="1"/>
    </xf>
    <xf numFmtId="49" fontId="14" fillId="0" borderId="2" xfId="2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165" fontId="13" fillId="0" borderId="0" xfId="2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0" fontId="1" fillId="0" borderId="0" xfId="1" applyAlignment="1">
      <alignment horizontal="left" vertical="center"/>
    </xf>
    <xf numFmtId="49" fontId="16" fillId="0" borderId="0" xfId="1" applyNumberFormat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0" fontId="22" fillId="0" borderId="0" xfId="1" applyFont="1"/>
    <xf numFmtId="3" fontId="13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3" fontId="27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14" fillId="0" borderId="8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165" fontId="11" fillId="0" borderId="0" xfId="2" applyNumberFormat="1" applyFont="1" applyBorder="1" applyAlignment="1">
      <alignment horizontal="right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29" fillId="0" borderId="0" xfId="0" applyFont="1"/>
    <xf numFmtId="0" fontId="14" fillId="0" borderId="0" xfId="0" applyFont="1"/>
    <xf numFmtId="0" fontId="13" fillId="0" borderId="8" xfId="0" applyFont="1" applyBorder="1" applyAlignment="1">
      <alignment horizontal="right" vertical="center" wrapText="1"/>
    </xf>
    <xf numFmtId="0" fontId="30" fillId="0" borderId="0" xfId="1" applyFont="1"/>
    <xf numFmtId="38" fontId="30" fillId="0" borderId="0" xfId="1" applyNumberFormat="1" applyFont="1"/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7BE8-D2C3-478E-AF8B-7BE2EAA0129F}">
  <sheetPr>
    <pageSetUpPr fitToPage="1"/>
  </sheetPr>
  <dimension ref="A1:D48"/>
  <sheetViews>
    <sheetView topLeftCell="A26" workbookViewId="0">
      <selection sqref="A1:D41"/>
    </sheetView>
  </sheetViews>
  <sheetFormatPr defaultRowHeight="14.4" x14ac:dyDescent="0.3"/>
  <cols>
    <col min="1" max="1" width="46.21875" customWidth="1"/>
    <col min="3" max="3" width="16.109375" customWidth="1"/>
    <col min="4" max="4" width="15.88671875" customWidth="1"/>
  </cols>
  <sheetData>
    <row r="1" spans="1:4" x14ac:dyDescent="0.3">
      <c r="A1" s="39" t="s">
        <v>61</v>
      </c>
      <c r="B1" s="87"/>
      <c r="C1" s="87"/>
      <c r="D1" s="87"/>
    </row>
    <row r="2" spans="1:4" x14ac:dyDescent="0.3">
      <c r="A2" s="36" t="s">
        <v>56</v>
      </c>
      <c r="B2" s="87"/>
      <c r="C2" s="87"/>
      <c r="D2" s="87"/>
    </row>
    <row r="3" spans="1:4" x14ac:dyDescent="0.3">
      <c r="A3" s="36" t="s">
        <v>96</v>
      </c>
      <c r="B3" s="87"/>
      <c r="C3" s="87"/>
      <c r="D3" s="87"/>
    </row>
    <row r="4" spans="1:4" x14ac:dyDescent="0.3">
      <c r="A4" s="37" t="s">
        <v>0</v>
      </c>
      <c r="B4" s="87"/>
      <c r="C4" s="87"/>
      <c r="D4" s="87"/>
    </row>
    <row r="5" spans="1:4" x14ac:dyDescent="0.3">
      <c r="A5" s="93"/>
      <c r="B5" s="94" t="s">
        <v>57</v>
      </c>
      <c r="C5" s="94" t="s">
        <v>137</v>
      </c>
      <c r="D5" s="95" t="s">
        <v>84</v>
      </c>
    </row>
    <row r="6" spans="1:4" ht="25.8" customHeight="1" x14ac:dyDescent="0.3">
      <c r="A6" s="93"/>
      <c r="B6" s="94"/>
      <c r="C6" s="94"/>
      <c r="D6" s="95"/>
    </row>
    <row r="7" spans="1:4" ht="13.8" customHeight="1" x14ac:dyDescent="0.3">
      <c r="A7" s="21" t="s">
        <v>40</v>
      </c>
      <c r="B7" s="17"/>
      <c r="C7" s="26"/>
      <c r="D7" s="26"/>
    </row>
    <row r="8" spans="1:4" x14ac:dyDescent="0.3">
      <c r="A8" s="21" t="s">
        <v>41</v>
      </c>
      <c r="B8" s="17">
        <v>10</v>
      </c>
      <c r="C8" s="114">
        <v>5532</v>
      </c>
      <c r="D8" s="111">
        <v>5976</v>
      </c>
    </row>
    <row r="9" spans="1:4" x14ac:dyDescent="0.3">
      <c r="A9" s="21" t="s">
        <v>94</v>
      </c>
      <c r="B9" s="17"/>
      <c r="C9" s="114">
        <v>79961</v>
      </c>
      <c r="D9" s="111"/>
    </row>
    <row r="10" spans="1:4" ht="14.4" customHeight="1" x14ac:dyDescent="0.3">
      <c r="A10" s="21" t="s">
        <v>42</v>
      </c>
      <c r="B10" s="17">
        <v>11</v>
      </c>
      <c r="C10" s="114">
        <v>695635</v>
      </c>
      <c r="D10" s="111">
        <v>517768</v>
      </c>
    </row>
    <row r="11" spans="1:4" x14ac:dyDescent="0.3">
      <c r="A11" s="21" t="s">
        <v>43</v>
      </c>
      <c r="B11" s="17">
        <v>12</v>
      </c>
      <c r="C11" s="114">
        <v>22246</v>
      </c>
      <c r="D11" s="111">
        <v>12156</v>
      </c>
    </row>
    <row r="12" spans="1:4" x14ac:dyDescent="0.3">
      <c r="A12" s="21" t="s">
        <v>3</v>
      </c>
      <c r="B12" s="17"/>
      <c r="C12" s="114">
        <v>379</v>
      </c>
      <c r="D12" s="112">
        <v>508</v>
      </c>
    </row>
    <row r="13" spans="1:4" x14ac:dyDescent="0.3">
      <c r="A13" s="21" t="s">
        <v>44</v>
      </c>
      <c r="B13" s="17">
        <v>13</v>
      </c>
      <c r="C13" s="114">
        <v>72166</v>
      </c>
      <c r="D13" s="111">
        <v>88775</v>
      </c>
    </row>
    <row r="14" spans="1:4" x14ac:dyDescent="0.3">
      <c r="A14" s="21" t="s">
        <v>45</v>
      </c>
      <c r="B14" s="17"/>
      <c r="C14" s="112" t="s">
        <v>23</v>
      </c>
      <c r="D14" s="112" t="s">
        <v>23</v>
      </c>
    </row>
    <row r="15" spans="1:4" x14ac:dyDescent="0.3">
      <c r="A15" s="21" t="s">
        <v>4</v>
      </c>
      <c r="B15" s="17">
        <v>14</v>
      </c>
      <c r="C15" s="111">
        <v>2064</v>
      </c>
      <c r="D15" s="111">
        <v>4970</v>
      </c>
    </row>
    <row r="16" spans="1:4" x14ac:dyDescent="0.3">
      <c r="A16" s="21" t="s">
        <v>5</v>
      </c>
      <c r="B16" s="17"/>
      <c r="C16" s="114">
        <v>50</v>
      </c>
      <c r="D16" s="112">
        <v>18</v>
      </c>
    </row>
    <row r="17" spans="1:4" x14ac:dyDescent="0.3">
      <c r="A17" s="21" t="s">
        <v>46</v>
      </c>
      <c r="B17" s="17"/>
      <c r="C17" s="112">
        <v>281</v>
      </c>
      <c r="D17" s="112">
        <v>1</v>
      </c>
    </row>
    <row r="18" spans="1:4" x14ac:dyDescent="0.3">
      <c r="A18" s="21" t="s">
        <v>6</v>
      </c>
      <c r="B18" s="17"/>
      <c r="C18" s="114">
        <v>2876</v>
      </c>
      <c r="D18" s="111">
        <v>2479</v>
      </c>
    </row>
    <row r="19" spans="1:4" ht="15" thickBot="1" x14ac:dyDescent="0.35">
      <c r="A19" s="22" t="s">
        <v>47</v>
      </c>
      <c r="B19" s="24"/>
      <c r="C19" s="115">
        <f>SUM(C8:C18)</f>
        <v>881190</v>
      </c>
      <c r="D19" s="115">
        <f>SUM(D8:D18)</f>
        <v>632651</v>
      </c>
    </row>
    <row r="20" spans="1:4" ht="15" thickTop="1" x14ac:dyDescent="0.3">
      <c r="A20" s="22"/>
      <c r="B20" s="17"/>
      <c r="C20" s="26"/>
      <c r="D20" s="23"/>
    </row>
    <row r="21" spans="1:4" x14ac:dyDescent="0.3">
      <c r="A21" s="21" t="s">
        <v>48</v>
      </c>
      <c r="B21" s="17"/>
      <c r="C21" s="116"/>
      <c r="D21" s="116"/>
    </row>
    <row r="22" spans="1:4" x14ac:dyDescent="0.3">
      <c r="A22" s="21" t="s">
        <v>49</v>
      </c>
      <c r="B22" s="17">
        <v>15</v>
      </c>
      <c r="C22" s="113">
        <v>168042</v>
      </c>
      <c r="D22" s="111">
        <v>215617</v>
      </c>
    </row>
    <row r="23" spans="1:4" ht="27.6" x14ac:dyDescent="0.3">
      <c r="A23" s="21" t="s">
        <v>136</v>
      </c>
      <c r="B23" s="17"/>
      <c r="C23" s="113">
        <v>201296</v>
      </c>
      <c r="D23" s="111" t="s">
        <v>23</v>
      </c>
    </row>
    <row r="24" spans="1:4" x14ac:dyDescent="0.3">
      <c r="A24" s="21" t="s">
        <v>7</v>
      </c>
      <c r="B24" s="32">
        <v>16</v>
      </c>
      <c r="C24" s="113">
        <v>5199</v>
      </c>
      <c r="D24" s="111">
        <v>4866</v>
      </c>
    </row>
    <row r="25" spans="1:4" x14ac:dyDescent="0.3">
      <c r="A25" s="21" t="s">
        <v>8</v>
      </c>
      <c r="B25" s="32">
        <v>13</v>
      </c>
      <c r="C25" s="113">
        <v>70234</v>
      </c>
      <c r="D25" s="111">
        <v>87059</v>
      </c>
    </row>
    <row r="26" spans="1:4" x14ac:dyDescent="0.3">
      <c r="A26" s="21" t="s">
        <v>50</v>
      </c>
      <c r="B26" s="32">
        <v>9</v>
      </c>
      <c r="C26" s="117" t="s">
        <v>23</v>
      </c>
      <c r="D26" s="118">
        <v>6984</v>
      </c>
    </row>
    <row r="27" spans="1:4" x14ac:dyDescent="0.3">
      <c r="A27" s="21" t="s">
        <v>51</v>
      </c>
      <c r="B27" s="17">
        <v>9</v>
      </c>
      <c r="C27" s="117">
        <v>1308</v>
      </c>
      <c r="D27" s="118">
        <v>1308</v>
      </c>
    </row>
    <row r="28" spans="1:4" ht="27.6" x14ac:dyDescent="0.3">
      <c r="A28" s="35" t="s">
        <v>55</v>
      </c>
      <c r="B28" s="17"/>
      <c r="C28" s="113">
        <v>402</v>
      </c>
      <c r="D28" s="118" t="s">
        <v>23</v>
      </c>
    </row>
    <row r="29" spans="1:4" x14ac:dyDescent="0.3">
      <c r="A29" s="35" t="s">
        <v>95</v>
      </c>
      <c r="B29" s="17"/>
      <c r="C29" s="113">
        <v>740</v>
      </c>
      <c r="D29" s="118"/>
    </row>
    <row r="30" spans="1:4" ht="15" thickBot="1" x14ac:dyDescent="0.35">
      <c r="A30" s="22" t="s">
        <v>9</v>
      </c>
      <c r="B30" s="24"/>
      <c r="C30" s="92">
        <f>SUM(C22:C29)</f>
        <v>447221</v>
      </c>
      <c r="D30" s="92">
        <f>SUM(D22:D27)</f>
        <v>315834</v>
      </c>
    </row>
    <row r="31" spans="1:4" ht="15" thickTop="1" x14ac:dyDescent="0.3">
      <c r="A31" s="22"/>
      <c r="B31" s="24"/>
      <c r="C31" s="116"/>
      <c r="D31" s="116"/>
    </row>
    <row r="32" spans="1:4" x14ac:dyDescent="0.3">
      <c r="A32" s="21" t="s">
        <v>52</v>
      </c>
      <c r="B32" s="17"/>
      <c r="C32" s="112"/>
      <c r="D32" s="112"/>
    </row>
    <row r="33" spans="1:4" x14ac:dyDescent="0.3">
      <c r="A33" s="21" t="s">
        <v>10</v>
      </c>
      <c r="B33" s="17">
        <v>17</v>
      </c>
      <c r="C33" s="111">
        <v>235000</v>
      </c>
      <c r="D33" s="111">
        <v>235000</v>
      </c>
    </row>
    <row r="34" spans="1:4" x14ac:dyDescent="0.3">
      <c r="A34" s="21" t="s">
        <v>12</v>
      </c>
      <c r="B34" s="17">
        <v>17</v>
      </c>
      <c r="C34" s="113">
        <v>392</v>
      </c>
      <c r="D34" s="111">
        <v>5995</v>
      </c>
    </row>
    <row r="35" spans="1:4" x14ac:dyDescent="0.3">
      <c r="A35" s="21" t="s">
        <v>53</v>
      </c>
      <c r="B35" s="17"/>
      <c r="C35" s="113">
        <v>198577</v>
      </c>
      <c r="D35" s="111">
        <v>75822</v>
      </c>
    </row>
    <row r="36" spans="1:4" x14ac:dyDescent="0.3">
      <c r="A36" s="22" t="s">
        <v>11</v>
      </c>
      <c r="B36" s="24"/>
      <c r="C36" s="119">
        <f>SUM(C33:C35)</f>
        <v>433969</v>
      </c>
      <c r="D36" s="119">
        <f>SUM(D33:D35)</f>
        <v>316817</v>
      </c>
    </row>
    <row r="37" spans="1:4" ht="15" thickBot="1" x14ac:dyDescent="0.35">
      <c r="A37" s="22" t="s">
        <v>54</v>
      </c>
      <c r="B37" s="24"/>
      <c r="C37" s="34">
        <f>C36+C30</f>
        <v>881190</v>
      </c>
      <c r="D37" s="34">
        <f>D30+D36</f>
        <v>632651</v>
      </c>
    </row>
    <row r="38" spans="1:4" ht="15" thickTop="1" x14ac:dyDescent="0.3">
      <c r="A38" s="87"/>
      <c r="B38" s="87"/>
      <c r="C38" s="87"/>
      <c r="D38" s="87"/>
    </row>
    <row r="39" spans="1:4" x14ac:dyDescent="0.3">
      <c r="A39" s="38" t="s">
        <v>79</v>
      </c>
      <c r="B39" s="36" t="s">
        <v>80</v>
      </c>
      <c r="C39" s="87"/>
      <c r="D39" s="87"/>
    </row>
    <row r="40" spans="1:4" x14ac:dyDescent="0.3">
      <c r="A40" s="41" t="s">
        <v>21</v>
      </c>
      <c r="B40" s="50" t="s">
        <v>20</v>
      </c>
      <c r="C40" s="87"/>
      <c r="D40" s="87"/>
    </row>
    <row r="41" spans="1:4" x14ac:dyDescent="0.3">
      <c r="A41" s="87" t="s">
        <v>82</v>
      </c>
      <c r="B41" s="87" t="s">
        <v>22</v>
      </c>
      <c r="C41" s="87"/>
      <c r="D41" s="87"/>
    </row>
    <row r="42" spans="1:4" x14ac:dyDescent="0.3">
      <c r="A42" s="87"/>
      <c r="B42" s="87"/>
      <c r="C42" s="87"/>
      <c r="D42" s="87"/>
    </row>
    <row r="43" spans="1:4" x14ac:dyDescent="0.3">
      <c r="A43" s="87"/>
      <c r="B43" s="87"/>
      <c r="C43" s="87"/>
      <c r="D43" s="87"/>
    </row>
    <row r="44" spans="1:4" x14ac:dyDescent="0.3">
      <c r="A44" s="91"/>
      <c r="B44" s="91"/>
      <c r="C44" s="91"/>
      <c r="D44" s="91"/>
    </row>
    <row r="45" spans="1:4" x14ac:dyDescent="0.3">
      <c r="A45" s="91"/>
      <c r="B45" s="91"/>
      <c r="C45" s="91"/>
      <c r="D45" s="91"/>
    </row>
    <row r="46" spans="1:4" x14ac:dyDescent="0.3">
      <c r="A46" s="91"/>
      <c r="B46" s="91"/>
      <c r="C46" s="91"/>
      <c r="D46" s="91"/>
    </row>
    <row r="47" spans="1:4" x14ac:dyDescent="0.3">
      <c r="A47" s="91"/>
      <c r="B47" s="91"/>
      <c r="C47" s="91"/>
      <c r="D47" s="91"/>
    </row>
    <row r="48" spans="1:4" x14ac:dyDescent="0.3">
      <c r="A48" s="91"/>
      <c r="B48" s="91"/>
      <c r="C48" s="91"/>
      <c r="D48" s="91"/>
    </row>
  </sheetData>
  <mergeCells count="4">
    <mergeCell ref="A5:A6"/>
    <mergeCell ref="B5:B6"/>
    <mergeCell ref="D5:D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E6FE-9572-4922-BE3E-E2D1A22AB87E}">
  <sheetPr>
    <pageSetUpPr fitToPage="1"/>
  </sheetPr>
  <dimension ref="C1:G35"/>
  <sheetViews>
    <sheetView workbookViewId="0">
      <selection activeCell="C19" sqref="C19"/>
    </sheetView>
  </sheetViews>
  <sheetFormatPr defaultRowHeight="14.4" x14ac:dyDescent="0.3"/>
  <cols>
    <col min="3" max="3" width="65.33203125" customWidth="1"/>
    <col min="4" max="4" width="6.77734375" customWidth="1"/>
    <col min="5" max="5" width="17.88671875" customWidth="1"/>
    <col min="6" max="6" width="18.6640625" customWidth="1"/>
  </cols>
  <sheetData>
    <row r="1" spans="3:7" ht="25.05" customHeight="1" x14ac:dyDescent="0.3">
      <c r="C1" s="39" t="s">
        <v>61</v>
      </c>
    </row>
    <row r="2" spans="3:7" ht="25.05" customHeight="1" x14ac:dyDescent="0.3">
      <c r="C2" s="36" t="s">
        <v>58</v>
      </c>
    </row>
    <row r="3" spans="3:7" ht="25.05" customHeight="1" x14ac:dyDescent="0.3">
      <c r="C3" s="36" t="s">
        <v>97</v>
      </c>
    </row>
    <row r="4" spans="3:7" ht="25.05" customHeight="1" x14ac:dyDescent="0.3">
      <c r="C4" s="37" t="s">
        <v>0</v>
      </c>
    </row>
    <row r="5" spans="3:7" ht="25.05" customHeight="1" x14ac:dyDescent="0.3">
      <c r="C5" s="93"/>
      <c r="D5" s="94" t="s">
        <v>57</v>
      </c>
      <c r="E5" s="26" t="s">
        <v>98</v>
      </c>
      <c r="F5" s="26" t="s">
        <v>99</v>
      </c>
    </row>
    <row r="6" spans="3:7" ht="25.05" customHeight="1" x14ac:dyDescent="0.3">
      <c r="C6" s="93"/>
      <c r="D6" s="94"/>
      <c r="E6" s="26" t="s">
        <v>59</v>
      </c>
      <c r="F6" s="26" t="s">
        <v>60</v>
      </c>
    </row>
    <row r="7" spans="3:7" ht="25.05" customHeight="1" x14ac:dyDescent="0.3">
      <c r="C7" s="27" t="s">
        <v>24</v>
      </c>
      <c r="D7" s="17">
        <v>4</v>
      </c>
      <c r="E7" s="28">
        <v>175455</v>
      </c>
      <c r="F7" s="28">
        <v>135974</v>
      </c>
    </row>
    <row r="8" spans="3:7" ht="25.05" customHeight="1" x14ac:dyDescent="0.3">
      <c r="C8" s="27" t="s">
        <v>25</v>
      </c>
      <c r="D8" s="17">
        <v>4</v>
      </c>
      <c r="E8" s="28">
        <v>1903</v>
      </c>
      <c r="F8" s="19" t="s">
        <v>23</v>
      </c>
    </row>
    <row r="9" spans="3:7" ht="25.05" customHeight="1" x14ac:dyDescent="0.3">
      <c r="C9" s="27" t="s">
        <v>26</v>
      </c>
      <c r="D9" s="17">
        <v>5</v>
      </c>
      <c r="E9" s="19">
        <v>19111</v>
      </c>
      <c r="F9" s="19">
        <v>11194</v>
      </c>
    </row>
    <row r="10" spans="3:7" ht="25.05" customHeight="1" x14ac:dyDescent="0.3">
      <c r="C10" s="27" t="s">
        <v>27</v>
      </c>
      <c r="D10" s="17"/>
      <c r="E10" s="19">
        <v>11803</v>
      </c>
      <c r="F10" s="19">
        <v>12603</v>
      </c>
    </row>
    <row r="11" spans="3:7" ht="27" customHeight="1" x14ac:dyDescent="0.3">
      <c r="C11" s="21" t="s">
        <v>28</v>
      </c>
      <c r="D11" s="17"/>
      <c r="E11" s="84" t="s">
        <v>89</v>
      </c>
      <c r="F11" s="20">
        <v>0</v>
      </c>
    </row>
    <row r="12" spans="3:7" ht="25.05" customHeight="1" x14ac:dyDescent="0.3">
      <c r="C12" s="21" t="s">
        <v>29</v>
      </c>
      <c r="D12" s="17">
        <v>6</v>
      </c>
      <c r="E12" s="85" t="s">
        <v>103</v>
      </c>
      <c r="F12" s="85" t="s">
        <v>106</v>
      </c>
    </row>
    <row r="13" spans="3:7" ht="25.05" customHeight="1" thickBot="1" x14ac:dyDescent="0.35">
      <c r="C13" s="22" t="s">
        <v>30</v>
      </c>
      <c r="D13" s="17"/>
      <c r="E13" s="115">
        <v>177438</v>
      </c>
      <c r="F13" s="115">
        <v>126087</v>
      </c>
      <c r="G13" s="18"/>
    </row>
    <row r="14" spans="3:7" ht="28.8" customHeight="1" thickTop="1" x14ac:dyDescent="0.3">
      <c r="C14" s="21" t="s">
        <v>31</v>
      </c>
      <c r="D14" s="17">
        <v>7</v>
      </c>
      <c r="E14" s="19">
        <v>9974</v>
      </c>
      <c r="F14" s="19">
        <v>4283</v>
      </c>
      <c r="G14" s="18"/>
    </row>
    <row r="15" spans="3:7" ht="30" customHeight="1" x14ac:dyDescent="0.3">
      <c r="C15" s="21" t="s">
        <v>100</v>
      </c>
      <c r="D15" s="17"/>
      <c r="E15" s="84" t="s">
        <v>101</v>
      </c>
      <c r="F15" s="19" t="s">
        <v>23</v>
      </c>
      <c r="G15" s="18"/>
    </row>
    <row r="16" spans="3:7" ht="25.05" customHeight="1" thickBot="1" x14ac:dyDescent="0.35">
      <c r="C16" s="22" t="s">
        <v>32</v>
      </c>
      <c r="D16" s="24"/>
      <c r="E16" s="115">
        <v>187341</v>
      </c>
      <c r="F16" s="115">
        <v>130370</v>
      </c>
    </row>
    <row r="17" spans="3:6" ht="25.05" customHeight="1" thickTop="1" x14ac:dyDescent="0.3">
      <c r="C17" s="21" t="s">
        <v>2</v>
      </c>
      <c r="D17" s="17">
        <v>8</v>
      </c>
      <c r="E17" s="84" t="s">
        <v>102</v>
      </c>
      <c r="F17" s="84" t="s">
        <v>105</v>
      </c>
    </row>
    <row r="18" spans="3:6" ht="25.05" customHeight="1" x14ac:dyDescent="0.3">
      <c r="C18" s="21" t="s">
        <v>36</v>
      </c>
      <c r="D18" s="17"/>
      <c r="E18" s="84"/>
      <c r="F18" s="84"/>
    </row>
    <row r="19" spans="3:6" ht="25.05" customHeight="1" x14ac:dyDescent="0.3">
      <c r="C19" s="21" t="s">
        <v>135</v>
      </c>
      <c r="D19" s="17"/>
      <c r="E19" s="84" t="s">
        <v>104</v>
      </c>
      <c r="F19" s="84"/>
    </row>
    <row r="20" spans="3:6" ht="25.05" customHeight="1" x14ac:dyDescent="0.3">
      <c r="C20" s="21" t="s">
        <v>33</v>
      </c>
      <c r="D20" s="17"/>
      <c r="E20" s="19">
        <v>1193</v>
      </c>
      <c r="F20" s="19">
        <v>1166</v>
      </c>
    </row>
    <row r="21" spans="3:6" ht="25.05" customHeight="1" x14ac:dyDescent="0.3">
      <c r="C21" s="21" t="s">
        <v>34</v>
      </c>
      <c r="D21" s="17"/>
      <c r="E21" s="30" t="s">
        <v>23</v>
      </c>
      <c r="F21" s="30" t="s">
        <v>23</v>
      </c>
    </row>
    <row r="22" spans="3:6" ht="25.05" customHeight="1" thickBot="1" x14ac:dyDescent="0.35">
      <c r="C22" s="22" t="s">
        <v>35</v>
      </c>
      <c r="D22" s="17"/>
      <c r="E22" s="115">
        <v>117075</v>
      </c>
      <c r="F22" s="115">
        <v>55413</v>
      </c>
    </row>
    <row r="23" spans="3:6" ht="25.05" customHeight="1" thickTop="1" x14ac:dyDescent="0.3">
      <c r="C23" s="21" t="s">
        <v>36</v>
      </c>
      <c r="D23" s="17">
        <v>9</v>
      </c>
      <c r="E23" s="26" t="s">
        <v>23</v>
      </c>
      <c r="F23" s="26" t="s">
        <v>23</v>
      </c>
    </row>
    <row r="24" spans="3:6" ht="25.05" customHeight="1" x14ac:dyDescent="0.3">
      <c r="C24" s="22" t="s">
        <v>146</v>
      </c>
      <c r="D24" s="17"/>
      <c r="E24" s="86">
        <v>117075</v>
      </c>
      <c r="F24" s="86">
        <v>55413</v>
      </c>
    </row>
    <row r="25" spans="3:6" ht="25.05" customHeight="1" x14ac:dyDescent="0.3">
      <c r="C25" s="96" t="s">
        <v>37</v>
      </c>
      <c r="D25" s="93"/>
      <c r="E25" s="97" t="s">
        <v>23</v>
      </c>
      <c r="F25" s="95" t="s">
        <v>23</v>
      </c>
    </row>
    <row r="26" spans="3:6" ht="25.05" customHeight="1" x14ac:dyDescent="0.3">
      <c r="C26" s="96"/>
      <c r="D26" s="93"/>
      <c r="E26" s="95"/>
      <c r="F26" s="95"/>
    </row>
    <row r="27" spans="3:6" ht="25.05" customHeight="1" thickBot="1" x14ac:dyDescent="0.35">
      <c r="C27" s="21" t="s">
        <v>38</v>
      </c>
      <c r="D27" s="17"/>
      <c r="E27" s="122" t="s">
        <v>23</v>
      </c>
      <c r="F27" s="122" t="s">
        <v>23</v>
      </c>
    </row>
    <row r="28" spans="3:6" ht="25.05" customHeight="1" thickTop="1" x14ac:dyDescent="0.3">
      <c r="C28" s="22" t="s">
        <v>39</v>
      </c>
      <c r="D28" s="24"/>
      <c r="E28" s="23">
        <v>117075</v>
      </c>
      <c r="F28" s="23">
        <v>55413</v>
      </c>
    </row>
    <row r="29" spans="3:6" ht="25.05" customHeight="1" x14ac:dyDescent="0.3">
      <c r="C29" s="22"/>
      <c r="D29" s="24"/>
      <c r="E29" s="23"/>
      <c r="F29" s="23"/>
    </row>
    <row r="30" spans="3:6" x14ac:dyDescent="0.3">
      <c r="C30" s="22"/>
      <c r="D30" s="24"/>
      <c r="E30" s="23"/>
      <c r="F30" s="23"/>
    </row>
    <row r="31" spans="3:6" x14ac:dyDescent="0.3">
      <c r="C31" s="22"/>
      <c r="D31" s="24"/>
      <c r="E31" s="23"/>
      <c r="F31" s="23"/>
    </row>
    <row r="32" spans="3:6" x14ac:dyDescent="0.3">
      <c r="C32" s="29"/>
    </row>
    <row r="33" spans="3:5" x14ac:dyDescent="0.3">
      <c r="C33" s="38" t="s">
        <v>79</v>
      </c>
      <c r="D33" s="36" t="s">
        <v>80</v>
      </c>
    </row>
    <row r="34" spans="3:5" x14ac:dyDescent="0.3">
      <c r="C34" s="41" t="s">
        <v>21</v>
      </c>
      <c r="D34" s="50" t="s">
        <v>20</v>
      </c>
      <c r="E34" s="87"/>
    </row>
    <row r="35" spans="3:5" x14ac:dyDescent="0.3">
      <c r="C35" s="87" t="s">
        <v>82</v>
      </c>
      <c r="D35" s="87" t="s">
        <v>22</v>
      </c>
      <c r="E35" s="87"/>
    </row>
  </sheetData>
  <mergeCells count="6">
    <mergeCell ref="F25:F26"/>
    <mergeCell ref="C25:C26"/>
    <mergeCell ref="C5:C6"/>
    <mergeCell ref="D5:D6"/>
    <mergeCell ref="D25:D26"/>
    <mergeCell ref="E25:E26"/>
  </mergeCell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94DEE-F631-4561-8920-095B5296277E}">
  <sheetPr>
    <pageSetUpPr fitToPage="1"/>
  </sheetPr>
  <dimension ref="A1:D39"/>
  <sheetViews>
    <sheetView topLeftCell="A4" workbookViewId="0">
      <selection activeCell="G21" sqref="G21"/>
    </sheetView>
  </sheetViews>
  <sheetFormatPr defaultRowHeight="14.4" x14ac:dyDescent="0.3"/>
  <cols>
    <col min="1" max="1" width="69.5546875" bestFit="1" customWidth="1"/>
    <col min="3" max="3" width="13.33203125" customWidth="1"/>
    <col min="4" max="4" width="12.33203125" bestFit="1" customWidth="1"/>
  </cols>
  <sheetData>
    <row r="1" spans="1:4" x14ac:dyDescent="0.3">
      <c r="A1" s="36" t="s">
        <v>62</v>
      </c>
      <c r="B1" s="87"/>
      <c r="C1" s="87"/>
      <c r="D1" s="87"/>
    </row>
    <row r="2" spans="1:4" x14ac:dyDescent="0.3">
      <c r="A2" s="36" t="s">
        <v>107</v>
      </c>
      <c r="B2" s="87"/>
      <c r="C2" s="87"/>
      <c r="D2" s="87"/>
    </row>
    <row r="3" spans="1:4" x14ac:dyDescent="0.3">
      <c r="A3" s="37" t="s">
        <v>0</v>
      </c>
      <c r="B3" s="87"/>
      <c r="C3" s="87"/>
      <c r="D3" s="87"/>
    </row>
    <row r="4" spans="1:4" ht="14.4" customHeight="1" x14ac:dyDescent="0.3">
      <c r="A4" s="103"/>
      <c r="B4" s="94" t="s">
        <v>57</v>
      </c>
      <c r="C4" s="94" t="s">
        <v>108</v>
      </c>
      <c r="D4" s="95" t="s">
        <v>109</v>
      </c>
    </row>
    <row r="5" spans="1:4" x14ac:dyDescent="0.3">
      <c r="A5" s="103"/>
      <c r="B5" s="94"/>
      <c r="C5" s="94"/>
      <c r="D5" s="95"/>
    </row>
    <row r="6" spans="1:4" x14ac:dyDescent="0.3">
      <c r="A6" s="22" t="s">
        <v>63</v>
      </c>
      <c r="B6" s="22"/>
      <c r="C6" s="22"/>
      <c r="D6" s="22"/>
    </row>
    <row r="7" spans="1:4" x14ac:dyDescent="0.3">
      <c r="A7" s="21"/>
      <c r="B7" s="17"/>
      <c r="C7" s="20"/>
      <c r="D7" s="20"/>
    </row>
    <row r="8" spans="1:4" x14ac:dyDescent="0.3">
      <c r="A8" s="42" t="s">
        <v>16</v>
      </c>
      <c r="B8" s="43"/>
      <c r="C8" s="44">
        <v>3872767</v>
      </c>
      <c r="D8" s="44">
        <v>558473</v>
      </c>
    </row>
    <row r="9" spans="1:4" x14ac:dyDescent="0.3">
      <c r="A9" s="42" t="s">
        <v>64</v>
      </c>
      <c r="B9" s="104"/>
      <c r="C9" s="98" t="s">
        <v>138</v>
      </c>
      <c r="D9" s="98" t="s">
        <v>139</v>
      </c>
    </row>
    <row r="10" spans="1:4" x14ac:dyDescent="0.3">
      <c r="A10" s="42" t="s">
        <v>65</v>
      </c>
      <c r="B10" s="104"/>
      <c r="C10" s="98"/>
      <c r="D10" s="98"/>
    </row>
    <row r="11" spans="1:4" ht="15" thickBot="1" x14ac:dyDescent="0.35">
      <c r="A11" s="42" t="s">
        <v>66</v>
      </c>
      <c r="B11" s="43"/>
      <c r="C11" s="78" t="s">
        <v>140</v>
      </c>
      <c r="D11" s="78" t="s">
        <v>141</v>
      </c>
    </row>
    <row r="12" spans="1:4" ht="28.2" thickBot="1" x14ac:dyDescent="0.35">
      <c r="A12" s="45" t="s">
        <v>67</v>
      </c>
      <c r="B12" s="46"/>
      <c r="C12" s="79" t="s">
        <v>132</v>
      </c>
      <c r="D12" s="79" t="s">
        <v>131</v>
      </c>
    </row>
    <row r="13" spans="1:4" ht="15" thickBot="1" x14ac:dyDescent="0.35">
      <c r="A13" s="42" t="s">
        <v>68</v>
      </c>
      <c r="B13" s="47"/>
      <c r="C13" s="78" t="s">
        <v>86</v>
      </c>
      <c r="D13" s="78" t="s">
        <v>112</v>
      </c>
    </row>
    <row r="14" spans="1:4" x14ac:dyDescent="0.3">
      <c r="A14" s="48" t="s">
        <v>69</v>
      </c>
      <c r="B14" s="47"/>
      <c r="C14" s="80" t="s">
        <v>129</v>
      </c>
      <c r="D14" s="80" t="s">
        <v>130</v>
      </c>
    </row>
    <row r="15" spans="1:4" x14ac:dyDescent="0.3">
      <c r="A15" s="48" t="s">
        <v>70</v>
      </c>
      <c r="B15" s="48"/>
      <c r="C15" s="81"/>
      <c r="D15" s="81"/>
    </row>
    <row r="16" spans="1:4" x14ac:dyDescent="0.3">
      <c r="A16" s="42"/>
      <c r="B16" s="42"/>
      <c r="C16" s="82"/>
      <c r="D16" s="82"/>
    </row>
    <row r="17" spans="1:4" x14ac:dyDescent="0.3">
      <c r="A17" s="48" t="s">
        <v>71</v>
      </c>
      <c r="B17" s="47"/>
      <c r="C17" s="77"/>
      <c r="D17" s="77"/>
    </row>
    <row r="18" spans="1:4" x14ac:dyDescent="0.3">
      <c r="A18" s="42" t="s">
        <v>110</v>
      </c>
      <c r="B18" s="47"/>
      <c r="C18" s="77" t="s">
        <v>133</v>
      </c>
      <c r="D18" s="77"/>
    </row>
    <row r="19" spans="1:4" ht="15" thickBot="1" x14ac:dyDescent="0.35">
      <c r="A19" s="42" t="s">
        <v>17</v>
      </c>
      <c r="B19" s="47"/>
      <c r="C19" s="78" t="s">
        <v>127</v>
      </c>
      <c r="D19" s="78" t="s">
        <v>111</v>
      </c>
    </row>
    <row r="20" spans="1:4" ht="15" thickBot="1" x14ac:dyDescent="0.35">
      <c r="A20" s="48" t="s">
        <v>72</v>
      </c>
      <c r="B20" s="47"/>
      <c r="C20" s="83" t="s">
        <v>128</v>
      </c>
      <c r="D20" s="78" t="s">
        <v>93</v>
      </c>
    </row>
    <row r="21" spans="1:4" x14ac:dyDescent="0.3">
      <c r="A21" s="48"/>
      <c r="B21" s="47"/>
      <c r="C21" s="80"/>
      <c r="D21" s="80"/>
    </row>
    <row r="22" spans="1:4" x14ac:dyDescent="0.3">
      <c r="A22" s="48" t="s">
        <v>73</v>
      </c>
      <c r="B22" s="48"/>
      <c r="C22" s="81"/>
      <c r="D22" s="81"/>
    </row>
    <row r="23" spans="1:4" x14ac:dyDescent="0.3">
      <c r="A23" s="42"/>
      <c r="B23" s="47"/>
      <c r="C23" s="80"/>
      <c r="D23" s="80"/>
    </row>
    <row r="24" spans="1:4" x14ac:dyDescent="0.3">
      <c r="A24" s="42" t="s">
        <v>74</v>
      </c>
      <c r="B24" s="47"/>
      <c r="C24" s="77" t="s">
        <v>125</v>
      </c>
      <c r="D24" s="77" t="s">
        <v>126</v>
      </c>
    </row>
    <row r="25" spans="1:4" x14ac:dyDescent="0.3">
      <c r="A25" s="120" t="s">
        <v>134</v>
      </c>
      <c r="B25" s="47"/>
      <c r="C25" s="80" t="s">
        <v>120</v>
      </c>
      <c r="D25" s="77"/>
    </row>
    <row r="26" spans="1:4" x14ac:dyDescent="0.3">
      <c r="A26" s="42" t="s">
        <v>18</v>
      </c>
      <c r="B26" s="47"/>
      <c r="C26" s="77" t="s">
        <v>114</v>
      </c>
      <c r="D26" s="77" t="s">
        <v>142</v>
      </c>
    </row>
    <row r="27" spans="1:4" ht="15" thickBot="1" x14ac:dyDescent="0.35">
      <c r="A27" s="42" t="s">
        <v>19</v>
      </c>
      <c r="B27" s="47"/>
      <c r="C27" s="78" t="s">
        <v>113</v>
      </c>
      <c r="D27" s="78" t="s">
        <v>143</v>
      </c>
    </row>
    <row r="28" spans="1:4" x14ac:dyDescent="0.3">
      <c r="A28" s="99" t="s">
        <v>75</v>
      </c>
      <c r="B28" s="100"/>
      <c r="C28" s="101" t="s">
        <v>121</v>
      </c>
      <c r="D28" s="101" t="s">
        <v>122</v>
      </c>
    </row>
    <row r="29" spans="1:4" ht="15" thickBot="1" x14ac:dyDescent="0.35">
      <c r="A29" s="99"/>
      <c r="B29" s="100"/>
      <c r="C29" s="102"/>
      <c r="D29" s="102"/>
    </row>
    <row r="30" spans="1:4" ht="15" thickBot="1" x14ac:dyDescent="0.35">
      <c r="A30" s="42" t="s">
        <v>76</v>
      </c>
      <c r="B30" s="43">
        <v>10</v>
      </c>
      <c r="C30" s="78" t="s">
        <v>87</v>
      </c>
      <c r="D30" s="78" t="s">
        <v>88</v>
      </c>
    </row>
    <row r="31" spans="1:4" x14ac:dyDescent="0.3">
      <c r="A31" s="48" t="s">
        <v>77</v>
      </c>
      <c r="B31" s="43">
        <v>10</v>
      </c>
      <c r="C31" s="80" t="s">
        <v>124</v>
      </c>
      <c r="D31" s="80" t="s">
        <v>123</v>
      </c>
    </row>
    <row r="32" spans="1:4" ht="15.6" x14ac:dyDescent="0.3">
      <c r="A32" s="21"/>
      <c r="B32" s="17"/>
      <c r="C32" s="40"/>
      <c r="D32" s="40"/>
    </row>
    <row r="33" spans="1:4" ht="15.6" x14ac:dyDescent="0.3">
      <c r="A33" s="22"/>
      <c r="B33" s="24"/>
      <c r="C33" s="40"/>
      <c r="D33" s="40"/>
    </row>
    <row r="34" spans="1:4" x14ac:dyDescent="0.3">
      <c r="A34" s="36"/>
      <c r="B34" s="87"/>
      <c r="C34" s="87"/>
      <c r="D34" s="87"/>
    </row>
    <row r="35" spans="1:4" x14ac:dyDescent="0.3">
      <c r="A35" s="36" t="s">
        <v>78</v>
      </c>
      <c r="B35" s="87"/>
      <c r="C35" s="87"/>
      <c r="D35" s="87"/>
    </row>
    <row r="36" spans="1:4" ht="15.6" x14ac:dyDescent="0.3">
      <c r="A36" s="40"/>
      <c r="B36" s="38"/>
      <c r="C36" s="87"/>
      <c r="D36" s="87"/>
    </row>
    <row r="37" spans="1:4" x14ac:dyDescent="0.3">
      <c r="A37" s="38" t="s">
        <v>79</v>
      </c>
      <c r="B37" s="36" t="s">
        <v>80</v>
      </c>
      <c r="C37" s="87"/>
      <c r="D37" s="87"/>
    </row>
    <row r="38" spans="1:4" x14ac:dyDescent="0.3">
      <c r="A38" s="41" t="s">
        <v>21</v>
      </c>
      <c r="B38" s="50" t="s">
        <v>20</v>
      </c>
      <c r="C38" s="87"/>
      <c r="D38" s="87"/>
    </row>
    <row r="39" spans="1:4" x14ac:dyDescent="0.3">
      <c r="A39" s="87" t="s">
        <v>82</v>
      </c>
      <c r="B39" s="87" t="s">
        <v>22</v>
      </c>
      <c r="C39" s="87"/>
      <c r="D39" s="87"/>
    </row>
  </sheetData>
  <mergeCells count="11">
    <mergeCell ref="C9:C10"/>
    <mergeCell ref="D9:D10"/>
    <mergeCell ref="C4:C5"/>
    <mergeCell ref="A28:A29"/>
    <mergeCell ref="B28:B29"/>
    <mergeCell ref="C28:C29"/>
    <mergeCell ref="D28:D29"/>
    <mergeCell ref="A4:A5"/>
    <mergeCell ref="B4:B5"/>
    <mergeCell ref="D4:D5"/>
    <mergeCell ref="B9:B10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tabSelected="1" workbookViewId="0">
      <selection activeCell="A8" sqref="A8"/>
    </sheetView>
  </sheetViews>
  <sheetFormatPr defaultColWidth="9.109375" defaultRowHeight="14.4" x14ac:dyDescent="0.3"/>
  <cols>
    <col min="1" max="1" width="49.33203125" style="1" customWidth="1"/>
    <col min="2" max="2" width="20.33203125" style="1" customWidth="1"/>
    <col min="3" max="3" width="19.5546875" style="1" customWidth="1"/>
    <col min="4" max="4" width="18" style="1" customWidth="1"/>
    <col min="5" max="5" width="17" style="1" customWidth="1"/>
    <col min="6" max="16384" width="9.109375" style="1"/>
  </cols>
  <sheetData>
    <row r="1" spans="1:6" ht="15.6" x14ac:dyDescent="0.3">
      <c r="A1" s="36" t="s">
        <v>81</v>
      </c>
      <c r="B1" s="49"/>
      <c r="C1" s="49"/>
      <c r="D1" s="49"/>
      <c r="E1" s="49"/>
      <c r="F1" s="49"/>
    </row>
    <row r="2" spans="1:6" ht="15.6" x14ac:dyDescent="0.3">
      <c r="A2" s="36" t="s">
        <v>115</v>
      </c>
      <c r="B2" s="13"/>
      <c r="C2" s="13"/>
      <c r="D2" s="13"/>
      <c r="E2" s="13"/>
      <c r="F2" s="13"/>
    </row>
    <row r="3" spans="1:6" ht="15.6" x14ac:dyDescent="0.3">
      <c r="A3" s="37" t="s">
        <v>0</v>
      </c>
      <c r="B3" s="13"/>
      <c r="C3" s="13"/>
      <c r="D3" s="13"/>
      <c r="E3" s="13"/>
      <c r="F3" s="13"/>
    </row>
    <row r="4" spans="1:6" ht="15.6" x14ac:dyDescent="0.3">
      <c r="A4" s="13"/>
      <c r="B4" s="13"/>
      <c r="C4" s="13"/>
      <c r="D4" s="13"/>
      <c r="E4" s="13"/>
      <c r="F4" s="13"/>
    </row>
    <row r="5" spans="1:6" x14ac:dyDescent="0.3">
      <c r="A5" s="51"/>
      <c r="B5" s="51"/>
      <c r="C5" s="51"/>
      <c r="D5" s="51"/>
      <c r="E5" s="51" t="s">
        <v>0</v>
      </c>
      <c r="F5" s="51"/>
    </row>
    <row r="6" spans="1:6" ht="44.4" customHeight="1" thickBot="1" x14ac:dyDescent="0.35">
      <c r="A6" s="52" t="s">
        <v>1</v>
      </c>
      <c r="B6" s="52" t="s">
        <v>10</v>
      </c>
      <c r="C6" s="53" t="s">
        <v>12</v>
      </c>
      <c r="D6" s="54" t="s">
        <v>83</v>
      </c>
      <c r="E6" s="52" t="s">
        <v>11</v>
      </c>
      <c r="F6" s="51"/>
    </row>
    <row r="7" spans="1:6" ht="25.05" customHeight="1" x14ac:dyDescent="0.3">
      <c r="A7" s="22" t="s">
        <v>91</v>
      </c>
      <c r="B7" s="33">
        <v>235000</v>
      </c>
      <c r="C7" s="69">
        <v>9064</v>
      </c>
      <c r="D7" s="33">
        <v>65294</v>
      </c>
      <c r="E7" s="67">
        <v>309358</v>
      </c>
      <c r="F7" s="123"/>
    </row>
    <row r="8" spans="1:6" ht="25.05" customHeight="1" x14ac:dyDescent="0.3">
      <c r="A8" s="21" t="s">
        <v>117</v>
      </c>
      <c r="B8" s="16" t="s">
        <v>23</v>
      </c>
      <c r="C8" s="70" t="s">
        <v>23</v>
      </c>
      <c r="D8" s="15">
        <v>55413</v>
      </c>
      <c r="E8" s="15">
        <f>D8</f>
        <v>55413</v>
      </c>
      <c r="F8" s="123"/>
    </row>
    <row r="9" spans="1:6" ht="25.05" customHeight="1" x14ac:dyDescent="0.3">
      <c r="A9" s="56" t="s">
        <v>14</v>
      </c>
      <c r="B9" s="16" t="s">
        <v>85</v>
      </c>
      <c r="C9" s="76" t="s">
        <v>144</v>
      </c>
      <c r="D9" s="15">
        <v>1177</v>
      </c>
      <c r="E9" s="15">
        <v>0</v>
      </c>
      <c r="F9" s="123"/>
    </row>
    <row r="10" spans="1:6" ht="25.05" customHeight="1" thickBot="1" x14ac:dyDescent="0.35">
      <c r="A10" s="57" t="s">
        <v>15</v>
      </c>
      <c r="B10" s="88" t="s">
        <v>23</v>
      </c>
      <c r="C10" s="89" t="s">
        <v>144</v>
      </c>
      <c r="D10" s="90">
        <f>D8+D9</f>
        <v>56590</v>
      </c>
      <c r="E10" s="90">
        <f>C10+D10</f>
        <v>55413</v>
      </c>
      <c r="F10" s="123"/>
    </row>
    <row r="11" spans="1:6" ht="25.05" customHeight="1" thickBot="1" x14ac:dyDescent="0.35">
      <c r="A11" s="22" t="s">
        <v>116</v>
      </c>
      <c r="B11" s="68">
        <v>235000</v>
      </c>
      <c r="C11" s="71">
        <f>C7+C9</f>
        <v>7887</v>
      </c>
      <c r="D11" s="68">
        <f>D10+D7</f>
        <v>121884</v>
      </c>
      <c r="E11" s="31">
        <f>E7+E10</f>
        <v>364771</v>
      </c>
      <c r="F11" s="123"/>
    </row>
    <row r="12" spans="1:6" ht="25.05" customHeight="1" thickTop="1" x14ac:dyDescent="0.3">
      <c r="A12" s="123"/>
      <c r="B12" s="123"/>
      <c r="C12" s="124"/>
      <c r="D12" s="123"/>
      <c r="E12" s="123"/>
      <c r="F12" s="51"/>
    </row>
    <row r="13" spans="1:6" ht="25.05" customHeight="1" x14ac:dyDescent="0.3">
      <c r="A13" s="55" t="s">
        <v>92</v>
      </c>
      <c r="B13" s="63">
        <v>235000</v>
      </c>
      <c r="C13" s="72">
        <v>5995</v>
      </c>
      <c r="D13" s="63">
        <v>75822</v>
      </c>
      <c r="E13" s="63">
        <v>316817</v>
      </c>
      <c r="F13" s="51"/>
    </row>
    <row r="14" spans="1:6" ht="25.05" customHeight="1" x14ac:dyDescent="0.3">
      <c r="A14" s="56" t="s">
        <v>118</v>
      </c>
      <c r="B14" s="65">
        <v>0</v>
      </c>
      <c r="C14" s="73" t="s">
        <v>23</v>
      </c>
      <c r="D14" s="58">
        <v>117152</v>
      </c>
      <c r="E14" s="65">
        <f>D14</f>
        <v>117152</v>
      </c>
      <c r="F14" s="51"/>
    </row>
    <row r="15" spans="1:6" ht="25.05" customHeight="1" x14ac:dyDescent="0.3">
      <c r="A15" s="56" t="s">
        <v>13</v>
      </c>
      <c r="B15" s="64">
        <v>0</v>
      </c>
      <c r="C15" s="74">
        <v>0</v>
      </c>
      <c r="D15" s="64">
        <v>0</v>
      </c>
      <c r="E15" s="64">
        <v>0</v>
      </c>
      <c r="F15" s="51"/>
    </row>
    <row r="16" spans="1:6" ht="25.05" customHeight="1" x14ac:dyDescent="0.3">
      <c r="A16" s="56" t="s">
        <v>14</v>
      </c>
      <c r="B16" s="64">
        <v>0</v>
      </c>
      <c r="C16" s="76" t="s">
        <v>145</v>
      </c>
      <c r="D16" s="64">
        <v>5603</v>
      </c>
      <c r="E16" s="76" t="s">
        <v>90</v>
      </c>
      <c r="F16" s="51"/>
    </row>
    <row r="17" spans="1:7" ht="25.05" customHeight="1" x14ac:dyDescent="0.3">
      <c r="A17" s="57" t="s">
        <v>15</v>
      </c>
      <c r="B17" s="65">
        <v>0</v>
      </c>
      <c r="C17" s="89" t="s">
        <v>145</v>
      </c>
      <c r="D17" s="65">
        <f>D14+D15+D16</f>
        <v>122755</v>
      </c>
      <c r="E17" s="65">
        <f>C17+D17</f>
        <v>117152</v>
      </c>
      <c r="F17" s="59"/>
      <c r="G17" s="14"/>
    </row>
    <row r="18" spans="1:7" ht="25.05" customHeight="1" thickBot="1" x14ac:dyDescent="0.35">
      <c r="A18" s="55" t="s">
        <v>119</v>
      </c>
      <c r="B18" s="66">
        <f>B13+B17</f>
        <v>235000</v>
      </c>
      <c r="C18" s="75">
        <f>C13+C16</f>
        <v>392</v>
      </c>
      <c r="D18" s="66">
        <f>D13+D17</f>
        <v>198577</v>
      </c>
      <c r="E18" s="66">
        <f>E13+E17</f>
        <v>433969</v>
      </c>
      <c r="F18" s="59"/>
      <c r="G18" s="14"/>
    </row>
    <row r="19" spans="1:7" ht="15" thickTop="1" x14ac:dyDescent="0.3">
      <c r="A19" s="109"/>
      <c r="B19" s="110"/>
      <c r="C19" s="110"/>
      <c r="D19" s="110"/>
      <c r="E19" s="110"/>
      <c r="F19" s="110"/>
    </row>
    <row r="20" spans="1:7" x14ac:dyDescent="0.3">
      <c r="A20" s="62"/>
      <c r="B20" s="51"/>
      <c r="C20" s="51"/>
      <c r="D20" s="51"/>
      <c r="E20" s="51"/>
      <c r="F20" s="51"/>
    </row>
    <row r="21" spans="1:7" x14ac:dyDescent="0.3">
      <c r="A21" s="62"/>
      <c r="B21" s="51"/>
      <c r="C21" s="51"/>
      <c r="D21" s="51"/>
      <c r="E21" s="51"/>
      <c r="F21" s="51"/>
    </row>
    <row r="22" spans="1:7" x14ac:dyDescent="0.3">
      <c r="A22" s="62"/>
      <c r="B22" s="51"/>
      <c r="C22" s="51"/>
      <c r="D22" s="51"/>
      <c r="E22" s="51"/>
      <c r="F22" s="51"/>
    </row>
    <row r="23" spans="1:7" x14ac:dyDescent="0.3">
      <c r="A23" s="51"/>
      <c r="B23" s="51"/>
      <c r="C23" s="51"/>
      <c r="D23" s="51"/>
      <c r="E23" s="51"/>
      <c r="F23" s="51"/>
    </row>
    <row r="24" spans="1:7" x14ac:dyDescent="0.3">
      <c r="A24" s="22" t="s">
        <v>79</v>
      </c>
      <c r="B24" s="60" t="s">
        <v>80</v>
      </c>
      <c r="C24" s="25"/>
      <c r="D24" s="25"/>
      <c r="E24" s="51"/>
      <c r="F24" s="51"/>
    </row>
    <row r="25" spans="1:7" x14ac:dyDescent="0.3">
      <c r="A25" s="22" t="s">
        <v>21</v>
      </c>
      <c r="B25" s="60" t="s">
        <v>20</v>
      </c>
      <c r="C25" s="121"/>
      <c r="D25" s="25"/>
      <c r="E25" s="107"/>
      <c r="F25" s="108"/>
    </row>
    <row r="26" spans="1:7" x14ac:dyDescent="0.3">
      <c r="A26" s="121" t="s">
        <v>82</v>
      </c>
      <c r="B26" s="121" t="s">
        <v>22</v>
      </c>
      <c r="C26" s="121"/>
      <c r="D26" s="25"/>
      <c r="E26" s="61"/>
      <c r="F26" s="61"/>
    </row>
    <row r="27" spans="1:7" x14ac:dyDescent="0.3">
      <c r="A27" s="35"/>
      <c r="B27" s="107"/>
      <c r="C27" s="108"/>
      <c r="D27" s="61"/>
      <c r="E27" s="61"/>
      <c r="F27" s="61"/>
    </row>
    <row r="28" spans="1:7" x14ac:dyDescent="0.3">
      <c r="A28" s="2"/>
      <c r="B28" s="105"/>
      <c r="C28" s="106"/>
      <c r="D28" s="3"/>
      <c r="E28" s="3"/>
      <c r="F28" s="3"/>
    </row>
    <row r="29" spans="1:7" x14ac:dyDescent="0.3">
      <c r="A29" s="2"/>
      <c r="B29" s="5"/>
      <c r="C29" s="3"/>
      <c r="D29" s="4"/>
      <c r="E29" s="10"/>
    </row>
    <row r="30" spans="1:7" x14ac:dyDescent="0.3">
      <c r="A30" s="3"/>
      <c r="B30" s="7"/>
      <c r="C30" s="8"/>
      <c r="D30" s="7"/>
      <c r="E30" s="7"/>
    </row>
    <row r="31" spans="1:7" x14ac:dyDescent="0.3">
      <c r="A31" s="11"/>
      <c r="B31" s="12"/>
      <c r="C31" s="9"/>
      <c r="D31" s="4"/>
      <c r="E31" s="6"/>
    </row>
  </sheetData>
  <mergeCells count="4">
    <mergeCell ref="B28:C28"/>
    <mergeCell ref="E25:F25"/>
    <mergeCell ref="B27:C27"/>
    <mergeCell ref="A19:F19"/>
  </mergeCells>
  <pageMargins left="0.78740157480314965" right="0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ФП</vt:lpstr>
      <vt:lpstr>ОПИ</vt:lpstr>
      <vt:lpstr>ДД</vt:lpstr>
      <vt:lpstr>СК</vt:lpstr>
      <vt:lpstr>ОПИ!_GoBack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Dinara Nurmanova</cp:lastModifiedBy>
  <cp:lastPrinted>2023-10-19T04:04:53Z</cp:lastPrinted>
  <dcterms:created xsi:type="dcterms:W3CDTF">2023-04-21T06:09:06Z</dcterms:created>
  <dcterms:modified xsi:type="dcterms:W3CDTF">2023-10-19T04:05:05Z</dcterms:modified>
</cp:coreProperties>
</file>