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imov\Desktop\мои документы\KASE ломбард\информация для размещения на KASE\отчетность\01.04.2025г\"/>
    </mc:Choice>
  </mc:AlternateContent>
  <bookViews>
    <workbookView xWindow="0" yWindow="0" windowWidth="28800" windowHeight="12180" activeTab="1"/>
  </bookViews>
  <sheets>
    <sheet name="F1" sheetId="1" r:id="rId1"/>
    <sheet name="F2" sheetId="2" r:id="rId2"/>
    <sheet name="F3 без разделения ДС" sheetId="6" state="hidden" r:id="rId3"/>
    <sheet name="F3" sheetId="7" r:id="rId4"/>
    <sheet name="F4" sheetId="3" r:id="rId5"/>
  </sheets>
  <definedNames>
    <definedName name="_Hlk47610464" localSheetId="3">'F3'!$B$8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E41" i="6"/>
  <c r="E22" i="6"/>
  <c r="E31" i="6" s="1"/>
  <c r="E34" i="6" s="1"/>
  <c r="E53" i="6" s="1"/>
  <c r="E56" i="6" s="1"/>
</calcChain>
</file>

<file path=xl/sharedStrings.xml><?xml version="1.0" encoding="utf-8"?>
<sst xmlns="http://schemas.openxmlformats.org/spreadsheetml/2006/main" count="221" uniqueCount="142">
  <si>
    <t>Прим.</t>
  </si>
  <si>
    <t>Денежные средства и их эквиваленты</t>
  </si>
  <si>
    <t>Кредиты клиентам</t>
  </si>
  <si>
    <t>Прочие активы</t>
  </si>
  <si>
    <t xml:space="preserve"> </t>
  </si>
  <si>
    <t>Прочие обязательства</t>
  </si>
  <si>
    <t>Итого обязательства</t>
  </si>
  <si>
    <t>Уставный капитал</t>
  </si>
  <si>
    <t>Итого капитал</t>
  </si>
  <si>
    <t>За три месяца,</t>
  </si>
  <si>
    <t>(неаудировано)</t>
  </si>
  <si>
    <t>2022 года</t>
  </si>
  <si>
    <t>Выпущенные долговые ценные бумаги</t>
  </si>
  <si>
    <t>Прибыль за период</t>
  </si>
  <si>
    <t>Прочий совокупный доход</t>
  </si>
  <si>
    <t>Итого</t>
  </si>
  <si>
    <t>Прочий совокупный доход за период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</si>
  <si>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</si>
  <si>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</si>
  <si>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</si>
  <si>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</si>
  <si>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</si>
  <si>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</si>
  <si>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</si>
  <si>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</si>
  <si>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</si>
  <si>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</si>
  <si>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</si>
  <si>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</si>
  <si>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</si>
  <si>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</si>
  <si>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</si>
  <si>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</si>
  <si>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</si>
  <si>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</si>
  <si>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</si>
  <si>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</si>
  <si>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</si>
  <si>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</si>
  <si>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</si>
  <si>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</si>
  <si>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</si>
  <si>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</si>
  <si>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</si>
  <si>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</si>
  <si>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</si>
  <si>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</si>
  <si>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</si>
  <si>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</si>
  <si>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</si>
  <si>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</si>
  <si>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</si>
  <si>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t>Товарищество с ограниченной ответственностью «Микрофинансовая организация «KMF (КМФ)»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</si>
  <si>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</si>
  <si>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>ПРОМЕЖУТОЧНЫЙ СОКРАЩЁННЫЙ ОТЧЁТ О ДВИЖЕНИИ ДЕНЕЖНЫХ СРЕДСТВ</t>
  </si>
  <si>
    <t>-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</si>
  <si>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</si>
  <si>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</si>
  <si>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</si>
  <si>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</si>
  <si>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Денежные средства и их эквиваленты, на 31 марта</t>
  </si>
  <si>
    <t>2024 года</t>
  </si>
  <si>
    <t>Итого совокупный доход за период</t>
  </si>
  <si>
    <t>Главный бухгалтер</t>
  </si>
  <si>
    <t>ТОО «Ломбард «GoldFinMarket»</t>
  </si>
  <si>
    <t>В тыс. тенге</t>
  </si>
  <si>
    <t>АКТИВЫ</t>
  </si>
  <si>
    <t>Микрокредиты выданные</t>
  </si>
  <si>
    <t>Основные средства и нематериальные активы</t>
  </si>
  <si>
    <t xml:space="preserve">Активы в форме права пользования </t>
  </si>
  <si>
    <t>Прочие текущие активы</t>
  </si>
  <si>
    <t>ИТОГО АКТИВЫ</t>
  </si>
  <si>
    <t>ОБЯЗАТЕЛЬСТВА</t>
  </si>
  <si>
    <t>Займы полученные</t>
  </si>
  <si>
    <t>Долговые ценные бумаги</t>
  </si>
  <si>
    <t>–</t>
  </si>
  <si>
    <t>Обязательства по аренде</t>
  </si>
  <si>
    <t>Торговая и прочая кредиторская задолженность</t>
  </si>
  <si>
    <t xml:space="preserve">Обязательства по корпоративному подоходному налогу </t>
  </si>
  <si>
    <t>Задолженность по прочим налогам и обязательным платежам</t>
  </si>
  <si>
    <t>КАПИТАЛ</t>
  </si>
  <si>
    <t>Дополнительно оплаченный капитал</t>
  </si>
  <si>
    <t>Нераспределенная прибыль</t>
  </si>
  <si>
    <t xml:space="preserve">ИТОГО КАПИТАЛ И ОБЯЗАТЕЛЬСТВА </t>
  </si>
  <si>
    <t>Директор</t>
  </si>
  <si>
    <t>Шойбеков Калижан</t>
  </si>
  <si>
    <t>Сейтбекова Айгерим</t>
  </si>
  <si>
    <t>Процентные доходы</t>
  </si>
  <si>
    <t>Процентные расходы</t>
  </si>
  <si>
    <t>Чистый процентный доход до вычета расходов по ожидаемым кредитным убыткам</t>
  </si>
  <si>
    <t xml:space="preserve">Расход по ожидаемым кредитным убыткам </t>
  </si>
  <si>
    <t>Чистый процентный доход после расходов по ожидаемым кредитным убыткам</t>
  </si>
  <si>
    <t>Общие и административные расходы</t>
  </si>
  <si>
    <t>Прочие операционные расходы, нетто</t>
  </si>
  <si>
    <t>Прибыль / (убыток) до налогообложения</t>
  </si>
  <si>
    <t>Расходы по налогу на прибыль</t>
  </si>
  <si>
    <t>Прибыль / (убыток) за период</t>
  </si>
  <si>
    <t>Итого совокупный доход / (убыток) за период</t>
  </si>
  <si>
    <t>Корректировка для сверки прибыли до налогообложения с чистыми денежными потоками:</t>
  </si>
  <si>
    <t>Износ и амортизация</t>
  </si>
  <si>
    <t>Начисление резервов по ОКУ</t>
  </si>
  <si>
    <t>Чистые денежные оттоки от операционной деятельности</t>
  </si>
  <si>
    <t>Изменения в оборотном капитале</t>
  </si>
  <si>
    <t xml:space="preserve">Увеличение микрокредитов выданных </t>
  </si>
  <si>
    <t>Изменение в авансах выданных и в прочих текущих активах</t>
  </si>
  <si>
    <t>Изменение в задолженности по прочим налогам и обязательным платежам</t>
  </si>
  <si>
    <t>Изменение в торговой и прочей кредиторской задолженности</t>
  </si>
  <si>
    <t>Чистые денежные потоки, израсходованные на операционную деятельность до уплаты налога на прибыль и процентов</t>
  </si>
  <si>
    <t>Уплаченные проценты</t>
  </si>
  <si>
    <t>Уплаченный корпоративный подоходный налог</t>
  </si>
  <si>
    <t>Чистое выбытие денежных средств в операционной деятельности</t>
  </si>
  <si>
    <t>Приобретение основных средств и нематериальных активов</t>
  </si>
  <si>
    <t>Чистые денежные потоки, использованные в инвестиционной деятельности</t>
  </si>
  <si>
    <t>Полученные займы</t>
  </si>
  <si>
    <t>Погашенные займы</t>
  </si>
  <si>
    <t>Взнос в уставной капитал</t>
  </si>
  <si>
    <t>Выплаты финансовых обязательств по аренде</t>
  </si>
  <si>
    <t>Поступления от размещения долговых ценных бумаг</t>
  </si>
  <si>
    <t>Затраты по сделкам</t>
  </si>
  <si>
    <t>Чистые денежные потоки от финансовой деятельности</t>
  </si>
  <si>
    <t>Чистое увеличение денежных средств и их 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</si>
  <si>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</si>
  <si>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</si>
  <si>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Полученные проценты</t>
  </si>
  <si>
    <r>
      <t xml:space="preserve">Формирование уставного капитала </t>
    </r>
    <r>
      <rPr>
        <i/>
        <sz val="9"/>
        <color theme="1"/>
        <rFont val="Times New Roman"/>
        <family val="1"/>
        <charset val="204"/>
      </rPr>
      <t>(Примечание 10)</t>
    </r>
  </si>
  <si>
    <t xml:space="preserve"> ОТЧЁТ О ФИНАНСОВОМ ПОЛОЖЕНИИ</t>
  </si>
  <si>
    <t xml:space="preserve">ОТЧЁТ О СОВОКУПНОМ ДОХОДЕ </t>
  </si>
  <si>
    <t>ОТЧЁТ О ДВИЖЕНИИ ДЕНЕЖНЫХ СРЕДСТВ</t>
  </si>
  <si>
    <t xml:space="preserve">ОТЧЁТ ОБ ИЗМЕНЕНИЯХ В КАПИТАЛЕ </t>
  </si>
  <si>
    <t>Примечание</t>
  </si>
  <si>
    <t>2025 года</t>
  </si>
  <si>
    <t>31 декабря 2024 года  (аудировано)</t>
  </si>
  <si>
    <t>31 марта 2025 года  (неаудировано)</t>
  </si>
  <si>
    <t xml:space="preserve">закончившихся 31 марта </t>
  </si>
  <si>
    <t>за три месяца, завершившихся 31 марта 2025 года</t>
  </si>
  <si>
    <t>На 1 января 2024 года</t>
  </si>
  <si>
    <t>На 31 марта 2025 года</t>
  </si>
  <si>
    <t>На 1 января 2025 года</t>
  </si>
  <si>
    <t>На 31 марта 2024 года</t>
  </si>
  <si>
    <t>отложенное налоговое обязательство</t>
  </si>
  <si>
    <t>дополнительно оплаченный капитал</t>
  </si>
  <si>
    <t>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</si>
</sst>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_(* #.##0.00_);_(* \(#.##0.00\);_(* &quot;-&quot;??_);_(@_)"/>
    <numFmt numFmtId="166" formatCode="_-* #,##0_-;\-* #,##0_-;_-* &quot;-&quot;??_-;_-@_-"/>
    <numFmt numFmtId="167" formatCode="_-* #,##0.000_-;\-* #,##0.000_-;_-* &quot;-&quot;??_-;_-@_-"/>
    <numFmt numFmtId="168" formatCode="_(* #,##0.0000_);_(* \(#,##0.0000\);_(* &quot;-&quot;??_);_(@_)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2"/>
      <color theme="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32" fillId="0" borderId="0"/>
  </cellStyleXfs>
  <cellXfs count="1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5" fillId="0" borderId="0" xfId="1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4" fontId="14" fillId="0" borderId="0" xfId="1" applyNumberFormat="1" applyFont="1" applyFill="1" applyAlignment="1">
      <alignment vertical="center"/>
    </xf>
    <xf numFmtId="164" fontId="14" fillId="0" borderId="1" xfId="1" applyNumberFormat="1" applyFont="1" applyFill="1" applyBorder="1" applyAlignment="1">
      <alignment vertical="center"/>
    </xf>
    <xf numFmtId="164" fontId="16" fillId="0" borderId="0" xfId="1" applyNumberFormat="1" applyFont="1" applyFill="1" applyAlignment="1">
      <alignment vertical="center"/>
    </xf>
    <xf numFmtId="0" fontId="16" fillId="0" borderId="0" xfId="0" applyFont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4" fontId="16" fillId="0" borderId="2" xfId="1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164" fontId="14" fillId="0" borderId="0" xfId="1" applyNumberFormat="1" applyFont="1" applyFill="1" applyBorder="1" applyAlignment="1">
      <alignment vertical="center"/>
    </xf>
    <xf numFmtId="164" fontId="16" fillId="0" borderId="1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7" fontId="0" fillId="0" borderId="0" xfId="2" applyNumberFormat="1" applyFont="1"/>
    <xf numFmtId="168" fontId="0" fillId="0" borderId="0" xfId="0" applyNumberFormat="1"/>
    <xf numFmtId="168" fontId="18" fillId="0" borderId="0" xfId="0" applyNumberFormat="1" applyFont="1"/>
    <xf numFmtId="166" fontId="2" fillId="0" borderId="0" xfId="2" applyNumberFormat="1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2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3" fillId="0" borderId="5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 indent="2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inden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 indent="2"/>
    </xf>
    <xf numFmtId="0" fontId="23" fillId="0" borderId="4" xfId="0" applyFont="1" applyBorder="1" applyAlignment="1">
      <alignment horizontal="left" vertical="center" wrapText="1" indent="2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5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2" fillId="0" borderId="5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20" fillId="0" borderId="0" xfId="0" applyNumberFormat="1" applyFont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14" fontId="33" fillId="0" borderId="0" xfId="4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0" fillId="0" borderId="0" xfId="0"/>
    <xf numFmtId="14" fontId="33" fillId="0" borderId="0" xfId="4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Comma 3" xfId="1"/>
    <cellStyle name="Normal 2" xfId="3"/>
    <cellStyle name="Обычный" xfId="0" builtinId="0"/>
    <cellStyle name="Обычный 2" xfId="4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zoomScale="115" zoomScaleNormal="115" workbookViewId="0">
      <selection activeCell="B4" sqref="B4"/>
    </sheetView>
  </sheetViews>
  <sheetFormatPr defaultRowHeight="15" x14ac:dyDescent="0.25"/>
  <cols>
    <col min="2" max="2" width="56.28515625" bestFit="1" customWidth="1"/>
    <col min="3" max="3" width="12.140625" customWidth="1"/>
    <col min="4" max="4" width="17.7109375" style="30" customWidth="1"/>
    <col min="5" max="5" width="18.7109375" customWidth="1"/>
    <col min="6" max="6" width="9.28515625" bestFit="1" customWidth="1"/>
    <col min="7" max="7" width="11" bestFit="1" customWidth="1"/>
  </cols>
  <sheetData>
    <row r="1" spans="2:5" ht="15.75" x14ac:dyDescent="0.25">
      <c r="B1" s="9" t="s">
        <v>64</v>
      </c>
      <c r="C1" s="9"/>
    </row>
    <row r="2" spans="2:5" ht="15.75" x14ac:dyDescent="0.25">
      <c r="B2" s="10" t="s">
        <v>125</v>
      </c>
      <c r="C2" s="10"/>
    </row>
    <row r="3" spans="2:5" ht="15.75" x14ac:dyDescent="0.25">
      <c r="B3" s="10" t="s">
        <v>141</v>
      </c>
      <c r="C3" s="10"/>
    </row>
    <row r="4" spans="2:5" x14ac:dyDescent="0.25">
      <c r="B4" s="29" t="s">
        <v>4</v>
      </c>
      <c r="C4" s="29"/>
      <c r="D4" s="33"/>
      <c r="E4" s="4"/>
    </row>
    <row r="7" spans="2:5" ht="25.5" x14ac:dyDescent="0.25">
      <c r="B7" s="136" t="s">
        <v>65</v>
      </c>
      <c r="C7" s="96" t="s">
        <v>129</v>
      </c>
      <c r="D7" s="140" t="s">
        <v>132</v>
      </c>
      <c r="E7" s="137" t="s">
        <v>131</v>
      </c>
    </row>
    <row r="8" spans="2:5" x14ac:dyDescent="0.25">
      <c r="B8" s="35"/>
      <c r="C8" s="96"/>
      <c r="D8" s="37"/>
      <c r="E8" s="37"/>
    </row>
    <row r="9" spans="2:5" x14ac:dyDescent="0.25">
      <c r="B9" s="38" t="s">
        <v>66</v>
      </c>
      <c r="C9" s="38"/>
      <c r="D9" s="37"/>
      <c r="E9" s="37"/>
    </row>
    <row r="10" spans="2:5" x14ac:dyDescent="0.25">
      <c r="B10" s="39" t="s">
        <v>1</v>
      </c>
      <c r="C10" s="99">
        <v>4</v>
      </c>
      <c r="D10" s="79">
        <v>128515</v>
      </c>
      <c r="E10" s="79">
        <v>103678</v>
      </c>
    </row>
    <row r="11" spans="2:5" x14ac:dyDescent="0.25">
      <c r="B11" s="39" t="s">
        <v>67</v>
      </c>
      <c r="C11" s="121">
        <v>5</v>
      </c>
      <c r="D11" s="79">
        <v>8707805</v>
      </c>
      <c r="E11" s="79">
        <v>7795245</v>
      </c>
    </row>
    <row r="12" spans="2:5" x14ac:dyDescent="0.25">
      <c r="B12" s="39" t="s">
        <v>68</v>
      </c>
      <c r="C12" s="51">
        <v>6</v>
      </c>
      <c r="D12" s="79">
        <v>337253</v>
      </c>
      <c r="E12" s="79">
        <v>286737</v>
      </c>
    </row>
    <row r="13" spans="2:5" x14ac:dyDescent="0.25">
      <c r="B13" s="39" t="s">
        <v>69</v>
      </c>
      <c r="C13" s="121"/>
      <c r="D13" s="79">
        <v>217420</v>
      </c>
      <c r="E13" s="79">
        <v>121362</v>
      </c>
    </row>
    <row r="14" spans="2:5" ht="15.75" thickBot="1" x14ac:dyDescent="0.3">
      <c r="B14" s="39" t="s">
        <v>70</v>
      </c>
      <c r="C14" s="121"/>
      <c r="D14" s="79">
        <v>51755</v>
      </c>
      <c r="E14" s="79">
        <v>36206</v>
      </c>
    </row>
    <row r="15" spans="2:5" ht="15.75" thickBot="1" x14ac:dyDescent="0.3">
      <c r="B15" s="41" t="s">
        <v>71</v>
      </c>
      <c r="C15" s="99"/>
      <c r="D15" s="80">
        <v>9442748</v>
      </c>
      <c r="E15" s="80">
        <v>8343228</v>
      </c>
    </row>
    <row r="16" spans="2:5" ht="15.75" thickTop="1" x14ac:dyDescent="0.25">
      <c r="B16" s="43"/>
      <c r="C16" s="122"/>
      <c r="D16" s="66"/>
      <c r="E16" s="119"/>
    </row>
    <row r="17" spans="2:5" x14ac:dyDescent="0.25">
      <c r="B17" s="43" t="s">
        <v>72</v>
      </c>
      <c r="C17" s="122"/>
      <c r="D17" s="66"/>
      <c r="E17" s="119"/>
    </row>
    <row r="18" spans="2:5" x14ac:dyDescent="0.25">
      <c r="B18" s="44" t="s">
        <v>73</v>
      </c>
      <c r="C18" s="99">
        <v>8</v>
      </c>
      <c r="D18" s="79">
        <v>3336660</v>
      </c>
      <c r="E18" s="79">
        <v>3420467</v>
      </c>
    </row>
    <row r="19" spans="2:5" x14ac:dyDescent="0.25">
      <c r="B19" s="44" t="s">
        <v>74</v>
      </c>
      <c r="C19" s="99">
        <v>7</v>
      </c>
      <c r="D19" s="79">
        <v>4105437</v>
      </c>
      <c r="E19" s="79">
        <v>3088987</v>
      </c>
    </row>
    <row r="20" spans="2:5" x14ac:dyDescent="0.25">
      <c r="B20" s="44" t="s">
        <v>76</v>
      </c>
      <c r="C20" s="99"/>
      <c r="D20" s="79">
        <v>233632</v>
      </c>
      <c r="E20" s="79">
        <v>134898</v>
      </c>
    </row>
    <row r="21" spans="2:5" x14ac:dyDescent="0.25">
      <c r="B21" s="44" t="s">
        <v>77</v>
      </c>
      <c r="C21" s="99">
        <v>9</v>
      </c>
      <c r="D21" s="79">
        <v>99962</v>
      </c>
      <c r="E21" s="79">
        <v>49971</v>
      </c>
    </row>
    <row r="22" spans="2:5" x14ac:dyDescent="0.25">
      <c r="B22" s="44" t="s">
        <v>78</v>
      </c>
      <c r="C22" s="99"/>
      <c r="D22" s="79">
        <v>81582</v>
      </c>
      <c r="E22" s="79">
        <v>80147</v>
      </c>
    </row>
    <row r="23" spans="2:5" s="139" customFormat="1" x14ac:dyDescent="0.25">
      <c r="B23" s="44" t="s">
        <v>79</v>
      </c>
      <c r="C23" s="120"/>
      <c r="D23" s="79">
        <v>16360</v>
      </c>
      <c r="E23" s="79">
        <v>13684</v>
      </c>
    </row>
    <row r="24" spans="2:5" ht="15.75" thickBot="1" x14ac:dyDescent="0.3">
      <c r="B24" s="44" t="s">
        <v>139</v>
      </c>
      <c r="C24" s="99"/>
      <c r="D24" s="79">
        <v>19249</v>
      </c>
      <c r="E24" s="79">
        <v>21030</v>
      </c>
    </row>
    <row r="25" spans="2:5" ht="15.75" thickBot="1" x14ac:dyDescent="0.3">
      <c r="B25" s="45" t="s">
        <v>6</v>
      </c>
      <c r="C25" s="123"/>
      <c r="D25" s="81">
        <v>7892882</v>
      </c>
      <c r="E25" s="81">
        <v>6809184</v>
      </c>
    </row>
    <row r="26" spans="2:5" x14ac:dyDescent="0.25">
      <c r="B26" s="43"/>
      <c r="C26" s="122"/>
      <c r="D26" s="66"/>
      <c r="E26" s="119"/>
    </row>
    <row r="27" spans="2:5" x14ac:dyDescent="0.25">
      <c r="B27" s="43" t="s">
        <v>80</v>
      </c>
      <c r="C27" s="122"/>
      <c r="D27" s="66"/>
      <c r="E27" s="119"/>
    </row>
    <row r="28" spans="2:5" x14ac:dyDescent="0.25">
      <c r="B28" s="44" t="s">
        <v>7</v>
      </c>
      <c r="C28" s="99">
        <v>10</v>
      </c>
      <c r="D28" s="79">
        <v>500000</v>
      </c>
      <c r="E28" s="79">
        <v>500000</v>
      </c>
    </row>
    <row r="29" spans="2:5" x14ac:dyDescent="0.25">
      <c r="B29" s="44" t="s">
        <v>81</v>
      </c>
      <c r="C29" s="99"/>
      <c r="D29" s="79">
        <v>736781</v>
      </c>
      <c r="E29" s="79">
        <v>736781</v>
      </c>
    </row>
    <row r="30" spans="2:5" ht="15.75" thickBot="1" x14ac:dyDescent="0.3">
      <c r="B30" s="46" t="s">
        <v>82</v>
      </c>
      <c r="C30" s="47"/>
      <c r="D30" s="82">
        <v>313085</v>
      </c>
      <c r="E30" s="82">
        <v>297263</v>
      </c>
    </row>
    <row r="31" spans="2:5" ht="15.75" thickBot="1" x14ac:dyDescent="0.3">
      <c r="B31" s="48" t="s">
        <v>8</v>
      </c>
      <c r="C31" s="48"/>
      <c r="D31" s="82">
        <v>1549866</v>
      </c>
      <c r="E31" s="82">
        <v>1534044</v>
      </c>
    </row>
    <row r="32" spans="2:5" ht="15.75" thickBot="1" x14ac:dyDescent="0.3">
      <c r="B32" s="49" t="s">
        <v>83</v>
      </c>
      <c r="C32" s="49"/>
      <c r="D32" s="83">
        <v>9442748</v>
      </c>
      <c r="E32" s="83">
        <v>8343228</v>
      </c>
    </row>
    <row r="33" spans="2:4" ht="15.75" thickTop="1" x14ac:dyDescent="0.25"/>
    <row r="35" spans="2:4" ht="15.75" thickBot="1" x14ac:dyDescent="0.3">
      <c r="B35" s="53" t="s">
        <v>84</v>
      </c>
      <c r="C35" s="53"/>
      <c r="D35" s="55"/>
    </row>
    <row r="36" spans="2:4" x14ac:dyDescent="0.25">
      <c r="B36" s="53"/>
      <c r="C36" s="53"/>
      <c r="D36" s="40" t="s">
        <v>85</v>
      </c>
    </row>
    <row r="37" spans="2:4" x14ac:dyDescent="0.25">
      <c r="B37" s="53"/>
      <c r="C37" s="53"/>
      <c r="D37" s="36"/>
    </row>
    <row r="38" spans="2:4" x14ac:dyDescent="0.25">
      <c r="B38" s="53"/>
      <c r="C38" s="53"/>
      <c r="D38" s="36"/>
    </row>
    <row r="39" spans="2:4" ht="15.75" thickBot="1" x14ac:dyDescent="0.3">
      <c r="B39" s="53" t="s">
        <v>63</v>
      </c>
      <c r="C39" s="53"/>
      <c r="D39" s="52"/>
    </row>
    <row r="40" spans="2:4" x14ac:dyDescent="0.25">
      <c r="B40" s="53"/>
      <c r="C40" s="53"/>
      <c r="D40" s="40" t="s">
        <v>86</v>
      </c>
    </row>
    <row r="41" spans="2:4" x14ac:dyDescent="0.25">
      <c r="B41" s="53"/>
      <c r="C41" s="53"/>
      <c r="D41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tabSelected="1" zoomScaleNormal="100" workbookViewId="0">
      <selection activeCell="B4" sqref="B4"/>
    </sheetView>
  </sheetViews>
  <sheetFormatPr defaultRowHeight="15" x14ac:dyDescent="0.25"/>
  <cols>
    <col min="1" max="1" width="7.7109375" customWidth="1"/>
    <col min="2" max="2" width="64.140625" customWidth="1"/>
    <col min="3" max="3" width="12.85546875" style="110" customWidth="1"/>
    <col min="4" max="4" width="16.28515625" style="31" customWidth="1"/>
    <col min="5" max="5" width="16.28515625" style="32" customWidth="1"/>
  </cols>
  <sheetData>
    <row r="1" spans="2:5" ht="15.75" x14ac:dyDescent="0.25">
      <c r="B1" s="9" t="s">
        <v>64</v>
      </c>
      <c r="C1" s="124"/>
    </row>
    <row r="2" spans="2:5" ht="15.75" x14ac:dyDescent="0.25">
      <c r="B2" s="9" t="s">
        <v>126</v>
      </c>
      <c r="C2" s="124"/>
    </row>
    <row r="3" spans="2:5" ht="15.75" x14ac:dyDescent="0.25">
      <c r="B3" s="9" t="s">
        <v>134</v>
      </c>
      <c r="C3" s="124"/>
    </row>
    <row r="7" spans="2:5" x14ac:dyDescent="0.25">
      <c r="B7" s="143"/>
      <c r="C7" s="51"/>
      <c r="D7" s="144" t="s">
        <v>9</v>
      </c>
      <c r="E7" s="144"/>
    </row>
    <row r="8" spans="2:5" ht="15.75" customHeight="1" thickBot="1" x14ac:dyDescent="0.3">
      <c r="B8" s="143"/>
      <c r="C8" s="51"/>
      <c r="D8" s="145" t="s">
        <v>133</v>
      </c>
      <c r="E8" s="145"/>
    </row>
    <row r="9" spans="2:5" x14ac:dyDescent="0.25">
      <c r="B9" s="146" t="s">
        <v>65</v>
      </c>
      <c r="C9" s="99" t="s">
        <v>129</v>
      </c>
      <c r="D9" s="102" t="s">
        <v>130</v>
      </c>
      <c r="E9" s="102" t="s">
        <v>61</v>
      </c>
    </row>
    <row r="10" spans="2:5" ht="15.75" thickBot="1" x14ac:dyDescent="0.3">
      <c r="B10" s="147"/>
      <c r="C10" s="47"/>
      <c r="D10" s="103" t="s">
        <v>10</v>
      </c>
      <c r="E10" s="103" t="s">
        <v>10</v>
      </c>
    </row>
    <row r="11" spans="2:5" x14ac:dyDescent="0.25">
      <c r="B11" s="38"/>
      <c r="C11" s="100"/>
      <c r="D11" s="104"/>
      <c r="E11" s="104"/>
    </row>
    <row r="12" spans="2:5" x14ac:dyDescent="0.25">
      <c r="B12" s="44" t="s">
        <v>87</v>
      </c>
      <c r="C12" s="99">
        <v>13</v>
      </c>
      <c r="D12" s="111">
        <v>846803</v>
      </c>
      <c r="E12" s="111">
        <v>421753</v>
      </c>
    </row>
    <row r="13" spans="2:5" ht="15.75" thickBot="1" x14ac:dyDescent="0.3">
      <c r="B13" s="39" t="s">
        <v>88</v>
      </c>
      <c r="C13" s="99">
        <v>14</v>
      </c>
      <c r="D13" s="111">
        <v>-418909</v>
      </c>
      <c r="E13" s="111">
        <v>-119979</v>
      </c>
    </row>
    <row r="14" spans="2:5" ht="24" x14ac:dyDescent="0.25">
      <c r="B14" s="57" t="s">
        <v>89</v>
      </c>
      <c r="C14" s="97"/>
      <c r="D14" s="112">
        <v>427894</v>
      </c>
      <c r="E14" s="112">
        <v>301774</v>
      </c>
    </row>
    <row r="15" spans="2:5" x14ac:dyDescent="0.25">
      <c r="B15" s="38"/>
      <c r="C15" s="100"/>
      <c r="D15" s="105"/>
      <c r="E15" s="105"/>
    </row>
    <row r="16" spans="2:5" ht="15.75" thickBot="1" x14ac:dyDescent="0.3">
      <c r="B16" s="58" t="s">
        <v>90</v>
      </c>
      <c r="C16" s="52">
        <v>5</v>
      </c>
      <c r="D16" s="113">
        <v>-1052</v>
      </c>
      <c r="E16" s="113">
        <v>-5571</v>
      </c>
    </row>
    <row r="17" spans="2:5" ht="24" x14ac:dyDescent="0.25">
      <c r="B17" s="59" t="s">
        <v>91</v>
      </c>
      <c r="C17" s="100"/>
      <c r="D17" s="112">
        <v>426842</v>
      </c>
      <c r="E17" s="112">
        <v>296203</v>
      </c>
    </row>
    <row r="18" spans="2:5" x14ac:dyDescent="0.25">
      <c r="B18" s="60"/>
      <c r="C18" s="71"/>
      <c r="D18" s="105"/>
      <c r="E18" s="105"/>
    </row>
    <row r="19" spans="2:5" x14ac:dyDescent="0.25">
      <c r="B19" s="61" t="s">
        <v>92</v>
      </c>
      <c r="C19" s="125">
        <v>15</v>
      </c>
      <c r="D19" s="111">
        <v>-411348</v>
      </c>
      <c r="E19" s="111">
        <v>-161969</v>
      </c>
    </row>
    <row r="20" spans="2:5" ht="15.75" thickBot="1" x14ac:dyDescent="0.3">
      <c r="B20" s="61" t="s">
        <v>93</v>
      </c>
      <c r="C20" s="125"/>
      <c r="D20" s="111">
        <v>-18</v>
      </c>
      <c r="E20" s="105" t="s">
        <v>75</v>
      </c>
    </row>
    <row r="21" spans="2:5" x14ac:dyDescent="0.25">
      <c r="B21" s="43" t="s">
        <v>94</v>
      </c>
      <c r="C21" s="100"/>
      <c r="D21" s="114">
        <v>15476</v>
      </c>
      <c r="E21" s="114">
        <v>134234</v>
      </c>
    </row>
    <row r="22" spans="2:5" x14ac:dyDescent="0.25">
      <c r="B22" s="43"/>
      <c r="C22" s="100"/>
      <c r="D22" s="105"/>
      <c r="E22" s="105"/>
    </row>
    <row r="23" spans="2:5" ht="15.75" thickBot="1" x14ac:dyDescent="0.3">
      <c r="B23" s="58" t="s">
        <v>95</v>
      </c>
      <c r="C23" s="52">
        <v>16</v>
      </c>
      <c r="D23" s="113">
        <v>346</v>
      </c>
      <c r="E23" s="113">
        <v>-23430</v>
      </c>
    </row>
    <row r="24" spans="2:5" ht="15.75" thickBot="1" x14ac:dyDescent="0.3">
      <c r="B24" s="62" t="s">
        <v>96</v>
      </c>
      <c r="C24" s="98"/>
      <c r="D24" s="115">
        <v>15822</v>
      </c>
      <c r="E24" s="115">
        <v>110804</v>
      </c>
    </row>
    <row r="25" spans="2:5" x14ac:dyDescent="0.25">
      <c r="B25" s="38"/>
      <c r="C25" s="100"/>
      <c r="D25" s="105"/>
      <c r="E25" s="105"/>
    </row>
    <row r="26" spans="2:5" ht="15.75" thickBot="1" x14ac:dyDescent="0.3">
      <c r="B26" s="63" t="s">
        <v>16</v>
      </c>
      <c r="C26" s="52"/>
      <c r="D26" s="103" t="s">
        <v>75</v>
      </c>
      <c r="E26" s="103" t="s">
        <v>75</v>
      </c>
    </row>
    <row r="27" spans="2:5" ht="15.75" thickBot="1" x14ac:dyDescent="0.3">
      <c r="B27" s="64" t="s">
        <v>97</v>
      </c>
      <c r="C27" s="126"/>
      <c r="D27" s="116">
        <v>15822</v>
      </c>
      <c r="E27" s="116">
        <v>110804</v>
      </c>
    </row>
    <row r="28" spans="2:5" ht="15.75" thickTop="1" x14ac:dyDescent="0.25"/>
    <row r="31" spans="2:5" ht="15.75" thickBot="1" x14ac:dyDescent="0.3">
      <c r="B31" s="53" t="s">
        <v>84</v>
      </c>
      <c r="C31" s="108"/>
      <c r="D31" s="55"/>
    </row>
    <row r="32" spans="2:5" x14ac:dyDescent="0.25">
      <c r="B32" s="53"/>
      <c r="C32" s="108"/>
      <c r="D32" s="40" t="s">
        <v>85</v>
      </c>
    </row>
    <row r="33" spans="2:5" x14ac:dyDescent="0.25">
      <c r="B33" s="53"/>
      <c r="C33" s="108"/>
      <c r="D33" s="36"/>
    </row>
    <row r="34" spans="2:5" x14ac:dyDescent="0.25">
      <c r="B34" s="53"/>
      <c r="C34" s="108"/>
      <c r="D34" s="36"/>
    </row>
    <row r="35" spans="2:5" ht="15.75" thickBot="1" x14ac:dyDescent="0.3">
      <c r="B35" s="53" t="s">
        <v>63</v>
      </c>
      <c r="C35" s="108"/>
      <c r="D35" s="52"/>
    </row>
    <row r="36" spans="2:5" x14ac:dyDescent="0.25">
      <c r="B36" s="53"/>
      <c r="C36" s="108"/>
      <c r="D36" s="141" t="s">
        <v>86</v>
      </c>
      <c r="E36" s="142"/>
    </row>
  </sheetData>
  <mergeCells count="5">
    <mergeCell ref="D36:E36"/>
    <mergeCell ref="B7:B8"/>
    <mergeCell ref="D7:E7"/>
    <mergeCell ref="D8:E8"/>
    <mergeCell ref="B9:B10"/>
  </mergeCells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9" t="s">
        <v>52</v>
      </c>
    </row>
    <row r="2" spans="2:11" ht="15.75" x14ac:dyDescent="0.25">
      <c r="B2" s="9" t="s">
        <v>54</v>
      </c>
    </row>
    <row r="3" spans="2:11" ht="15.75" x14ac:dyDescent="0.25">
      <c r="B3" s="9" t="s">
        <v>58</v>
      </c>
    </row>
    <row r="4" spans="2:11" ht="15.75" x14ac:dyDescent="0.25">
      <c r="B4" s="11" t="s">
        <v>53</v>
      </c>
    </row>
    <row r="5" spans="2:11" ht="14.45" customHeight="1" x14ac:dyDescent="0.25">
      <c r="B5" s="148"/>
      <c r="C5" s="149"/>
      <c r="D5" s="150" t="s">
        <v>9</v>
      </c>
      <c r="E5" s="150"/>
    </row>
    <row r="6" spans="2:11" ht="24" customHeight="1" x14ac:dyDescent="0.25">
      <c r="B6" s="148"/>
      <c r="C6" s="149"/>
      <c r="D6" s="150" t="s">
        <v>56</v>
      </c>
      <c r="E6" s="150"/>
    </row>
    <row r="7" spans="2:11" ht="14.45" customHeight="1" x14ac:dyDescent="0.25">
      <c r="B7" s="148"/>
      <c r="C7" s="149"/>
      <c r="D7" s="150" t="s">
        <v>10</v>
      </c>
      <c r="E7" s="150"/>
    </row>
    <row r="8" spans="2:11" x14ac:dyDescent="0.25">
      <c r="B8" s="14"/>
      <c r="C8" s="15" t="s">
        <v>0</v>
      </c>
      <c r="D8" s="16" t="s">
        <v>57</v>
      </c>
      <c r="E8" s="16" t="s">
        <v>11</v>
      </c>
    </row>
    <row r="9" spans="2:11" ht="14.45" customHeight="1" x14ac:dyDescent="0.25">
      <c r="B9" s="14" t="s">
        <v>17</v>
      </c>
      <c r="C9" s="5"/>
      <c r="D9" s="28"/>
      <c r="E9" s="17"/>
    </row>
    <row r="10" spans="2:11" ht="26.45" customHeight="1" x14ac:dyDescent="0.25">
      <c r="B10" s="2" t="s">
        <v>18</v>
      </c>
      <c r="C10" s="5"/>
      <c r="D10" s="18">
        <v>163354</v>
      </c>
      <c r="E10" s="18">
        <v>111987</v>
      </c>
      <c r="G10" s="13"/>
      <c r="K10" s="12"/>
    </row>
    <row r="11" spans="2:11" ht="14.45" customHeight="1" x14ac:dyDescent="0.25">
      <c r="B11" s="2" t="s">
        <v>19</v>
      </c>
      <c r="C11" s="5"/>
      <c r="D11" s="18">
        <v>18578257</v>
      </c>
      <c r="E11" s="18">
        <v>14671614</v>
      </c>
      <c r="K11" s="12"/>
    </row>
    <row r="12" spans="2:11" ht="25.5" x14ac:dyDescent="0.25">
      <c r="B12" s="2" t="s">
        <v>20</v>
      </c>
      <c r="C12" s="5"/>
      <c r="D12" s="18">
        <v>135384</v>
      </c>
      <c r="E12" s="27" t="s">
        <v>55</v>
      </c>
      <c r="K12" s="12"/>
    </row>
    <row r="13" spans="2:11" x14ac:dyDescent="0.25">
      <c r="B13" s="2" t="s">
        <v>21</v>
      </c>
      <c r="C13" s="5"/>
      <c r="D13" s="18">
        <v>-64386</v>
      </c>
      <c r="E13" s="18">
        <v>18659</v>
      </c>
      <c r="K13" s="12"/>
    </row>
    <row r="14" spans="2:11" ht="25.5" x14ac:dyDescent="0.25">
      <c r="B14" s="2" t="s">
        <v>22</v>
      </c>
      <c r="C14" s="5"/>
      <c r="D14" s="18">
        <v>-5408138</v>
      </c>
      <c r="E14" s="18">
        <v>-3686373</v>
      </c>
      <c r="K14" s="12"/>
    </row>
    <row r="15" spans="2:11" ht="25.5" x14ac:dyDescent="0.25">
      <c r="B15" s="2" t="s">
        <v>59</v>
      </c>
      <c r="C15" s="5"/>
      <c r="D15" s="18">
        <v>-650000</v>
      </c>
      <c r="E15" s="18">
        <v>-650000</v>
      </c>
      <c r="K15" s="12"/>
    </row>
    <row r="16" spans="2:11" x14ac:dyDescent="0.25">
      <c r="B16" s="2" t="s">
        <v>23</v>
      </c>
      <c r="C16" s="1"/>
      <c r="D16" s="18">
        <v>-50383</v>
      </c>
      <c r="E16" s="18">
        <v>-5274</v>
      </c>
      <c r="K16" s="12"/>
    </row>
    <row r="17" spans="2:11" ht="25.5" x14ac:dyDescent="0.25">
      <c r="B17" s="2" t="s">
        <v>24</v>
      </c>
      <c r="C17" s="5"/>
      <c r="D17" s="18">
        <v>975</v>
      </c>
      <c r="E17" s="18">
        <v>-48917</v>
      </c>
      <c r="K17" s="12"/>
    </row>
    <row r="18" spans="2:11" ht="25.5" x14ac:dyDescent="0.25">
      <c r="B18" s="2" t="s">
        <v>25</v>
      </c>
      <c r="C18" s="5"/>
      <c r="D18" s="18">
        <v>-2153500</v>
      </c>
      <c r="E18" s="18">
        <v>-588000</v>
      </c>
      <c r="K18" s="12"/>
    </row>
    <row r="19" spans="2:11" x14ac:dyDescent="0.25">
      <c r="B19" s="2" t="s">
        <v>26</v>
      </c>
      <c r="C19" s="5"/>
      <c r="D19" s="18">
        <v>-3722368</v>
      </c>
      <c r="E19" s="18">
        <v>-2676950</v>
      </c>
      <c r="K19" s="12"/>
    </row>
    <row r="20" spans="2:11" x14ac:dyDescent="0.25">
      <c r="B20" s="2" t="s">
        <v>27</v>
      </c>
      <c r="C20" s="5"/>
      <c r="D20" s="18">
        <v>-1162521</v>
      </c>
      <c r="E20" s="18">
        <v>-1253916</v>
      </c>
      <c r="K20" s="12"/>
    </row>
    <row r="21" spans="2:11" ht="26.25" thickBot="1" x14ac:dyDescent="0.3">
      <c r="B21" s="2" t="s">
        <v>28</v>
      </c>
      <c r="C21" s="5"/>
      <c r="D21" s="19">
        <v>-465597</v>
      </c>
      <c r="E21" s="19">
        <v>-541769</v>
      </c>
      <c r="K21" s="12"/>
    </row>
    <row r="22" spans="2:11" ht="38.25" x14ac:dyDescent="0.25">
      <c r="B22" s="14" t="s">
        <v>29</v>
      </c>
      <c r="C22" s="6"/>
      <c r="D22" s="20">
        <v>5201077</v>
      </c>
      <c r="E22" s="20">
        <f>SUM(E10:E21)</f>
        <v>5351061</v>
      </c>
      <c r="G22" s="3"/>
      <c r="K22" s="12"/>
    </row>
    <row r="23" spans="2:11" x14ac:dyDescent="0.25">
      <c r="B23" s="14" t="s">
        <v>4</v>
      </c>
      <c r="C23" s="5"/>
      <c r="D23" s="21"/>
      <c r="E23" s="21"/>
      <c r="G23" s="3"/>
      <c r="K23" s="12"/>
    </row>
    <row r="24" spans="2:11" x14ac:dyDescent="0.25">
      <c r="B24" s="7" t="s">
        <v>30</v>
      </c>
      <c r="C24" s="5"/>
      <c r="D24" s="21"/>
      <c r="E24" s="21"/>
      <c r="G24" s="3"/>
      <c r="K24" s="12"/>
    </row>
    <row r="25" spans="2:11" x14ac:dyDescent="0.25">
      <c r="B25" s="2" t="s">
        <v>31</v>
      </c>
      <c r="C25" s="5"/>
      <c r="D25" s="18">
        <v>-1774</v>
      </c>
      <c r="E25" s="18">
        <v>23677</v>
      </c>
      <c r="G25" s="3"/>
      <c r="K25" s="12"/>
    </row>
    <row r="26" spans="2:11" x14ac:dyDescent="0.25">
      <c r="B26" s="2" t="s">
        <v>2</v>
      </c>
      <c r="C26" s="5"/>
      <c r="D26" s="18">
        <v>-5388256</v>
      </c>
      <c r="E26" s="18">
        <v>-9954622</v>
      </c>
      <c r="G26" s="3"/>
      <c r="K26" s="12"/>
    </row>
    <row r="27" spans="2:11" x14ac:dyDescent="0.25">
      <c r="B27" s="2" t="s">
        <v>3</v>
      </c>
      <c r="C27" s="5"/>
      <c r="D27" s="18">
        <v>-247640</v>
      </c>
      <c r="E27" s="18">
        <v>-158193</v>
      </c>
      <c r="G27" s="3"/>
      <c r="K27" s="12"/>
    </row>
    <row r="28" spans="2:11" x14ac:dyDescent="0.25">
      <c r="B28" s="2" t="s">
        <v>4</v>
      </c>
      <c r="C28" s="5"/>
      <c r="D28" s="18"/>
      <c r="E28" s="18"/>
      <c r="G28" s="3"/>
      <c r="K28" s="12"/>
    </row>
    <row r="29" spans="2:11" x14ac:dyDescent="0.25">
      <c r="B29" s="7" t="s">
        <v>32</v>
      </c>
      <c r="C29" s="5"/>
      <c r="D29" s="18"/>
      <c r="E29" s="18"/>
      <c r="G29" s="3"/>
      <c r="K29" s="12"/>
    </row>
    <row r="30" spans="2:11" ht="15.75" thickBot="1" x14ac:dyDescent="0.3">
      <c r="B30" s="2" t="s">
        <v>5</v>
      </c>
      <c r="C30" s="5"/>
      <c r="D30" s="19">
        <v>576557</v>
      </c>
      <c r="E30" s="19">
        <v>-452087</v>
      </c>
      <c r="G30" s="3"/>
      <c r="K30" s="12"/>
    </row>
    <row r="31" spans="2:11" ht="25.5" x14ac:dyDescent="0.25">
      <c r="B31" s="14" t="s">
        <v>33</v>
      </c>
      <c r="C31" s="6"/>
      <c r="D31" s="20">
        <v>139964</v>
      </c>
      <c r="E31" s="20">
        <f>SUM(E22:E30)</f>
        <v>-5190164</v>
      </c>
      <c r="G31" s="3"/>
      <c r="K31" s="12"/>
    </row>
    <row r="32" spans="2:11" x14ac:dyDescent="0.25">
      <c r="B32" s="14" t="s">
        <v>4</v>
      </c>
      <c r="C32" s="5"/>
      <c r="D32" s="18"/>
      <c r="E32" s="18"/>
      <c r="G32" s="3"/>
      <c r="K32" s="12"/>
    </row>
    <row r="33" spans="2:11" ht="15.75" thickBot="1" x14ac:dyDescent="0.3">
      <c r="B33" s="2" t="s">
        <v>34</v>
      </c>
      <c r="C33" s="5"/>
      <c r="D33" s="19">
        <v>-917484</v>
      </c>
      <c r="E33" s="19">
        <v>-958212</v>
      </c>
      <c r="G33" s="3"/>
      <c r="K33" s="12"/>
    </row>
    <row r="34" spans="2:11" ht="26.25" thickBot="1" x14ac:dyDescent="0.3">
      <c r="B34" s="14" t="s">
        <v>35</v>
      </c>
      <c r="C34" s="6"/>
      <c r="D34" s="22">
        <v>-777520</v>
      </c>
      <c r="E34" s="22">
        <f>SUM(E31:E33)</f>
        <v>-6148376</v>
      </c>
      <c r="G34" s="3"/>
      <c r="K34" s="12"/>
    </row>
    <row r="35" spans="2:11" x14ac:dyDescent="0.25">
      <c r="B35" s="14" t="s">
        <v>4</v>
      </c>
      <c r="C35" s="5"/>
      <c r="D35" s="21"/>
      <c r="E35" s="21"/>
      <c r="G35" s="3"/>
      <c r="K35" s="12"/>
    </row>
    <row r="36" spans="2:11" x14ac:dyDescent="0.25">
      <c r="B36" s="14" t="s">
        <v>36</v>
      </c>
      <c r="C36" s="5"/>
      <c r="D36" s="21"/>
      <c r="E36" s="21"/>
      <c r="G36" s="3"/>
      <c r="K36" s="12"/>
    </row>
    <row r="37" spans="2:11" x14ac:dyDescent="0.25">
      <c r="B37" s="2" t="s">
        <v>37</v>
      </c>
      <c r="C37" s="5"/>
      <c r="D37" s="18">
        <v>-1212215</v>
      </c>
      <c r="E37" s="18">
        <v>-578395</v>
      </c>
      <c r="G37" s="3"/>
      <c r="K37" s="12"/>
    </row>
    <row r="38" spans="2:11" x14ac:dyDescent="0.25">
      <c r="B38" s="2" t="s">
        <v>38</v>
      </c>
      <c r="C38" s="5"/>
      <c r="D38" s="18">
        <v>-19319</v>
      </c>
      <c r="E38" s="18">
        <v>-92</v>
      </c>
      <c r="G38" s="3"/>
      <c r="K38" s="12"/>
    </row>
    <row r="39" spans="2:11" x14ac:dyDescent="0.25">
      <c r="B39" s="2" t="s">
        <v>39</v>
      </c>
      <c r="C39" s="5"/>
      <c r="D39" s="18">
        <v>-1162015</v>
      </c>
      <c r="E39" s="18">
        <v>-433830</v>
      </c>
      <c r="G39" s="3"/>
      <c r="K39" s="12"/>
    </row>
    <row r="40" spans="2:11" ht="15.75" thickBot="1" x14ac:dyDescent="0.3">
      <c r="B40" s="2" t="s">
        <v>40</v>
      </c>
      <c r="C40" s="5"/>
      <c r="D40" s="18">
        <v>1084</v>
      </c>
      <c r="E40" s="18">
        <v>36329</v>
      </c>
      <c r="G40" s="3"/>
      <c r="K40" s="12"/>
    </row>
    <row r="41" spans="2:11" ht="26.25" thickBot="1" x14ac:dyDescent="0.3">
      <c r="B41" s="14" t="s">
        <v>41</v>
      </c>
      <c r="C41" s="6"/>
      <c r="D41" s="23">
        <v>-2392465</v>
      </c>
      <c r="E41" s="23">
        <f>SUM(E37:E40)</f>
        <v>-975988</v>
      </c>
      <c r="G41" s="3"/>
      <c r="K41" s="12"/>
    </row>
    <row r="42" spans="2:11" x14ac:dyDescent="0.25">
      <c r="D42" s="24"/>
      <c r="E42" s="24"/>
      <c r="G42" s="8"/>
      <c r="K42" s="12"/>
    </row>
    <row r="43" spans="2:11" x14ac:dyDescent="0.25">
      <c r="B43" s="14" t="s">
        <v>42</v>
      </c>
      <c r="C43" s="5"/>
      <c r="D43" s="21"/>
      <c r="E43" s="21"/>
      <c r="G43" s="8"/>
      <c r="K43" s="12"/>
    </row>
    <row r="44" spans="2:11" x14ac:dyDescent="0.25">
      <c r="B44" s="2" t="s">
        <v>43</v>
      </c>
      <c r="C44" s="5"/>
      <c r="D44" s="18">
        <v>19225455</v>
      </c>
      <c r="E44" s="18">
        <v>22021700</v>
      </c>
      <c r="G44" s="8"/>
      <c r="K44" s="12"/>
    </row>
    <row r="45" spans="2:11" x14ac:dyDescent="0.25">
      <c r="B45" s="2" t="s">
        <v>44</v>
      </c>
      <c r="C45" s="5"/>
      <c r="D45" s="18">
        <v>-12106680</v>
      </c>
      <c r="E45" s="18">
        <v>-17713669</v>
      </c>
      <c r="G45" s="8"/>
      <c r="K45" s="12"/>
    </row>
    <row r="46" spans="2:11" x14ac:dyDescent="0.25">
      <c r="B46" s="2" t="s">
        <v>12</v>
      </c>
      <c r="C46" s="5"/>
      <c r="D46" s="18">
        <v>0</v>
      </c>
      <c r="E46" s="27" t="s">
        <v>55</v>
      </c>
      <c r="G46" s="8"/>
      <c r="K46" s="12"/>
    </row>
    <row r="47" spans="2:11" x14ac:dyDescent="0.25">
      <c r="B47" s="2" t="s">
        <v>45</v>
      </c>
      <c r="C47" s="5">
        <v>13</v>
      </c>
      <c r="D47" s="18">
        <v>0</v>
      </c>
      <c r="E47" s="27" t="s">
        <v>55</v>
      </c>
      <c r="G47" s="8"/>
      <c r="K47" s="12"/>
    </row>
    <row r="48" spans="2:11" ht="15.75" thickBot="1" x14ac:dyDescent="0.3">
      <c r="B48" s="2" t="s">
        <v>46</v>
      </c>
      <c r="C48" s="5"/>
      <c r="D48" s="19">
        <v>-158912</v>
      </c>
      <c r="E48" s="19">
        <v>-126151</v>
      </c>
      <c r="G48" s="8"/>
      <c r="K48" s="12"/>
    </row>
    <row r="49" spans="2:11" ht="26.25" thickBot="1" x14ac:dyDescent="0.3">
      <c r="B49" s="14" t="s">
        <v>47</v>
      </c>
      <c r="C49" s="6"/>
      <c r="D49" s="23">
        <v>6959863</v>
      </c>
      <c r="E49" s="23">
        <f>SUM(E44:E48)</f>
        <v>4181880</v>
      </c>
      <c r="G49" s="8"/>
      <c r="K49" s="12"/>
    </row>
    <row r="50" spans="2:11" x14ac:dyDescent="0.25">
      <c r="B50" s="14" t="s">
        <v>4</v>
      </c>
      <c r="C50" s="5"/>
      <c r="D50" s="21"/>
      <c r="E50" s="21"/>
      <c r="G50" s="3"/>
      <c r="K50" s="12"/>
    </row>
    <row r="51" spans="2:11" ht="25.5" x14ac:dyDescent="0.25">
      <c r="B51" s="2" t="s">
        <v>48</v>
      </c>
      <c r="C51" s="5"/>
      <c r="D51" s="25">
        <v>-3582</v>
      </c>
      <c r="E51" s="25">
        <v>-771</v>
      </c>
      <c r="G51" s="3"/>
      <c r="K51" s="12"/>
    </row>
    <row r="52" spans="2:11" ht="26.25" thickBot="1" x14ac:dyDescent="0.3">
      <c r="B52" s="2" t="s">
        <v>49</v>
      </c>
      <c r="C52" s="5"/>
      <c r="D52" s="19">
        <v>-138996</v>
      </c>
      <c r="E52" s="19">
        <v>82817</v>
      </c>
      <c r="G52" s="3"/>
      <c r="K52" s="12"/>
    </row>
    <row r="53" spans="2:11" ht="26.25" thickBot="1" x14ac:dyDescent="0.3">
      <c r="B53" s="14" t="s">
        <v>50</v>
      </c>
      <c r="C53" s="6"/>
      <c r="D53" s="26">
        <v>3647300</v>
      </c>
      <c r="E53" s="26">
        <f>E34+E41+E49+E51+E52</f>
        <v>-2860438</v>
      </c>
      <c r="G53" s="3"/>
      <c r="K53" s="12"/>
    </row>
    <row r="54" spans="2:11" x14ac:dyDescent="0.25">
      <c r="B54" s="14" t="s">
        <v>4</v>
      </c>
      <c r="C54" s="5"/>
      <c r="D54" s="21"/>
      <c r="E54" s="21"/>
      <c r="G54" s="3"/>
      <c r="K54" s="12"/>
    </row>
    <row r="55" spans="2:11" ht="15.75" thickBot="1" x14ac:dyDescent="0.3">
      <c r="B55" s="2" t="s">
        <v>51</v>
      </c>
      <c r="C55" s="5"/>
      <c r="D55" s="19">
        <v>7064953</v>
      </c>
      <c r="E55" s="19">
        <v>6257217</v>
      </c>
      <c r="G55" s="3"/>
      <c r="K55" s="12"/>
    </row>
    <row r="56" spans="2:11" ht="15.75" thickBot="1" x14ac:dyDescent="0.3">
      <c r="B56" s="14" t="s">
        <v>60</v>
      </c>
      <c r="C56" s="6">
        <v>5</v>
      </c>
      <c r="D56" s="23">
        <v>10712253</v>
      </c>
      <c r="E56" s="23">
        <f>E55+E53</f>
        <v>3396779</v>
      </c>
      <c r="G56" s="3"/>
      <c r="K56" s="12"/>
    </row>
    <row r="57" spans="2:11" ht="15" customHeight="1" x14ac:dyDescent="0.25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opLeftCell="A19" workbookViewId="0">
      <selection activeCell="E50" sqref="E50"/>
    </sheetView>
  </sheetViews>
  <sheetFormatPr defaultRowHeight="15" x14ac:dyDescent="0.25"/>
  <cols>
    <col min="1" max="1" width="5.42578125" style="34" customWidth="1"/>
    <col min="2" max="2" width="53.28515625" style="34" customWidth="1"/>
    <col min="3" max="3" width="13.5703125" style="134" customWidth="1"/>
    <col min="4" max="4" width="13.42578125" style="106" bestFit="1" customWidth="1"/>
    <col min="5" max="5" width="16.85546875" style="107" customWidth="1"/>
    <col min="6" max="7" width="12.85546875" style="34" bestFit="1" customWidth="1"/>
    <col min="8" max="16384" width="9.140625" style="34"/>
  </cols>
  <sheetData>
    <row r="1" spans="2:5" ht="15.75" x14ac:dyDescent="0.25">
      <c r="B1" s="9" t="s">
        <v>64</v>
      </c>
      <c r="C1" s="128"/>
    </row>
    <row r="2" spans="2:5" ht="15.75" x14ac:dyDescent="0.25">
      <c r="B2" s="9" t="s">
        <v>127</v>
      </c>
      <c r="C2" s="128"/>
    </row>
    <row r="3" spans="2:5" ht="15.75" x14ac:dyDescent="0.25">
      <c r="B3" s="9" t="s">
        <v>134</v>
      </c>
      <c r="C3" s="128"/>
    </row>
    <row r="4" spans="2:5" ht="15.75" x14ac:dyDescent="0.25">
      <c r="B4" s="11"/>
      <c r="C4" s="127"/>
    </row>
    <row r="8" spans="2:5" ht="15" customHeight="1" x14ac:dyDescent="0.25">
      <c r="B8" s="152"/>
      <c r="C8" s="121"/>
      <c r="D8" s="144" t="s">
        <v>9</v>
      </c>
      <c r="E8" s="144"/>
    </row>
    <row r="9" spans="2:5" ht="24" customHeight="1" thickBot="1" x14ac:dyDescent="0.3">
      <c r="B9" s="152"/>
      <c r="C9" s="121"/>
      <c r="D9" s="145" t="s">
        <v>133</v>
      </c>
      <c r="E9" s="145"/>
    </row>
    <row r="10" spans="2:5" x14ac:dyDescent="0.25">
      <c r="B10" s="146" t="s">
        <v>65</v>
      </c>
      <c r="C10" s="99" t="s">
        <v>129</v>
      </c>
      <c r="D10" s="102" t="s">
        <v>130</v>
      </c>
      <c r="E10" s="102" t="s">
        <v>61</v>
      </c>
    </row>
    <row r="11" spans="2:5" ht="26.25" thickBot="1" x14ac:dyDescent="0.3">
      <c r="B11" s="147"/>
      <c r="C11" s="47"/>
      <c r="D11" s="103" t="s">
        <v>10</v>
      </c>
      <c r="E11" s="103" t="s">
        <v>10</v>
      </c>
    </row>
    <row r="12" spans="2:5" x14ac:dyDescent="0.25">
      <c r="B12" s="69"/>
      <c r="C12" s="121"/>
      <c r="D12" s="71"/>
      <c r="E12" s="72"/>
    </row>
    <row r="13" spans="2:5" x14ac:dyDescent="0.25">
      <c r="B13" s="43" t="s">
        <v>17</v>
      </c>
      <c r="C13" s="122"/>
      <c r="D13" s="71"/>
      <c r="E13" s="73"/>
    </row>
    <row r="14" spans="2:5" x14ac:dyDescent="0.25">
      <c r="B14" s="44" t="s">
        <v>94</v>
      </c>
      <c r="C14" s="99"/>
      <c r="D14" s="87">
        <v>15476</v>
      </c>
      <c r="E14" s="117">
        <v>134234</v>
      </c>
    </row>
    <row r="15" spans="2:5" x14ac:dyDescent="0.25">
      <c r="B15" s="44"/>
      <c r="C15" s="99"/>
      <c r="D15" s="71"/>
      <c r="E15" s="74"/>
    </row>
    <row r="16" spans="2:5" ht="24" x14ac:dyDescent="0.25">
      <c r="B16" s="43" t="s">
        <v>98</v>
      </c>
      <c r="C16" s="122"/>
      <c r="D16" s="71"/>
      <c r="E16" s="74"/>
    </row>
    <row r="17" spans="2:5" x14ac:dyDescent="0.25">
      <c r="B17" s="44" t="s">
        <v>99</v>
      </c>
      <c r="C17" s="121">
        <v>15</v>
      </c>
      <c r="D17" s="79">
        <v>18721</v>
      </c>
      <c r="E17" s="117">
        <v>2840</v>
      </c>
    </row>
    <row r="18" spans="2:5" x14ac:dyDescent="0.25">
      <c r="B18" s="44" t="s">
        <v>100</v>
      </c>
      <c r="C18" s="121">
        <v>5</v>
      </c>
      <c r="D18" s="79">
        <v>1052</v>
      </c>
      <c r="E18" s="117">
        <v>5571</v>
      </c>
    </row>
    <row r="19" spans="2:5" x14ac:dyDescent="0.25">
      <c r="B19" s="44" t="s">
        <v>87</v>
      </c>
      <c r="C19" s="99">
        <v>13</v>
      </c>
      <c r="D19" s="79">
        <v>-846803</v>
      </c>
      <c r="E19" s="117">
        <v>-421753</v>
      </c>
    </row>
    <row r="20" spans="2:5" ht="15.75" thickBot="1" x14ac:dyDescent="0.3">
      <c r="B20" s="46" t="s">
        <v>88</v>
      </c>
      <c r="C20" s="47">
        <v>14</v>
      </c>
      <c r="D20" s="82">
        <v>418909</v>
      </c>
      <c r="E20" s="118">
        <v>119979</v>
      </c>
    </row>
    <row r="21" spans="2:5" x14ac:dyDescent="0.25">
      <c r="B21" s="43" t="s">
        <v>101</v>
      </c>
      <c r="C21" s="122"/>
      <c r="D21" s="87">
        <v>-392645</v>
      </c>
      <c r="E21" s="88">
        <v>-159129</v>
      </c>
    </row>
    <row r="22" spans="2:5" x14ac:dyDescent="0.25">
      <c r="B22" s="42"/>
      <c r="C22" s="129"/>
      <c r="D22" s="71"/>
      <c r="E22" s="74"/>
    </row>
    <row r="23" spans="2:5" x14ac:dyDescent="0.25">
      <c r="B23" s="43" t="s">
        <v>102</v>
      </c>
      <c r="C23" s="122"/>
      <c r="D23" s="71"/>
      <c r="E23" s="74"/>
    </row>
    <row r="24" spans="2:5" x14ac:dyDescent="0.25">
      <c r="B24" s="44" t="s">
        <v>103</v>
      </c>
      <c r="C24" s="99"/>
      <c r="D24" s="87">
        <v>-819453</v>
      </c>
      <c r="E24" s="117">
        <v>-880738</v>
      </c>
    </row>
    <row r="25" spans="2:5" x14ac:dyDescent="0.25">
      <c r="B25" s="39" t="s">
        <v>104</v>
      </c>
      <c r="C25" s="99"/>
      <c r="D25" s="87">
        <v>-15549</v>
      </c>
      <c r="E25" s="117">
        <v>-4003</v>
      </c>
    </row>
    <row r="26" spans="2:5" ht="24" x14ac:dyDescent="0.25">
      <c r="B26" s="44" t="s">
        <v>105</v>
      </c>
      <c r="C26" s="99"/>
      <c r="D26" s="87">
        <v>2678</v>
      </c>
      <c r="E26" s="117">
        <v>5001</v>
      </c>
    </row>
    <row r="27" spans="2:5" ht="15.75" thickBot="1" x14ac:dyDescent="0.3">
      <c r="B27" s="44" t="s">
        <v>106</v>
      </c>
      <c r="C27" s="99"/>
      <c r="D27" s="87">
        <v>49991</v>
      </c>
      <c r="E27" s="117">
        <v>60119</v>
      </c>
    </row>
    <row r="28" spans="2:5" ht="24" x14ac:dyDescent="0.25">
      <c r="B28" s="70" t="s">
        <v>107</v>
      </c>
      <c r="C28" s="130"/>
      <c r="D28" s="89">
        <v>-1174978</v>
      </c>
      <c r="E28" s="91">
        <v>-978750</v>
      </c>
    </row>
    <row r="29" spans="2:5" x14ac:dyDescent="0.25">
      <c r="B29" s="43"/>
      <c r="C29" s="122"/>
      <c r="D29" s="71"/>
      <c r="E29" s="74"/>
    </row>
    <row r="30" spans="2:5" x14ac:dyDescent="0.25">
      <c r="B30" s="43" t="s">
        <v>123</v>
      </c>
      <c r="C30" s="122"/>
      <c r="D30" s="87">
        <v>595131</v>
      </c>
      <c r="E30" s="117">
        <v>333539</v>
      </c>
    </row>
    <row r="31" spans="2:5" x14ac:dyDescent="0.25">
      <c r="B31" s="44" t="s">
        <v>108</v>
      </c>
      <c r="C31" s="99">
        <v>8</v>
      </c>
      <c r="D31" s="87">
        <v>-244905</v>
      </c>
      <c r="E31" s="88">
        <v>-98230</v>
      </c>
    </row>
    <row r="32" spans="2:5" ht="15.75" thickBot="1" x14ac:dyDescent="0.3">
      <c r="B32" s="46" t="s">
        <v>109</v>
      </c>
      <c r="C32" s="47"/>
      <c r="D32" s="86" t="s">
        <v>55</v>
      </c>
      <c r="E32" s="75" t="s">
        <v>75</v>
      </c>
    </row>
    <row r="33" spans="2:5" ht="24.75" thickBot="1" x14ac:dyDescent="0.3">
      <c r="B33" s="48" t="s">
        <v>110</v>
      </c>
      <c r="C33" s="131"/>
      <c r="D33" s="86">
        <v>-824752</v>
      </c>
      <c r="E33" s="90">
        <v>-743441</v>
      </c>
    </row>
    <row r="34" spans="2:5" x14ac:dyDescent="0.25">
      <c r="B34" s="43"/>
      <c r="C34" s="122"/>
      <c r="D34" s="71"/>
      <c r="E34" s="74"/>
    </row>
    <row r="35" spans="2:5" x14ac:dyDescent="0.25">
      <c r="B35" s="43" t="s">
        <v>36</v>
      </c>
      <c r="C35" s="122"/>
      <c r="D35" s="71"/>
      <c r="E35" s="74"/>
    </row>
    <row r="36" spans="2:5" ht="15.75" thickBot="1" x14ac:dyDescent="0.3">
      <c r="B36" s="44" t="s">
        <v>111</v>
      </c>
      <c r="C36" s="99"/>
      <c r="D36" s="87">
        <v>-61664</v>
      </c>
      <c r="E36" s="88">
        <v>-1108</v>
      </c>
    </row>
    <row r="37" spans="2:5" ht="24.75" thickBot="1" x14ac:dyDescent="0.3">
      <c r="B37" s="45" t="s">
        <v>112</v>
      </c>
      <c r="C37" s="132"/>
      <c r="D37" s="92">
        <v>-61664</v>
      </c>
      <c r="E37" s="95">
        <v>-1108</v>
      </c>
    </row>
    <row r="38" spans="2:5" x14ac:dyDescent="0.25">
      <c r="B38" s="43"/>
      <c r="C38" s="122"/>
      <c r="D38" s="71"/>
      <c r="E38" s="74"/>
    </row>
    <row r="39" spans="2:5" x14ac:dyDescent="0.25">
      <c r="B39" s="43" t="s">
        <v>42</v>
      </c>
      <c r="C39" s="122"/>
      <c r="D39" s="71"/>
      <c r="E39" s="74"/>
    </row>
    <row r="40" spans="2:5" x14ac:dyDescent="0.25">
      <c r="B40" s="44" t="s">
        <v>113</v>
      </c>
      <c r="C40" s="121">
        <v>8</v>
      </c>
      <c r="D40" s="87">
        <v>1070900</v>
      </c>
      <c r="E40" s="88">
        <v>704500</v>
      </c>
    </row>
    <row r="41" spans="2:5" x14ac:dyDescent="0.25">
      <c r="B41" s="44" t="s">
        <v>114</v>
      </c>
      <c r="C41" s="121">
        <v>8</v>
      </c>
      <c r="D41" s="87">
        <v>-1166778</v>
      </c>
      <c r="E41" s="88">
        <v>-188696</v>
      </c>
    </row>
    <row r="42" spans="2:5" x14ac:dyDescent="0.25">
      <c r="B42" s="44" t="s">
        <v>115</v>
      </c>
      <c r="C42" s="121">
        <v>12</v>
      </c>
      <c r="D42" s="87" t="s">
        <v>55</v>
      </c>
      <c r="E42" s="88">
        <v>200000</v>
      </c>
    </row>
    <row r="43" spans="2:5" x14ac:dyDescent="0.25">
      <c r="B43" s="44" t="s">
        <v>116</v>
      </c>
      <c r="C43" s="121">
        <v>10</v>
      </c>
      <c r="D43" s="87">
        <v>-10175</v>
      </c>
      <c r="E43" s="88">
        <v>-2951</v>
      </c>
    </row>
    <row r="44" spans="2:5" x14ac:dyDescent="0.25">
      <c r="B44" s="44" t="s">
        <v>117</v>
      </c>
      <c r="C44" s="121">
        <v>9</v>
      </c>
      <c r="D44" s="87">
        <v>1017306</v>
      </c>
      <c r="E44" s="88" t="s">
        <v>75</v>
      </c>
    </row>
    <row r="45" spans="2:5" ht="15.75" thickBot="1" x14ac:dyDescent="0.3">
      <c r="B45" s="44" t="s">
        <v>118</v>
      </c>
      <c r="C45" s="99"/>
      <c r="D45" s="87" t="s">
        <v>55</v>
      </c>
      <c r="E45" s="74" t="s">
        <v>75</v>
      </c>
    </row>
    <row r="46" spans="2:5" ht="15.75" thickBot="1" x14ac:dyDescent="0.3">
      <c r="B46" s="45" t="s">
        <v>119</v>
      </c>
      <c r="C46" s="132"/>
      <c r="D46" s="92">
        <v>911253</v>
      </c>
      <c r="E46" s="95">
        <v>712853</v>
      </c>
    </row>
    <row r="47" spans="2:5" x14ac:dyDescent="0.25">
      <c r="B47" s="43"/>
      <c r="C47" s="122"/>
      <c r="D47" s="71"/>
      <c r="E47" s="74"/>
    </row>
    <row r="48" spans="2:5" x14ac:dyDescent="0.25">
      <c r="B48" s="43" t="s">
        <v>120</v>
      </c>
      <c r="C48" s="122"/>
      <c r="D48" s="87">
        <v>24837</v>
      </c>
      <c r="E48" s="88">
        <v>-31696</v>
      </c>
    </row>
    <row r="49" spans="2:7" x14ac:dyDescent="0.25">
      <c r="B49" s="43"/>
      <c r="C49" s="122"/>
      <c r="D49" s="71"/>
      <c r="E49" s="74"/>
    </row>
    <row r="50" spans="2:7" ht="15.75" thickBot="1" x14ac:dyDescent="0.3">
      <c r="B50" s="46" t="s">
        <v>121</v>
      </c>
      <c r="C50" s="47"/>
      <c r="D50" s="86">
        <v>103678</v>
      </c>
      <c r="E50" s="90">
        <v>89239</v>
      </c>
    </row>
    <row r="51" spans="2:7" ht="15.75" thickBot="1" x14ac:dyDescent="0.3">
      <c r="B51" s="49" t="s">
        <v>122</v>
      </c>
      <c r="C51" s="133">
        <v>4</v>
      </c>
      <c r="D51" s="93">
        <v>128515</v>
      </c>
      <c r="E51" s="94">
        <v>57633</v>
      </c>
    </row>
    <row r="52" spans="2:7" ht="15.75" thickTop="1" x14ac:dyDescent="0.25"/>
    <row r="54" spans="2:7" customFormat="1" ht="15.75" thickBot="1" x14ac:dyDescent="0.3">
      <c r="B54" s="53" t="s">
        <v>84</v>
      </c>
      <c r="C54" s="135"/>
      <c r="D54" s="47"/>
      <c r="E54" s="109"/>
      <c r="F54" s="31"/>
      <c r="G54" s="32"/>
    </row>
    <row r="55" spans="2:7" customFormat="1" x14ac:dyDescent="0.25">
      <c r="B55" s="53"/>
      <c r="C55" s="135"/>
      <c r="D55" s="141" t="s">
        <v>85</v>
      </c>
      <c r="E55" s="151"/>
      <c r="F55" s="31"/>
      <c r="G55" s="32"/>
    </row>
    <row r="56" spans="2:7" customFormat="1" x14ac:dyDescent="0.25">
      <c r="B56" s="53"/>
      <c r="C56" s="135"/>
      <c r="D56" s="51"/>
      <c r="E56" s="109"/>
      <c r="F56" s="31"/>
      <c r="G56" s="32"/>
    </row>
    <row r="57" spans="2:7" customFormat="1" x14ac:dyDescent="0.25">
      <c r="B57" s="53"/>
      <c r="C57" s="135"/>
      <c r="D57" s="51"/>
      <c r="E57" s="109"/>
      <c r="F57" s="31"/>
      <c r="G57" s="32"/>
    </row>
    <row r="58" spans="2:7" customFormat="1" ht="15.75" thickBot="1" x14ac:dyDescent="0.3">
      <c r="B58" s="53" t="s">
        <v>63</v>
      </c>
      <c r="C58" s="135"/>
      <c r="D58" s="52"/>
      <c r="E58" s="109"/>
      <c r="F58" s="31"/>
      <c r="G58" s="32"/>
    </row>
    <row r="59" spans="2:7" customFormat="1" x14ac:dyDescent="0.25">
      <c r="B59" s="53"/>
      <c r="C59" s="135"/>
      <c r="D59" s="141" t="s">
        <v>86</v>
      </c>
      <c r="E59" s="151"/>
      <c r="F59" s="31"/>
      <c r="G59" s="32"/>
    </row>
  </sheetData>
  <mergeCells count="6">
    <mergeCell ref="D59:E59"/>
    <mergeCell ref="D55:E55"/>
    <mergeCell ref="B8:B9"/>
    <mergeCell ref="D8:E8"/>
    <mergeCell ref="D9:E9"/>
    <mergeCell ref="B10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zoomScaleNormal="100" workbookViewId="0">
      <selection activeCell="F22" sqref="F22"/>
    </sheetView>
  </sheetViews>
  <sheetFormatPr defaultRowHeight="15" x14ac:dyDescent="0.25"/>
  <cols>
    <col min="2" max="2" width="75.28515625" customWidth="1"/>
    <col min="3" max="3" width="14.140625" customWidth="1"/>
    <col min="4" max="4" width="20.42578125" customWidth="1"/>
    <col min="5" max="9" width="14.28515625" customWidth="1"/>
  </cols>
  <sheetData>
    <row r="1" spans="2:6" ht="15.75" x14ac:dyDescent="0.25">
      <c r="B1" s="9" t="s">
        <v>64</v>
      </c>
    </row>
    <row r="2" spans="2:6" ht="15.75" x14ac:dyDescent="0.25">
      <c r="B2" s="9" t="s">
        <v>128</v>
      </c>
    </row>
    <row r="3" spans="2:6" ht="15.75" x14ac:dyDescent="0.25">
      <c r="B3" s="9" t="s">
        <v>134</v>
      </c>
    </row>
    <row r="4" spans="2:6" ht="15.75" x14ac:dyDescent="0.25">
      <c r="B4" s="11"/>
    </row>
    <row r="5" spans="2:6" ht="15" customHeight="1" x14ac:dyDescent="0.25">
      <c r="B5" s="65"/>
      <c r="C5" s="144" t="s">
        <v>7</v>
      </c>
      <c r="D5" s="144" t="s">
        <v>81</v>
      </c>
      <c r="E5" s="144" t="s">
        <v>82</v>
      </c>
      <c r="F5" s="144" t="s">
        <v>15</v>
      </c>
    </row>
    <row r="6" spans="2:6" x14ac:dyDescent="0.25">
      <c r="B6" s="50" t="s">
        <v>65</v>
      </c>
      <c r="C6" s="153"/>
      <c r="D6" s="144"/>
      <c r="E6" s="155"/>
      <c r="F6" s="144"/>
    </row>
    <row r="7" spans="2:6" ht="15.75" thickBot="1" x14ac:dyDescent="0.3">
      <c r="B7" s="76"/>
      <c r="C7" s="154"/>
      <c r="D7" s="145"/>
      <c r="E7" s="156"/>
      <c r="F7" s="145"/>
    </row>
    <row r="8" spans="2:6" x14ac:dyDescent="0.25">
      <c r="B8" s="65"/>
      <c r="C8" s="101"/>
      <c r="D8" s="101"/>
      <c r="E8" s="101"/>
      <c r="F8" s="101"/>
    </row>
    <row r="9" spans="2:6" x14ac:dyDescent="0.25">
      <c r="B9" s="38" t="s">
        <v>135</v>
      </c>
      <c r="C9" s="84">
        <v>75000</v>
      </c>
      <c r="D9" s="138">
        <v>656656</v>
      </c>
      <c r="E9" s="84">
        <v>64583</v>
      </c>
      <c r="F9" s="84">
        <v>796239</v>
      </c>
    </row>
    <row r="10" spans="2:6" x14ac:dyDescent="0.25">
      <c r="B10" s="65" t="s">
        <v>13</v>
      </c>
      <c r="C10" s="51" t="s">
        <v>75</v>
      </c>
      <c r="D10" s="51" t="s">
        <v>75</v>
      </c>
      <c r="E10" s="84">
        <v>110804</v>
      </c>
      <c r="F10" s="84">
        <v>110804</v>
      </c>
    </row>
    <row r="11" spans="2:6" ht="15.75" thickBot="1" x14ac:dyDescent="0.3">
      <c r="B11" s="58" t="s">
        <v>14</v>
      </c>
      <c r="C11" s="52" t="s">
        <v>75</v>
      </c>
      <c r="D11" s="52" t="s">
        <v>75</v>
      </c>
      <c r="E11" s="52" t="s">
        <v>75</v>
      </c>
      <c r="F11" s="52" t="s">
        <v>75</v>
      </c>
    </row>
    <row r="12" spans="2:6" ht="15.75" thickBot="1" x14ac:dyDescent="0.3">
      <c r="B12" s="43" t="s">
        <v>62</v>
      </c>
      <c r="C12" s="51" t="s">
        <v>75</v>
      </c>
      <c r="D12" s="51" t="s">
        <v>75</v>
      </c>
      <c r="E12" s="84">
        <v>110804</v>
      </c>
      <c r="F12" s="84">
        <v>110804</v>
      </c>
    </row>
    <row r="13" spans="2:6" x14ac:dyDescent="0.25">
      <c r="B13" s="77"/>
      <c r="C13" s="68"/>
      <c r="D13" s="68"/>
      <c r="E13" s="68"/>
      <c r="F13" s="68"/>
    </row>
    <row r="14" spans="2:6" x14ac:dyDescent="0.25">
      <c r="B14" s="44" t="s">
        <v>124</v>
      </c>
      <c r="C14" s="84">
        <v>200000</v>
      </c>
      <c r="D14" s="51" t="s">
        <v>75</v>
      </c>
      <c r="E14" s="51" t="s">
        <v>75</v>
      </c>
      <c r="F14" s="84">
        <v>200000</v>
      </c>
    </row>
    <row r="15" spans="2:6" ht="15.75" thickBot="1" x14ac:dyDescent="0.3">
      <c r="B15" s="46" t="s">
        <v>140</v>
      </c>
      <c r="C15" s="52" t="s">
        <v>75</v>
      </c>
      <c r="D15" s="85">
        <v>70517</v>
      </c>
      <c r="E15" s="52" t="s">
        <v>75</v>
      </c>
      <c r="F15" s="85">
        <v>70517</v>
      </c>
    </row>
    <row r="16" spans="2:6" x14ac:dyDescent="0.25">
      <c r="B16" s="38" t="s">
        <v>138</v>
      </c>
      <c r="C16" s="84">
        <v>275000</v>
      </c>
      <c r="D16" s="84">
        <v>727173</v>
      </c>
      <c r="E16" s="84">
        <v>175387</v>
      </c>
      <c r="F16" s="84">
        <v>1177560</v>
      </c>
    </row>
    <row r="17" spans="2:7" s="139" customFormat="1" x14ac:dyDescent="0.25">
      <c r="B17" s="38"/>
      <c r="C17" s="84"/>
      <c r="D17" s="84"/>
      <c r="E17" s="84"/>
      <c r="F17" s="84"/>
    </row>
    <row r="18" spans="2:7" x14ac:dyDescent="0.25">
      <c r="B18" s="38" t="s">
        <v>137</v>
      </c>
      <c r="C18" s="79">
        <v>500000</v>
      </c>
      <c r="D18" s="79">
        <v>736781</v>
      </c>
      <c r="E18" s="79">
        <v>297263</v>
      </c>
      <c r="F18" s="79">
        <v>1534044</v>
      </c>
    </row>
    <row r="19" spans="2:7" x14ac:dyDescent="0.25">
      <c r="B19" s="65" t="s">
        <v>13</v>
      </c>
      <c r="C19" s="66" t="s">
        <v>75</v>
      </c>
      <c r="D19" s="66" t="s">
        <v>75</v>
      </c>
      <c r="E19" s="84">
        <v>15822</v>
      </c>
      <c r="F19" s="84">
        <v>15822</v>
      </c>
    </row>
    <row r="20" spans="2:7" ht="15.75" thickBot="1" x14ac:dyDescent="0.3">
      <c r="B20" s="58" t="s">
        <v>14</v>
      </c>
      <c r="C20" s="67" t="s">
        <v>75</v>
      </c>
      <c r="D20" s="67" t="s">
        <v>75</v>
      </c>
      <c r="E20" s="67" t="s">
        <v>75</v>
      </c>
      <c r="F20" s="67" t="s">
        <v>75</v>
      </c>
    </row>
    <row r="21" spans="2:7" x14ac:dyDescent="0.25">
      <c r="B21" s="38" t="s">
        <v>62</v>
      </c>
      <c r="C21" s="66" t="s">
        <v>75</v>
      </c>
      <c r="D21" s="66" t="s">
        <v>75</v>
      </c>
      <c r="E21" s="79">
        <v>15822</v>
      </c>
      <c r="F21" s="79">
        <v>15822</v>
      </c>
    </row>
    <row r="22" spans="2:7" ht="15.75" thickBot="1" x14ac:dyDescent="0.3">
      <c r="B22" s="78" t="s">
        <v>136</v>
      </c>
      <c r="C22" s="83">
        <v>500000</v>
      </c>
      <c r="D22" s="83">
        <v>736781</v>
      </c>
      <c r="E22" s="83">
        <v>313085</v>
      </c>
      <c r="F22" s="83">
        <v>1549866</v>
      </c>
    </row>
    <row r="23" spans="2:7" ht="15.75" thickTop="1" x14ac:dyDescent="0.25"/>
    <row r="26" spans="2:7" ht="15.75" thickBot="1" x14ac:dyDescent="0.3">
      <c r="B26" s="53" t="s">
        <v>84</v>
      </c>
      <c r="C26" s="54"/>
      <c r="D26" s="55"/>
      <c r="E26" s="32"/>
      <c r="F26" s="31"/>
      <c r="G26" s="32"/>
    </row>
    <row r="27" spans="2:7" x14ac:dyDescent="0.25">
      <c r="B27" s="53"/>
      <c r="C27" s="54"/>
      <c r="D27" s="141" t="s">
        <v>85</v>
      </c>
      <c r="E27" s="142"/>
      <c r="F27" s="31"/>
      <c r="G27" s="32"/>
    </row>
    <row r="28" spans="2:7" x14ac:dyDescent="0.25">
      <c r="B28" s="53"/>
      <c r="C28" s="54"/>
      <c r="D28" s="36"/>
      <c r="E28" s="32"/>
      <c r="F28" s="31"/>
      <c r="G28" s="32"/>
    </row>
    <row r="29" spans="2:7" x14ac:dyDescent="0.25">
      <c r="B29" s="53"/>
      <c r="C29" s="54"/>
      <c r="D29" s="36"/>
      <c r="E29" s="32"/>
      <c r="F29" s="31"/>
      <c r="G29" s="32"/>
    </row>
    <row r="30" spans="2:7" ht="15.75" thickBot="1" x14ac:dyDescent="0.3">
      <c r="B30" s="53" t="s">
        <v>63</v>
      </c>
      <c r="C30" s="54"/>
      <c r="D30" s="52"/>
      <c r="E30" s="32"/>
      <c r="F30" s="31"/>
      <c r="G30" s="32"/>
    </row>
    <row r="31" spans="2:7" x14ac:dyDescent="0.25">
      <c r="B31" s="53"/>
      <c r="C31" s="54"/>
      <c r="D31" s="141" t="s">
        <v>86</v>
      </c>
      <c r="E31" s="142"/>
      <c r="F31" s="31"/>
      <c r="G31" s="32"/>
    </row>
  </sheetData>
  <mergeCells count="6">
    <mergeCell ref="D31:E31"/>
    <mergeCell ref="D5:D7"/>
    <mergeCell ref="F5:F7"/>
    <mergeCell ref="C5:C7"/>
    <mergeCell ref="E5:E7"/>
    <mergeCell ref="D27:E2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 без разделения ДС</vt:lpstr>
      <vt:lpstr>F3</vt:lpstr>
      <vt:lpstr>F4</vt:lpstr>
      <vt:lpstr>'F3'!_Hlk47610464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Klimov</cp:lastModifiedBy>
  <cp:lastPrinted>2024-11-07T10:32:15Z</cp:lastPrinted>
  <dcterms:created xsi:type="dcterms:W3CDTF">2022-05-13T12:41:49Z</dcterms:created>
  <dcterms:modified xsi:type="dcterms:W3CDTF">2025-05-27T06:15:47Z</dcterms:modified>
</cp:coreProperties>
</file>