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Ссудник за март 2025\FS_МиГ_3m2025\"/>
    </mc:Choice>
  </mc:AlternateContent>
  <xr:revisionPtr revIDLastSave="0" documentId="13_ncr:1_{40C4A6E2-1BCA-4C5A-96FA-4A90CF32E9BF}" xr6:coauthVersionLast="37" xr6:coauthVersionMax="47" xr10:uidLastSave="{00000000-0000-0000-0000-000000000000}"/>
  <bookViews>
    <workbookView xWindow="-105" yWindow="-105" windowWidth="23250" windowHeight="12450" activeTab="3" xr2:uid="{00000000-000D-0000-FFFF-FFFF00000000}"/>
  </bookViews>
  <sheets>
    <sheet name="FS" sheetId="1" r:id="rId1"/>
    <sheet name="IS" sheetId="2" r:id="rId2"/>
    <sheet name="SE" sheetId="3" r:id="rId3"/>
    <sheet name="CF" sheetId="4" r:id="rId4"/>
  </sheets>
  <externalReferences>
    <externalReference r:id="rId5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D20" i="3" s="1"/>
  <c r="D19" i="3"/>
  <c r="C16" i="3"/>
  <c r="C23" i="3" s="1"/>
  <c r="B16" i="3"/>
  <c r="B23" i="3" s="1"/>
  <c r="D13" i="3"/>
  <c r="D12" i="3"/>
  <c r="D9" i="3"/>
  <c r="D16" i="3" l="1"/>
  <c r="D23" i="3" s="1"/>
</calcChain>
</file>

<file path=xl/sharedStrings.xml><?xml version="1.0" encoding="utf-8"?>
<sst xmlns="http://schemas.openxmlformats.org/spreadsheetml/2006/main" count="133" uniqueCount="97">
  <si>
    <t>Прим.</t>
  </si>
  <si>
    <t>31 марта 2025 года</t>
  </si>
  <si>
    <t>31 декабря 2024 года</t>
  </si>
  <si>
    <t>Активы</t>
  </si>
  <si>
    <t>Денежные средства и их эквиваленты</t>
  </si>
  <si>
    <t>Кредиты клиентам</t>
  </si>
  <si>
    <t>Основные средства и нематериальные активы</t>
  </si>
  <si>
    <t>Активы для продажи</t>
  </si>
  <si>
    <t>Прочие активы</t>
  </si>
  <si>
    <t>Итого активы</t>
  </si>
  <si>
    <t>Обязательства</t>
  </si>
  <si>
    <t>Займы</t>
  </si>
  <si>
    <t>Обязательство по корпоративному налогу</t>
  </si>
  <si>
    <t>Прочие обязательства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</si>
  <si>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</si>
  <si>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</si>
  <si>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</si>
  <si>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</si>
  <si>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</si>
  <si>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</si>
  <si>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3 месяца 2025</t>
  </si>
  <si>
    <t>3 месяца 2024</t>
  </si>
  <si>
    <t>Процентные доходы</t>
  </si>
  <si>
    <t>Процентные расходы</t>
  </si>
  <si>
    <t>Чистые процентные доходы</t>
  </si>
  <si>
    <t xml:space="preserve"> </t>
  </si>
  <si>
    <t>Чистые расходы от (создания)/восстановления резерва под ожидаемые кредитные убытки</t>
  </si>
  <si>
    <t>Админстративные расходы</t>
  </si>
  <si>
    <t>Финансовые расходы</t>
  </si>
  <si>
    <t>Прочие доходы, нетто</t>
  </si>
  <si>
    <t>Прибыль до налогообложения</t>
  </si>
  <si>
    <t>Расходы по подоходному налогу</t>
  </si>
  <si>
    <t>Прибыль за год</t>
  </si>
  <si>
    <t>Прочий совокупный доход</t>
  </si>
  <si>
    <t>Итого совокупный доход</t>
  </si>
  <si>
    <t xml:space="preserve">Нераспределённая прибыль </t>
  </si>
  <si>
    <t>Итого</t>
  </si>
  <si>
    <t>На 31 декабря 2023 года</t>
  </si>
  <si>
    <t>Выплата дивидендов</t>
  </si>
  <si>
    <t xml:space="preserve">Итого совокупный доход </t>
  </si>
  <si>
    <t>На 31 декабря 2024 года</t>
  </si>
  <si>
    <t>На 31 марта 2025 года</t>
  </si>
  <si>
    <t>3 месяца 2025 года</t>
  </si>
  <si>
    <t>3 месяца 2024 года</t>
  </si>
  <si>
    <t>Операционная деятельность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</si>
  <si>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</si>
  <si>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</si>
  <si>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</si>
  <si>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</si>
  <si>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</si>
  <si>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</si>
  <si>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</si>
  <si>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</si>
  <si>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</si>
  <si>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</si>
  <si>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</si>
  <si>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</si>
  <si>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</si>
  <si>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</si>
  <si>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</si>
  <si>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</t>
  </si>
  <si>
    <t>Инвестиционная деятельность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</si>
  <si>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</si>
  <si>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</si>
  <si>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</si>
  <si>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</si>
  <si>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</si>
  <si>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</si>
  <si>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</si>
  <si>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</si>
  <si>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</si>
  <si>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</si>
  <si>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</si>
  <si>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</si>
  <si>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</si>
  <si>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</si>
  <si>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</si>
  <si>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</si>
  <si>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</si>
  <si>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</si>
  <si>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</si>
  <si>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</si>
  <si>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</t>
  </si>
  <si>
    <t xml:space="preserve">Итого:            Увеличение +/- уменьшение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</si>
  <si>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</si>
  <si>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</si>
  <si>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ТОО "Микрофинансовая организация "МиГ Кредит Астана"</t>
  </si>
  <si>
    <t>Отчет о финансовом положении на 31 марта 2025 года</t>
  </si>
  <si>
    <t>все суммы представлены в тысячах казахстанских тенге</t>
  </si>
  <si>
    <t xml:space="preserve">Отчет о прибыли и убытке и прочем совокупном доходе  </t>
  </si>
  <si>
    <t>за трёхмесячный период, закончившийся 31 марта 2025 года</t>
  </si>
  <si>
    <t>Отчет об изменениях в капитале</t>
  </si>
  <si>
    <t>Отчет о движении денежных средств</t>
  </si>
  <si>
    <t>Адыраков Е.К.</t>
  </si>
  <si>
    <t>Директор</t>
  </si>
  <si>
    <t>Ергазинов Р.Т.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</si>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</sst>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_);_(* \(#,##0\);_(* &quot;-&quot;?_);@_)"/>
    <numFmt numFmtId="166" formatCode="_-* #,##0_-;\-* #,##0_-;_-* &quot;-&quot;??_-;_-@_-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33CC"/>
      <name val="Arial"/>
      <family val="2"/>
      <charset val="204"/>
    </font>
    <font>
      <sz val="10"/>
      <color rgb="FF0033CC"/>
      <name val="Arial"/>
      <family val="2"/>
      <charset val="204"/>
    </font>
    <font>
      <sz val="10"/>
      <color theme="1"/>
      <name val="Trebuchet MS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1" fillId="2" borderId="0" xfId="0" applyFont="1" applyFill="1"/>
    <xf numFmtId="165" fontId="1" fillId="2" borderId="0" xfId="1" applyNumberFormat="1" applyFont="1" applyFill="1"/>
    <xf numFmtId="165" fontId="1" fillId="2" borderId="0" xfId="0" applyNumberFormat="1" applyFont="1" applyFill="1"/>
    <xf numFmtId="0" fontId="3" fillId="2" borderId="1" xfId="2" applyFill="1" applyBorder="1"/>
    <xf numFmtId="0" fontId="1" fillId="2" borderId="1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right" wrapText="1"/>
    </xf>
    <xf numFmtId="0" fontId="3" fillId="0" borderId="0" xfId="2"/>
    <xf numFmtId="0" fontId="5" fillId="0" borderId="0" xfId="2" applyFont="1"/>
    <xf numFmtId="0" fontId="3" fillId="2" borderId="0" xfId="2" applyFill="1"/>
    <xf numFmtId="165" fontId="3" fillId="2" borderId="0" xfId="1" applyNumberFormat="1" applyFont="1" applyFill="1"/>
    <xf numFmtId="165" fontId="5" fillId="0" borderId="0" xfId="2" applyNumberFormat="1" applyFont="1"/>
    <xf numFmtId="165" fontId="4" fillId="0" borderId="0" xfId="2" applyNumberFormat="1" applyFont="1"/>
    <xf numFmtId="0" fontId="1" fillId="2" borderId="0" xfId="2" applyFont="1" applyFill="1"/>
    <xf numFmtId="165" fontId="1" fillId="2" borderId="0" xfId="2" applyNumberFormat="1" applyFont="1" applyFill="1"/>
    <xf numFmtId="0" fontId="3" fillId="0" borderId="0" xfId="2" applyAlignment="1">
      <alignment vertical="center"/>
    </xf>
    <xf numFmtId="0" fontId="6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horizontal="right" wrapText="1"/>
    </xf>
    <xf numFmtId="0" fontId="6" fillId="2" borderId="0" xfId="2" applyFont="1" applyFill="1" applyAlignment="1">
      <alignment wrapText="1"/>
    </xf>
    <xf numFmtId="0" fontId="7" fillId="2" borderId="0" xfId="2" applyFont="1" applyFill="1" applyAlignment="1">
      <alignment horizontal="right" vertical="center" wrapText="1"/>
    </xf>
    <xf numFmtId="0" fontId="1" fillId="2" borderId="0" xfId="2" applyFont="1" applyFill="1" applyAlignment="1">
      <alignment vertical="center"/>
    </xf>
    <xf numFmtId="0" fontId="1" fillId="2" borderId="1" xfId="2" applyFont="1" applyFill="1" applyBorder="1" applyAlignment="1">
      <alignment vertical="center"/>
    </xf>
    <xf numFmtId="3" fontId="7" fillId="2" borderId="1" xfId="2" applyNumberFormat="1" applyFont="1" applyFill="1" applyBorder="1" applyAlignment="1">
      <alignment horizontal="right" vertical="center" wrapText="1"/>
    </xf>
    <xf numFmtId="3" fontId="7" fillId="2" borderId="0" xfId="2" applyNumberFormat="1" applyFont="1" applyFill="1" applyAlignment="1">
      <alignment horizontal="right" vertical="center" wrapText="1"/>
    </xf>
    <xf numFmtId="0" fontId="3" fillId="2" borderId="0" xfId="2" applyFill="1" applyAlignment="1">
      <alignment vertical="center"/>
    </xf>
    <xf numFmtId="0" fontId="3" fillId="2" borderId="1" xfId="2" applyFill="1" applyBorder="1" applyAlignment="1">
      <alignment vertical="center"/>
    </xf>
    <xf numFmtId="0" fontId="8" fillId="2" borderId="1" xfId="2" applyFont="1" applyFill="1" applyBorder="1" applyAlignment="1">
      <alignment horizontal="right" vertical="center" wrapText="1"/>
    </xf>
    <xf numFmtId="3" fontId="8" fillId="2" borderId="1" xfId="2" applyNumberFormat="1" applyFont="1" applyFill="1" applyBorder="1" applyAlignment="1">
      <alignment horizontal="right" vertical="center" wrapText="1"/>
    </xf>
    <xf numFmtId="0" fontId="8" fillId="2" borderId="0" xfId="2" applyFont="1" applyFill="1" applyAlignment="1">
      <alignment horizontal="right" vertical="center" wrapText="1"/>
    </xf>
    <xf numFmtId="3" fontId="8" fillId="2" borderId="0" xfId="2" applyNumberFormat="1" applyFont="1" applyFill="1" applyAlignment="1">
      <alignment horizontal="right" vertical="center" wrapText="1"/>
    </xf>
    <xf numFmtId="0" fontId="9" fillId="0" borderId="1" xfId="2" applyFont="1" applyBorder="1"/>
    <xf numFmtId="164" fontId="10" fillId="0" borderId="1" xfId="3" applyFont="1" applyFill="1" applyBorder="1" applyAlignment="1">
      <alignment horizontal="center" wrapText="1"/>
    </xf>
    <xf numFmtId="0" fontId="10" fillId="0" borderId="0" xfId="2" applyFont="1"/>
    <xf numFmtId="166" fontId="10" fillId="0" borderId="0" xfId="3" applyNumberFormat="1" applyFont="1" applyBorder="1"/>
    <xf numFmtId="164" fontId="10" fillId="0" borderId="0" xfId="3" applyFont="1" applyBorder="1"/>
    <xf numFmtId="0" fontId="9" fillId="0" borderId="0" xfId="2" applyFont="1"/>
    <xf numFmtId="0" fontId="10" fillId="0" borderId="0" xfId="2" applyFont="1" applyAlignment="1">
      <alignment vertical="center"/>
    </xf>
    <xf numFmtId="166" fontId="10" fillId="0" borderId="0" xfId="3" applyNumberFormat="1" applyFont="1" applyFill="1" applyBorder="1" applyAlignment="1">
      <alignment horizontal="right" vertical="center"/>
    </xf>
    <xf numFmtId="0" fontId="9" fillId="0" borderId="0" xfId="2" applyFont="1" applyAlignment="1">
      <alignment vertical="top"/>
    </xf>
    <xf numFmtId="166" fontId="9" fillId="0" borderId="0" xfId="3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 wrapText="1"/>
    </xf>
    <xf numFmtId="166" fontId="10" fillId="0" borderId="0" xfId="3" applyNumberFormat="1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166" fontId="11" fillId="0" borderId="0" xfId="3" applyNumberFormat="1" applyFont="1" applyFill="1" applyBorder="1" applyAlignment="1">
      <alignment horizontal="right" vertical="center"/>
    </xf>
    <xf numFmtId="167" fontId="1" fillId="0" borderId="0" xfId="2" applyNumberFormat="1" applyFont="1" applyAlignment="1">
      <alignment vertical="center"/>
    </xf>
    <xf numFmtId="166" fontId="9" fillId="0" borderId="0" xfId="3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166" fontId="9" fillId="0" borderId="1" xfId="3" applyNumberFormat="1" applyFont="1" applyBorder="1" applyAlignment="1">
      <alignment vertical="center" wrapText="1"/>
    </xf>
    <xf numFmtId="166" fontId="0" fillId="0" borderId="0" xfId="3" applyNumberFormat="1" applyFont="1"/>
    <xf numFmtId="164" fontId="0" fillId="0" borderId="0" xfId="3" applyFont="1"/>
    <xf numFmtId="0" fontId="12" fillId="0" borderId="0" xfId="0" applyFont="1"/>
    <xf numFmtId="0" fontId="3" fillId="0" borderId="0" xfId="0" applyFont="1"/>
    <xf numFmtId="0" fontId="1" fillId="0" borderId="0" xfId="0" applyFont="1"/>
    <xf numFmtId="0" fontId="3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0" borderId="0" xfId="2" applyFont="1"/>
    <xf numFmtId="0" fontId="3" fillId="2" borderId="1" xfId="2" applyFont="1" applyFill="1" applyBorder="1"/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0" xfId="2" applyFont="1" applyFill="1" applyAlignment="1">
      <alignment wrapText="1"/>
    </xf>
    <xf numFmtId="0" fontId="3" fillId="2" borderId="0" xfId="2" applyFont="1" applyFill="1" applyAlignment="1">
      <alignment horizontal="center" wrapText="1"/>
    </xf>
    <xf numFmtId="165" fontId="3" fillId="2" borderId="0" xfId="2" applyNumberFormat="1" applyFont="1" applyFill="1"/>
    <xf numFmtId="0" fontId="12" fillId="0" borderId="0" xfId="2" applyFont="1"/>
    <xf numFmtId="0" fontId="1" fillId="0" borderId="0" xfId="2" applyFont="1"/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/>
    <xf numFmtId="0" fontId="3" fillId="0" borderId="0" xfId="0" applyFont="1" applyBorder="1" applyAlignment="1">
      <alignment horizontal="justify" vertical="center"/>
    </xf>
    <xf numFmtId="0" fontId="3" fillId="0" borderId="0" xfId="0" applyFont="1" applyBorder="1"/>
  </cellXfs>
  <cellStyles count="4">
    <cellStyle name="Обычный" xfId="0" builtinId="0"/>
    <cellStyle name="Обычный 2" xfId="2" xr:uid="{81ED078E-442D-46E8-8947-010AA17FF1CB}"/>
    <cellStyle name="Обычный 2 2 7 2" xfId="1" xr:uid="{417650AC-9749-47AA-877C-34C79F9E0DC7}"/>
    <cellStyle name="Финансовый 2" xfId="3" xr:uid="{D3BA1E44-FD57-4DDB-B544-CF262F230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dyr/Downloads/FS_&#1052;&#1080;&#1043;%203m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 3м25 -3м24"/>
      <sheetName val="CS_24"/>
      <sheetName val="TB_1Q25"/>
      <sheetName val="TB_1Q24"/>
      <sheetName val="TB_2024"/>
      <sheetName val="SAD"/>
      <sheetName val="FS"/>
      <sheetName val="IS"/>
      <sheetName val="SE"/>
      <sheetName val="CF"/>
      <sheetName val="CF 1с"/>
      <sheetName val="раскрытия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D30">
            <v>1400000</v>
          </cell>
        </row>
        <row r="31">
          <cell r="D31">
            <v>602343</v>
          </cell>
        </row>
      </sheetData>
      <sheetData sheetId="7">
        <row r="31">
          <cell r="C31">
            <v>551442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workbookViewId="0">
      <selection activeCell="A2" sqref="A2"/>
    </sheetView>
  </sheetViews>
  <sheetFormatPr defaultColWidth="8.85546875" defaultRowHeight="12.75" x14ac:dyDescent="0.2"/>
  <cols>
    <col min="1" max="1" width="38.28515625" style="55" bestFit="1" customWidth="1"/>
    <col min="2" max="2" width="9" style="55" bestFit="1" customWidth="1"/>
    <col min="3" max="3" width="11.28515625" style="55" bestFit="1" customWidth="1"/>
    <col min="4" max="4" width="14.85546875" style="55" customWidth="1"/>
    <col min="5" max="16384" width="8.85546875" style="55"/>
  </cols>
  <sheetData>
    <row r="1" spans="1:4" x14ac:dyDescent="0.2">
      <c r="A1" s="54" t="s">
        <v>86</v>
      </c>
    </row>
    <row r="2" spans="1:4" x14ac:dyDescent="0.2">
      <c r="A2" s="56" t="s">
        <v>87</v>
      </c>
    </row>
    <row r="3" spans="1:4" x14ac:dyDescent="0.2">
      <c r="A3" s="54" t="s">
        <v>88</v>
      </c>
    </row>
    <row r="6" spans="1:4" ht="38.25" x14ac:dyDescent="0.2">
      <c r="A6" s="57"/>
      <c r="B6" s="1" t="s">
        <v>0</v>
      </c>
      <c r="C6" s="2" t="s">
        <v>1</v>
      </c>
      <c r="D6" s="2" t="s">
        <v>2</v>
      </c>
    </row>
    <row r="7" spans="1:4" x14ac:dyDescent="0.2">
      <c r="A7" s="58"/>
      <c r="B7" s="58"/>
      <c r="C7" s="58"/>
      <c r="D7" s="58"/>
    </row>
    <row r="8" spans="1:4" x14ac:dyDescent="0.2">
      <c r="A8" s="3" t="s">
        <v>3</v>
      </c>
      <c r="B8" s="3"/>
      <c r="C8" s="58"/>
      <c r="D8" s="58"/>
    </row>
    <row r="9" spans="1:4" x14ac:dyDescent="0.2">
      <c r="A9" s="59" t="s">
        <v>4</v>
      </c>
      <c r="B9" s="60">
        <v>4</v>
      </c>
      <c r="C9" s="12">
        <v>102</v>
      </c>
      <c r="D9" s="12">
        <v>544</v>
      </c>
    </row>
    <row r="10" spans="1:4" x14ac:dyDescent="0.2">
      <c r="A10" s="59" t="s">
        <v>5</v>
      </c>
      <c r="B10" s="60">
        <v>5</v>
      </c>
      <c r="C10" s="12">
        <v>2786037</v>
      </c>
      <c r="D10" s="12">
        <v>2815639</v>
      </c>
    </row>
    <row r="11" spans="1:4" ht="25.5" x14ac:dyDescent="0.2">
      <c r="A11" s="59" t="s">
        <v>6</v>
      </c>
      <c r="B11" s="61">
        <v>7</v>
      </c>
      <c r="C11" s="12">
        <v>10666</v>
      </c>
      <c r="D11" s="12">
        <v>10988</v>
      </c>
    </row>
    <row r="12" spans="1:4" x14ac:dyDescent="0.2">
      <c r="A12" s="59" t="s">
        <v>7</v>
      </c>
      <c r="B12" s="60">
        <v>6</v>
      </c>
      <c r="C12" s="12">
        <v>79875</v>
      </c>
      <c r="D12" s="12">
        <v>79875</v>
      </c>
    </row>
    <row r="13" spans="1:4" x14ac:dyDescent="0.2">
      <c r="A13" s="59" t="s">
        <v>8</v>
      </c>
      <c r="B13" s="60">
        <v>8</v>
      </c>
      <c r="C13" s="12">
        <v>49955</v>
      </c>
      <c r="D13" s="12">
        <v>12950</v>
      </c>
    </row>
    <row r="14" spans="1:4" ht="6.6" customHeight="1" x14ac:dyDescent="0.2">
      <c r="A14" s="57"/>
      <c r="B14" s="57"/>
      <c r="C14" s="57"/>
      <c r="D14" s="57"/>
    </row>
    <row r="15" spans="1:4" ht="7.15" customHeight="1" x14ac:dyDescent="0.2">
      <c r="A15" s="58"/>
      <c r="B15" s="58"/>
      <c r="C15" s="58"/>
      <c r="D15" s="58"/>
    </row>
    <row r="16" spans="1:4" x14ac:dyDescent="0.2">
      <c r="A16" s="3" t="s">
        <v>9</v>
      </c>
      <c r="B16" s="3"/>
      <c r="C16" s="4">
        <v>2926635</v>
      </c>
      <c r="D16" s="4">
        <v>2919996</v>
      </c>
    </row>
    <row r="17" spans="1:4" ht="7.15" customHeight="1" x14ac:dyDescent="0.2">
      <c r="A17" s="57"/>
      <c r="B17" s="57"/>
      <c r="C17" s="57"/>
      <c r="D17" s="57"/>
    </row>
    <row r="18" spans="1:4" ht="6" customHeight="1" x14ac:dyDescent="0.2">
      <c r="A18" s="58"/>
      <c r="B18" s="58"/>
      <c r="C18" s="58"/>
      <c r="D18" s="58"/>
    </row>
    <row r="19" spans="1:4" x14ac:dyDescent="0.2">
      <c r="A19" s="3" t="s">
        <v>10</v>
      </c>
      <c r="B19" s="3"/>
      <c r="C19" s="58"/>
      <c r="D19" s="58"/>
    </row>
    <row r="20" spans="1:4" x14ac:dyDescent="0.2">
      <c r="A20" s="58" t="s">
        <v>11</v>
      </c>
      <c r="B20" s="60">
        <v>9</v>
      </c>
      <c r="C20" s="12">
        <v>476394</v>
      </c>
      <c r="D20" s="12">
        <v>865980</v>
      </c>
    </row>
    <row r="21" spans="1:4" x14ac:dyDescent="0.2">
      <c r="A21" s="58" t="s">
        <v>12</v>
      </c>
      <c r="B21" s="60"/>
      <c r="C21" s="12">
        <v>0</v>
      </c>
      <c r="D21" s="12">
        <v>5380</v>
      </c>
    </row>
    <row r="22" spans="1:4" x14ac:dyDescent="0.2">
      <c r="A22" s="58" t="s">
        <v>13</v>
      </c>
      <c r="B22" s="60">
        <v>10</v>
      </c>
      <c r="C22" s="12">
        <v>132376</v>
      </c>
      <c r="D22" s="12">
        <v>46293</v>
      </c>
    </row>
    <row r="23" spans="1:4" ht="7.9" customHeight="1" x14ac:dyDescent="0.2">
      <c r="A23" s="57"/>
      <c r="B23" s="57"/>
      <c r="C23" s="57"/>
      <c r="D23" s="57"/>
    </row>
    <row r="24" spans="1:4" ht="8.4499999999999993" customHeight="1" x14ac:dyDescent="0.2">
      <c r="A24" s="58"/>
      <c r="B24" s="58"/>
      <c r="C24" s="58"/>
      <c r="D24" s="58"/>
    </row>
    <row r="25" spans="1:4" x14ac:dyDescent="0.2">
      <c r="A25" s="3" t="s">
        <v>14</v>
      </c>
      <c r="B25" s="3"/>
      <c r="C25" s="4">
        <v>608770</v>
      </c>
      <c r="D25" s="4">
        <v>917653</v>
      </c>
    </row>
    <row r="26" spans="1:4" ht="7.9" customHeight="1" x14ac:dyDescent="0.2">
      <c r="A26" s="57"/>
      <c r="B26" s="57"/>
      <c r="C26" s="57"/>
      <c r="D26" s="57"/>
    </row>
    <row r="27" spans="1:4" ht="8.4499999999999993" customHeight="1" x14ac:dyDescent="0.2">
      <c r="A27" s="58"/>
      <c r="B27" s="58"/>
      <c r="C27" s="58"/>
      <c r="D27" s="58"/>
    </row>
    <row r="28" spans="1:4" x14ac:dyDescent="0.2">
      <c r="A28" s="3" t="s">
        <v>15</v>
      </c>
      <c r="B28" s="3"/>
      <c r="C28" s="58"/>
      <c r="D28" s="58"/>
    </row>
    <row r="29" spans="1:4" x14ac:dyDescent="0.2">
      <c r="A29" s="58" t="s">
        <v>16</v>
      </c>
      <c r="B29" s="60">
        <v>11</v>
      </c>
      <c r="C29" s="12">
        <v>1400000</v>
      </c>
      <c r="D29" s="12">
        <v>1400000</v>
      </c>
    </row>
    <row r="30" spans="1:4" x14ac:dyDescent="0.2">
      <c r="A30" s="58" t="s">
        <v>17</v>
      </c>
      <c r="B30" s="58"/>
      <c r="C30" s="12">
        <v>917865</v>
      </c>
      <c r="D30" s="12">
        <v>602343</v>
      </c>
    </row>
    <row r="31" spans="1:4" ht="7.9" customHeight="1" x14ac:dyDescent="0.2">
      <c r="A31" s="57"/>
      <c r="B31" s="57"/>
      <c r="C31" s="57"/>
      <c r="D31" s="57"/>
    </row>
    <row r="32" spans="1:4" ht="7.15" customHeight="1" x14ac:dyDescent="0.2">
      <c r="A32" s="58"/>
      <c r="B32" s="58"/>
      <c r="C32" s="58"/>
      <c r="D32" s="58"/>
    </row>
    <row r="33" spans="1:4" x14ac:dyDescent="0.2">
      <c r="A33" s="3" t="s">
        <v>18</v>
      </c>
      <c r="B33" s="3"/>
      <c r="C33" s="4">
        <v>2317865</v>
      </c>
      <c r="D33" s="4">
        <v>2002343</v>
      </c>
    </row>
    <row r="34" spans="1:4" ht="7.15" customHeight="1" x14ac:dyDescent="0.2">
      <c r="A34" s="57"/>
      <c r="B34" s="57"/>
      <c r="C34" s="57"/>
      <c r="D34" s="57"/>
    </row>
    <row r="35" spans="1:4" ht="7.15" customHeight="1" x14ac:dyDescent="0.2">
      <c r="A35" s="58"/>
      <c r="B35" s="58"/>
      <c r="C35" s="58"/>
      <c r="D35" s="58"/>
    </row>
    <row r="36" spans="1:4" x14ac:dyDescent="0.2">
      <c r="A36" s="3" t="s">
        <v>19</v>
      </c>
      <c r="B36" s="3"/>
      <c r="C36" s="5">
        <v>2926635</v>
      </c>
      <c r="D36" s="5">
        <v>2919996</v>
      </c>
    </row>
    <row r="37" spans="1:4" ht="6.6" customHeight="1" x14ac:dyDescent="0.2">
      <c r="A37" s="57"/>
      <c r="B37" s="57"/>
      <c r="C37" s="57"/>
      <c r="D37" s="57"/>
    </row>
    <row r="41" spans="1:4" x14ac:dyDescent="0.2">
      <c r="A41" s="72" t="s">
        <v>94</v>
      </c>
      <c r="B41" s="73"/>
      <c r="C41" s="74"/>
      <c r="D41" s="72" t="s">
        <v>93</v>
      </c>
    </row>
    <row r="42" spans="1:4" x14ac:dyDescent="0.2">
      <c r="A42" s="72"/>
      <c r="B42" s="75"/>
      <c r="C42" s="76"/>
      <c r="D42" s="72"/>
    </row>
    <row r="44" spans="1:4" x14ac:dyDescent="0.2">
      <c r="A44" s="55" t="s">
        <v>96</v>
      </c>
      <c r="B44" s="73"/>
      <c r="C44" s="74"/>
      <c r="D44" s="72" t="s">
        <v>95</v>
      </c>
    </row>
    <row r="45" spans="1:4" x14ac:dyDescent="0.2">
      <c r="A45" s="7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33A3E-2F74-4EED-9CF7-9FE93F2ADA96}">
  <dimension ref="A1:H47"/>
  <sheetViews>
    <sheetView workbookViewId="0">
      <selection activeCell="A2" sqref="A2"/>
    </sheetView>
  </sheetViews>
  <sheetFormatPr defaultColWidth="8.85546875" defaultRowHeight="12.75" x14ac:dyDescent="0.2"/>
  <cols>
    <col min="1" max="1" width="42.28515625" style="62" customWidth="1"/>
    <col min="2" max="2" width="6.42578125" style="62" customWidth="1"/>
    <col min="3" max="4" width="15.5703125" style="62" customWidth="1"/>
    <col min="5" max="6" width="8.85546875" style="62"/>
    <col min="7" max="7" width="9.42578125" style="10" bestFit="1" customWidth="1"/>
    <col min="8" max="16384" width="8.85546875" style="62"/>
  </cols>
  <sheetData>
    <row r="1" spans="1:8" x14ac:dyDescent="0.2">
      <c r="A1" s="54" t="s">
        <v>86</v>
      </c>
    </row>
    <row r="2" spans="1:8" x14ac:dyDescent="0.2">
      <c r="A2" s="56" t="s">
        <v>89</v>
      </c>
    </row>
    <row r="3" spans="1:8" x14ac:dyDescent="0.2">
      <c r="A3" s="55" t="s">
        <v>90</v>
      </c>
    </row>
    <row r="4" spans="1:8" x14ac:dyDescent="0.2">
      <c r="A4" s="54" t="s">
        <v>88</v>
      </c>
    </row>
    <row r="5" spans="1:8" x14ac:dyDescent="0.2">
      <c r="A5" s="54"/>
    </row>
    <row r="6" spans="1:8" x14ac:dyDescent="0.2">
      <c r="A6" s="54"/>
    </row>
    <row r="7" spans="1:8" x14ac:dyDescent="0.2">
      <c r="A7" s="63"/>
      <c r="B7" s="7" t="s">
        <v>0</v>
      </c>
      <c r="C7" s="8" t="s">
        <v>20</v>
      </c>
      <c r="D7" s="8" t="s">
        <v>21</v>
      </c>
    </row>
    <row r="8" spans="1:8" ht="5.0999999999999996" customHeight="1" x14ac:dyDescent="0.2">
      <c r="A8" s="64"/>
      <c r="B8" s="64"/>
      <c r="C8" s="64"/>
      <c r="D8" s="64"/>
    </row>
    <row r="9" spans="1:8" x14ac:dyDescent="0.2">
      <c r="A9" s="64" t="s">
        <v>22</v>
      </c>
      <c r="B9" s="65">
        <v>12</v>
      </c>
      <c r="C9" s="12">
        <v>311616</v>
      </c>
      <c r="D9" s="12">
        <v>345784</v>
      </c>
      <c r="G9" s="13"/>
      <c r="H9" s="14"/>
    </row>
    <row r="10" spans="1:8" x14ac:dyDescent="0.2">
      <c r="A10" s="64" t="s">
        <v>23</v>
      </c>
      <c r="B10" s="65">
        <v>12</v>
      </c>
      <c r="C10" s="12">
        <v>0</v>
      </c>
      <c r="D10" s="12">
        <v>0</v>
      </c>
      <c r="G10" s="13"/>
      <c r="H10" s="14"/>
    </row>
    <row r="11" spans="1:8" ht="5.0999999999999996" customHeight="1" x14ac:dyDescent="0.2">
      <c r="A11" s="63"/>
      <c r="B11" s="66"/>
      <c r="C11" s="63"/>
      <c r="D11" s="63"/>
      <c r="G11" s="13"/>
      <c r="H11" s="14"/>
    </row>
    <row r="12" spans="1:8" ht="5.0999999999999996" customHeight="1" x14ac:dyDescent="0.2">
      <c r="A12" s="67"/>
      <c r="B12" s="68"/>
      <c r="C12" s="64"/>
      <c r="D12" s="64"/>
      <c r="G12" s="13"/>
      <c r="H12" s="14"/>
    </row>
    <row r="13" spans="1:8" x14ac:dyDescent="0.2">
      <c r="A13" s="15" t="s">
        <v>24</v>
      </c>
      <c r="B13" s="65"/>
      <c r="C13" s="16">
        <v>311616</v>
      </c>
      <c r="D13" s="16">
        <v>345784</v>
      </c>
      <c r="G13" s="13"/>
      <c r="H13" s="14"/>
    </row>
    <row r="14" spans="1:8" ht="5.0999999999999996" customHeight="1" x14ac:dyDescent="0.2">
      <c r="A14" s="63"/>
      <c r="B14" s="66"/>
      <c r="C14" s="63"/>
      <c r="D14" s="63"/>
      <c r="G14" s="13"/>
      <c r="H14" s="14"/>
    </row>
    <row r="15" spans="1:8" ht="5.0999999999999996" customHeight="1" x14ac:dyDescent="0.2">
      <c r="A15" s="64" t="s">
        <v>25</v>
      </c>
      <c r="B15" s="65"/>
      <c r="C15" s="64"/>
      <c r="D15" s="64"/>
      <c r="G15" s="13"/>
      <c r="H15" s="14"/>
    </row>
    <row r="16" spans="1:8" ht="38.25" x14ac:dyDescent="0.2">
      <c r="A16" s="67" t="s">
        <v>26</v>
      </c>
      <c r="B16" s="65">
        <v>5</v>
      </c>
      <c r="C16" s="12">
        <v>289821</v>
      </c>
      <c r="D16" s="12">
        <v>249443</v>
      </c>
      <c r="G16" s="13"/>
      <c r="H16" s="14"/>
    </row>
    <row r="17" spans="1:8" x14ac:dyDescent="0.2">
      <c r="A17" s="67" t="s">
        <v>27</v>
      </c>
      <c r="B17" s="65">
        <v>13</v>
      </c>
      <c r="C17" s="12">
        <v>-77105</v>
      </c>
      <c r="D17" s="12">
        <v>-64684</v>
      </c>
      <c r="G17" s="13"/>
      <c r="H17" s="14"/>
    </row>
    <row r="18" spans="1:8" x14ac:dyDescent="0.2">
      <c r="A18" s="67" t="s">
        <v>28</v>
      </c>
      <c r="B18" s="65"/>
      <c r="C18" s="12">
        <v>0</v>
      </c>
      <c r="D18" s="12">
        <v>0</v>
      </c>
      <c r="G18" s="13"/>
      <c r="H18" s="14"/>
    </row>
    <row r="19" spans="1:8" x14ac:dyDescent="0.2">
      <c r="A19" s="67" t="s">
        <v>29</v>
      </c>
      <c r="B19" s="65"/>
      <c r="C19" s="12">
        <v>27110</v>
      </c>
      <c r="D19" s="12">
        <v>4201</v>
      </c>
      <c r="G19" s="13"/>
      <c r="H19" s="14"/>
    </row>
    <row r="20" spans="1:8" ht="5.0999999999999996" customHeight="1" x14ac:dyDescent="0.2">
      <c r="A20" s="63"/>
      <c r="B20" s="66"/>
      <c r="C20" s="63"/>
      <c r="D20" s="63"/>
      <c r="G20" s="13"/>
      <c r="H20" s="14"/>
    </row>
    <row r="21" spans="1:8" ht="5.0999999999999996" customHeight="1" x14ac:dyDescent="0.2">
      <c r="A21" s="64"/>
      <c r="B21" s="65"/>
      <c r="C21" s="64"/>
      <c r="D21" s="64"/>
      <c r="G21" s="13"/>
      <c r="H21" s="14"/>
    </row>
    <row r="22" spans="1:8" x14ac:dyDescent="0.2">
      <c r="A22" s="15" t="s">
        <v>30</v>
      </c>
      <c r="B22" s="65"/>
      <c r="C22" s="69">
        <v>551442</v>
      </c>
      <c r="D22" s="69">
        <v>534744</v>
      </c>
      <c r="G22" s="13"/>
      <c r="H22" s="14"/>
    </row>
    <row r="23" spans="1:8" ht="5.0999999999999996" customHeight="1" x14ac:dyDescent="0.2">
      <c r="A23" s="63"/>
      <c r="B23" s="66"/>
      <c r="C23" s="63"/>
      <c r="D23" s="63"/>
      <c r="G23" s="13"/>
      <c r="H23" s="14"/>
    </row>
    <row r="24" spans="1:8" ht="5.0999999999999996" customHeight="1" x14ac:dyDescent="0.2">
      <c r="A24" s="64"/>
      <c r="B24" s="65"/>
      <c r="C24" s="64"/>
      <c r="D24" s="64"/>
      <c r="G24" s="13"/>
      <c r="H24" s="14"/>
    </row>
    <row r="25" spans="1:8" x14ac:dyDescent="0.2">
      <c r="A25" s="64" t="s">
        <v>31</v>
      </c>
      <c r="B25" s="65"/>
      <c r="C25" s="12">
        <v>0</v>
      </c>
      <c r="D25" s="12">
        <v>0</v>
      </c>
      <c r="G25" s="13"/>
      <c r="H25" s="14"/>
    </row>
    <row r="26" spans="1:8" ht="5.0999999999999996" customHeight="1" x14ac:dyDescent="0.2">
      <c r="A26" s="63"/>
      <c r="B26" s="63"/>
      <c r="C26" s="63"/>
      <c r="D26" s="63"/>
      <c r="G26" s="13"/>
      <c r="H26" s="14"/>
    </row>
    <row r="27" spans="1:8" ht="5.0999999999999996" customHeight="1" x14ac:dyDescent="0.2">
      <c r="A27" s="64"/>
      <c r="B27" s="64"/>
      <c r="C27" s="64"/>
      <c r="D27" s="64"/>
      <c r="G27" s="13"/>
      <c r="H27" s="14"/>
    </row>
    <row r="28" spans="1:8" x14ac:dyDescent="0.2">
      <c r="A28" s="15" t="s">
        <v>32</v>
      </c>
      <c r="B28" s="64"/>
      <c r="C28" s="69">
        <v>551442</v>
      </c>
      <c r="D28" s="69">
        <v>534744</v>
      </c>
      <c r="G28" s="13"/>
      <c r="H28" s="14"/>
    </row>
    <row r="29" spans="1:8" ht="5.0999999999999996" customHeight="1" x14ac:dyDescent="0.2">
      <c r="A29" s="63"/>
      <c r="B29" s="63"/>
      <c r="C29" s="63"/>
      <c r="D29" s="63"/>
      <c r="G29" s="13"/>
      <c r="H29" s="14"/>
    </row>
    <row r="30" spans="1:8" ht="5.0999999999999996" customHeight="1" x14ac:dyDescent="0.2">
      <c r="A30" s="64"/>
      <c r="B30" s="64"/>
      <c r="C30" s="64"/>
      <c r="D30" s="64"/>
      <c r="G30" s="13"/>
      <c r="H30" s="14"/>
    </row>
    <row r="31" spans="1:8" x14ac:dyDescent="0.2">
      <c r="A31" s="64" t="s">
        <v>33</v>
      </c>
      <c r="B31" s="64"/>
      <c r="C31" s="12">
        <v>0</v>
      </c>
      <c r="D31" s="12">
        <v>0</v>
      </c>
      <c r="G31" s="13"/>
      <c r="H31" s="14"/>
    </row>
    <row r="32" spans="1:8" ht="5.0999999999999996" customHeight="1" x14ac:dyDescent="0.2">
      <c r="A32" s="63"/>
      <c r="B32" s="63"/>
      <c r="C32" s="63"/>
      <c r="D32" s="63"/>
      <c r="G32" s="13"/>
      <c r="H32" s="14"/>
    </row>
    <row r="33" spans="1:8" ht="5.0999999999999996" customHeight="1" x14ac:dyDescent="0.2">
      <c r="A33" s="64"/>
      <c r="B33" s="64"/>
      <c r="C33" s="64"/>
      <c r="D33" s="64"/>
      <c r="G33" s="13"/>
      <c r="H33" s="14"/>
    </row>
    <row r="34" spans="1:8" x14ac:dyDescent="0.2">
      <c r="A34" s="15" t="s">
        <v>34</v>
      </c>
      <c r="B34" s="64"/>
      <c r="C34" s="16">
        <v>551442</v>
      </c>
      <c r="D34" s="16">
        <v>534744</v>
      </c>
      <c r="G34" s="13"/>
      <c r="H34" s="14"/>
    </row>
    <row r="35" spans="1:8" ht="5.0999999999999996" customHeight="1" x14ac:dyDescent="0.2">
      <c r="A35" s="63"/>
      <c r="B35" s="63"/>
      <c r="C35" s="63"/>
      <c r="D35" s="63"/>
      <c r="G35" s="13"/>
      <c r="H35" s="14"/>
    </row>
    <row r="36" spans="1:8" ht="5.0999999999999996" customHeight="1" x14ac:dyDescent="0.2">
      <c r="A36" s="64"/>
      <c r="B36" s="64"/>
      <c r="C36" s="64"/>
      <c r="D36" s="64"/>
      <c r="G36" s="13"/>
      <c r="H36" s="14"/>
    </row>
    <row r="37" spans="1:8" x14ac:dyDescent="0.2">
      <c r="A37" s="64"/>
      <c r="B37" s="64"/>
      <c r="C37" s="64"/>
      <c r="G37" s="13"/>
      <c r="H37" s="14"/>
    </row>
    <row r="38" spans="1:8" x14ac:dyDescent="0.2">
      <c r="G38" s="13"/>
      <c r="H38" s="14"/>
    </row>
    <row r="39" spans="1:8" x14ac:dyDescent="0.2">
      <c r="G39" s="13"/>
      <c r="H39" s="14"/>
    </row>
    <row r="40" spans="1:8" x14ac:dyDescent="0.2">
      <c r="A40" s="72" t="s">
        <v>94</v>
      </c>
      <c r="B40" s="73"/>
      <c r="C40" s="74"/>
      <c r="D40" s="72" t="s">
        <v>93</v>
      </c>
      <c r="G40" s="13"/>
      <c r="H40" s="14"/>
    </row>
    <row r="41" spans="1:8" x14ac:dyDescent="0.2">
      <c r="A41" s="72"/>
      <c r="B41" s="75"/>
      <c r="C41" s="76"/>
      <c r="D41" s="72"/>
      <c r="G41" s="13"/>
      <c r="H41" s="14"/>
    </row>
    <row r="42" spans="1:8" x14ac:dyDescent="0.2">
      <c r="A42" s="55"/>
      <c r="B42" s="55"/>
      <c r="C42" s="55"/>
      <c r="D42" s="55"/>
      <c r="G42" s="13"/>
      <c r="H42" s="14"/>
    </row>
    <row r="43" spans="1:8" x14ac:dyDescent="0.2">
      <c r="A43" s="55" t="s">
        <v>96</v>
      </c>
      <c r="B43" s="73"/>
      <c r="C43" s="74"/>
      <c r="D43" s="72" t="s">
        <v>95</v>
      </c>
      <c r="G43" s="13"/>
      <c r="H43" s="14"/>
    </row>
    <row r="44" spans="1:8" x14ac:dyDescent="0.2">
      <c r="G44" s="13"/>
      <c r="H44" s="14"/>
    </row>
    <row r="45" spans="1:8" x14ac:dyDescent="0.2">
      <c r="G45" s="13"/>
      <c r="H45" s="14"/>
    </row>
    <row r="46" spans="1:8" x14ac:dyDescent="0.2">
      <c r="G46" s="13"/>
      <c r="H46" s="14"/>
    </row>
    <row r="47" spans="1:8" x14ac:dyDescent="0.2">
      <c r="G47" s="13"/>
      <c r="H47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A907-6C52-4587-BE21-12D84DF9AA42}">
  <dimension ref="A1:D31"/>
  <sheetViews>
    <sheetView workbookViewId="0">
      <selection activeCell="A2" sqref="A2"/>
    </sheetView>
  </sheetViews>
  <sheetFormatPr defaultColWidth="8.85546875" defaultRowHeight="12.75" x14ac:dyDescent="0.2"/>
  <cols>
    <col min="1" max="1" width="29.5703125" style="9" customWidth="1"/>
    <col min="2" max="2" width="19.42578125" style="9" customWidth="1"/>
    <col min="3" max="3" width="20.7109375" style="9" customWidth="1"/>
    <col min="4" max="4" width="16.5703125" style="9" customWidth="1"/>
    <col min="5" max="16384" width="8.85546875" style="9"/>
  </cols>
  <sheetData>
    <row r="1" spans="1:4" x14ac:dyDescent="0.2">
      <c r="A1" s="54" t="s">
        <v>86</v>
      </c>
    </row>
    <row r="2" spans="1:4" x14ac:dyDescent="0.2">
      <c r="A2" s="56" t="s">
        <v>91</v>
      </c>
    </row>
    <row r="3" spans="1:4" x14ac:dyDescent="0.2">
      <c r="A3" s="55" t="s">
        <v>90</v>
      </c>
    </row>
    <row r="4" spans="1:4" x14ac:dyDescent="0.2">
      <c r="A4" s="54" t="s">
        <v>88</v>
      </c>
    </row>
    <row r="7" spans="1:4" ht="27" x14ac:dyDescent="0.3">
      <c r="A7" s="18"/>
      <c r="B7" s="19" t="s">
        <v>16</v>
      </c>
      <c r="C7" s="19" t="s">
        <v>35</v>
      </c>
      <c r="D7" s="19" t="s">
        <v>36</v>
      </c>
    </row>
    <row r="8" spans="1:4" ht="5.0999999999999996" customHeight="1" x14ac:dyDescent="0.3">
      <c r="A8" s="20"/>
      <c r="B8" s="21"/>
      <c r="C8" s="21"/>
      <c r="D8" s="21"/>
    </row>
    <row r="9" spans="1:4" x14ac:dyDescent="0.2">
      <c r="A9" s="22" t="s">
        <v>37</v>
      </c>
      <c r="B9" s="4">
        <v>1400000</v>
      </c>
      <c r="C9" s="4">
        <v>298332</v>
      </c>
      <c r="D9" s="4">
        <f>SUM(B9:C9)</f>
        <v>1698332</v>
      </c>
    </row>
    <row r="10" spans="1:4" ht="5.0999999999999996" customHeight="1" x14ac:dyDescent="0.2">
      <c r="A10" s="23"/>
      <c r="B10" s="24"/>
      <c r="C10" s="24"/>
      <c r="D10" s="24"/>
    </row>
    <row r="11" spans="1:4" ht="5.0999999999999996" customHeight="1" x14ac:dyDescent="0.2">
      <c r="A11" s="22"/>
      <c r="B11" s="25"/>
      <c r="C11" s="25"/>
      <c r="D11" s="25"/>
    </row>
    <row r="12" spans="1:4" x14ac:dyDescent="0.2">
      <c r="A12" s="26" t="s">
        <v>38</v>
      </c>
      <c r="B12" s="12">
        <v>0</v>
      </c>
      <c r="C12" s="12">
        <v>-298332</v>
      </c>
      <c r="D12" s="12">
        <f>SUM(B12:C12)</f>
        <v>-298332</v>
      </c>
    </row>
    <row r="13" spans="1:4" x14ac:dyDescent="0.2">
      <c r="A13" s="26" t="s">
        <v>39</v>
      </c>
      <c r="B13" s="12">
        <v>0</v>
      </c>
      <c r="C13" s="12">
        <v>602343</v>
      </c>
      <c r="D13" s="12">
        <f>SUM(B13:C13)</f>
        <v>602343</v>
      </c>
    </row>
    <row r="14" spans="1:4" ht="5.0999999999999996" customHeight="1" x14ac:dyDescent="0.2">
      <c r="A14" s="27"/>
      <c r="B14" s="28"/>
      <c r="C14" s="29"/>
      <c r="D14" s="29"/>
    </row>
    <row r="15" spans="1:4" ht="5.0999999999999996" customHeight="1" x14ac:dyDescent="0.2">
      <c r="A15" s="26"/>
      <c r="B15" s="30"/>
      <c r="C15" s="31"/>
      <c r="D15" s="31"/>
    </row>
    <row r="16" spans="1:4" x14ac:dyDescent="0.2">
      <c r="A16" s="22" t="s">
        <v>40</v>
      </c>
      <c r="B16" s="4">
        <f>[1]FS!D30</f>
        <v>1400000</v>
      </c>
      <c r="C16" s="4">
        <f>[1]FS!D31</f>
        <v>602343</v>
      </c>
      <c r="D16" s="4">
        <f>B16+C16</f>
        <v>2002343</v>
      </c>
    </row>
    <row r="17" spans="1:4" x14ac:dyDescent="0.2">
      <c r="A17" s="23"/>
      <c r="B17" s="24"/>
      <c r="C17" s="24"/>
      <c r="D17" s="24"/>
    </row>
    <row r="18" spans="1:4" x14ac:dyDescent="0.2">
      <c r="A18" s="22"/>
      <c r="B18" s="25"/>
      <c r="C18" s="25"/>
      <c r="D18" s="25"/>
    </row>
    <row r="19" spans="1:4" x14ac:dyDescent="0.2">
      <c r="A19" s="26" t="s">
        <v>38</v>
      </c>
      <c r="B19" s="12">
        <v>0</v>
      </c>
      <c r="C19" s="12">
        <v>-235920</v>
      </c>
      <c r="D19" s="12">
        <f>SUM(B19:C19)</f>
        <v>-235920</v>
      </c>
    </row>
    <row r="20" spans="1:4" x14ac:dyDescent="0.2">
      <c r="A20" s="26" t="s">
        <v>39</v>
      </c>
      <c r="B20" s="12">
        <v>0</v>
      </c>
      <c r="C20" s="12">
        <f>[1]IS!C31</f>
        <v>551442</v>
      </c>
      <c r="D20" s="12">
        <f>SUM(B20:C20)</f>
        <v>551442</v>
      </c>
    </row>
    <row r="21" spans="1:4" x14ac:dyDescent="0.2">
      <c r="A21" s="27"/>
      <c r="B21" s="28"/>
      <c r="C21" s="29"/>
      <c r="D21" s="29"/>
    </row>
    <row r="22" spans="1:4" ht="5.0999999999999996" customHeight="1" x14ac:dyDescent="0.2">
      <c r="A22" s="26"/>
      <c r="B22" s="30"/>
      <c r="C22" s="31"/>
      <c r="D22" s="31"/>
    </row>
    <row r="23" spans="1:4" x14ac:dyDescent="0.2">
      <c r="A23" s="22" t="s">
        <v>41</v>
      </c>
      <c r="B23" s="25">
        <f>SUM(B16:B20)</f>
        <v>1400000</v>
      </c>
      <c r="C23" s="25">
        <f>SUM(C16:C20)</f>
        <v>917865</v>
      </c>
      <c r="D23" s="25">
        <f>SUM(D16:D20)</f>
        <v>2317865</v>
      </c>
    </row>
    <row r="24" spans="1:4" ht="5.0999999999999996" customHeight="1" x14ac:dyDescent="0.2">
      <c r="A24" s="27"/>
      <c r="B24" s="6"/>
      <c r="C24" s="6"/>
      <c r="D24" s="6"/>
    </row>
    <row r="25" spans="1:4" ht="5.0999999999999996" customHeight="1" x14ac:dyDescent="0.2">
      <c r="A25" s="26"/>
      <c r="B25" s="11"/>
      <c r="C25" s="11"/>
      <c r="D25" s="11"/>
    </row>
    <row r="26" spans="1:4" x14ac:dyDescent="0.2">
      <c r="A26" s="17"/>
    </row>
    <row r="28" spans="1:4" x14ac:dyDescent="0.2">
      <c r="A28" s="72" t="s">
        <v>94</v>
      </c>
      <c r="B28" s="73"/>
      <c r="C28" s="74"/>
      <c r="D28" s="72" t="s">
        <v>93</v>
      </c>
    </row>
    <row r="29" spans="1:4" x14ac:dyDescent="0.2">
      <c r="A29" s="72"/>
      <c r="B29" s="75"/>
      <c r="C29" s="76"/>
      <c r="D29" s="72"/>
    </row>
    <row r="30" spans="1:4" x14ac:dyDescent="0.2">
      <c r="A30" s="55"/>
      <c r="B30" s="55"/>
      <c r="C30" s="55"/>
      <c r="D30" s="55"/>
    </row>
    <row r="31" spans="1:4" x14ac:dyDescent="0.2">
      <c r="A31" s="55" t="s">
        <v>96</v>
      </c>
      <c r="B31" s="73"/>
      <c r="C31" s="74"/>
      <c r="D31" s="72" t="s">
        <v>95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929E8-82B5-497E-B871-A19FAAEE0EEC}">
  <dimension ref="A1:D68"/>
  <sheetViews>
    <sheetView showGridLines="0" tabSelected="1" workbookViewId="0">
      <selection activeCell="A2" sqref="A2"/>
    </sheetView>
  </sheetViews>
  <sheetFormatPr defaultColWidth="8.85546875" defaultRowHeight="15" x14ac:dyDescent="0.25"/>
  <cols>
    <col min="1" max="1" width="49.28515625" style="9" bestFit="1" customWidth="1"/>
    <col min="2" max="2" width="13.28515625" style="53" customWidth="1"/>
    <col min="3" max="3" width="15.5703125" style="53" customWidth="1"/>
    <col min="4" max="16384" width="8.85546875" style="9"/>
  </cols>
  <sheetData>
    <row r="1" spans="1:3" x14ac:dyDescent="0.25">
      <c r="A1" s="70" t="s">
        <v>86</v>
      </c>
    </row>
    <row r="2" spans="1:3" x14ac:dyDescent="0.25">
      <c r="A2" s="71" t="s">
        <v>92</v>
      </c>
    </row>
    <row r="3" spans="1:3" x14ac:dyDescent="0.25">
      <c r="A3" s="9" t="s">
        <v>90</v>
      </c>
    </row>
    <row r="4" spans="1:3" x14ac:dyDescent="0.25">
      <c r="A4" s="70" t="s">
        <v>88</v>
      </c>
    </row>
    <row r="7" spans="1:3" ht="25.5" x14ac:dyDescent="0.2">
      <c r="A7" s="32"/>
      <c r="B7" s="33" t="s">
        <v>42</v>
      </c>
      <c r="C7" s="33" t="s">
        <v>43</v>
      </c>
    </row>
    <row r="8" spans="1:3" ht="12.75" x14ac:dyDescent="0.2">
      <c r="A8" s="34" t="s">
        <v>44</v>
      </c>
      <c r="B8" s="35"/>
      <c r="C8" s="36"/>
    </row>
    <row r="9" spans="1:3" ht="12.75" x14ac:dyDescent="0.2">
      <c r="A9" s="38" t="s">
        <v>45</v>
      </c>
      <c r="B9" s="39">
        <v>1561843</v>
      </c>
      <c r="C9" s="39">
        <v>789813</v>
      </c>
    </row>
    <row r="10" spans="1:3" ht="12.75" x14ac:dyDescent="0.2">
      <c r="A10" s="40" t="s">
        <v>46</v>
      </c>
      <c r="B10" s="41"/>
      <c r="C10" s="41"/>
    </row>
    <row r="11" spans="1:3" ht="12.75" hidden="1" x14ac:dyDescent="0.2">
      <c r="A11" s="42" t="s">
        <v>47</v>
      </c>
      <c r="B11" s="41">
        <v>0</v>
      </c>
      <c r="C11" s="41">
        <v>0</v>
      </c>
    </row>
    <row r="12" spans="1:3" ht="12.75" hidden="1" x14ac:dyDescent="0.2">
      <c r="A12" s="42" t="s">
        <v>48</v>
      </c>
      <c r="B12" s="41">
        <v>0</v>
      </c>
      <c r="C12" s="41">
        <v>0</v>
      </c>
    </row>
    <row r="13" spans="1:3" ht="12.75" hidden="1" x14ac:dyDescent="0.2">
      <c r="A13" s="42" t="s">
        <v>49</v>
      </c>
      <c r="B13" s="41">
        <v>0</v>
      </c>
      <c r="C13" s="41">
        <v>0</v>
      </c>
    </row>
    <row r="14" spans="1:3" ht="12.75" hidden="1" x14ac:dyDescent="0.2">
      <c r="A14" s="42" t="s">
        <v>50</v>
      </c>
      <c r="B14" s="41">
        <v>0</v>
      </c>
      <c r="C14" s="41">
        <v>0</v>
      </c>
    </row>
    <row r="15" spans="1:3" ht="12.75" x14ac:dyDescent="0.2">
      <c r="A15" s="42" t="s">
        <v>51</v>
      </c>
      <c r="B15" s="41">
        <v>1561843</v>
      </c>
      <c r="C15" s="41">
        <v>789813</v>
      </c>
    </row>
    <row r="16" spans="1:3" ht="12.75" x14ac:dyDescent="0.2">
      <c r="A16" s="38" t="s">
        <v>52</v>
      </c>
      <c r="B16" s="39">
        <v>1055539</v>
      </c>
      <c r="C16" s="39">
        <v>598370</v>
      </c>
    </row>
    <row r="17" spans="1:3" ht="12.75" x14ac:dyDescent="0.2">
      <c r="A17" s="40" t="s">
        <v>46</v>
      </c>
      <c r="B17" s="41"/>
      <c r="C17" s="41"/>
    </row>
    <row r="18" spans="1:3" ht="12.75" x14ac:dyDescent="0.2">
      <c r="A18" s="42" t="s">
        <v>53</v>
      </c>
      <c r="B18" s="41">
        <v>39597</v>
      </c>
      <c r="C18" s="41">
        <v>53068</v>
      </c>
    </row>
    <row r="19" spans="1:3" ht="12.75" hidden="1" x14ac:dyDescent="0.2">
      <c r="A19" s="42" t="s">
        <v>54</v>
      </c>
      <c r="B19" s="41">
        <v>0</v>
      </c>
      <c r="C19" s="41">
        <v>0</v>
      </c>
    </row>
    <row r="20" spans="1:3" ht="12.75" x14ac:dyDescent="0.2">
      <c r="A20" s="42" t="s">
        <v>55</v>
      </c>
      <c r="B20" s="41">
        <v>8001</v>
      </c>
      <c r="C20" s="41">
        <v>2582</v>
      </c>
    </row>
    <row r="21" spans="1:3" ht="12.75" hidden="1" x14ac:dyDescent="0.2">
      <c r="A21" s="42" t="s">
        <v>56</v>
      </c>
      <c r="B21" s="41">
        <v>0</v>
      </c>
      <c r="C21" s="41">
        <v>0</v>
      </c>
    </row>
    <row r="22" spans="1:3" ht="12.75" x14ac:dyDescent="0.2">
      <c r="A22" s="42" t="s">
        <v>57</v>
      </c>
      <c r="B22" s="41">
        <v>41705</v>
      </c>
      <c r="C22" s="41">
        <v>10263</v>
      </c>
    </row>
    <row r="23" spans="1:3" ht="12.75" x14ac:dyDescent="0.2">
      <c r="A23" s="42" t="s">
        <v>58</v>
      </c>
      <c r="B23" s="41">
        <v>5596</v>
      </c>
      <c r="C23" s="41">
        <v>2761</v>
      </c>
    </row>
    <row r="24" spans="1:3" ht="12.75" x14ac:dyDescent="0.2">
      <c r="A24" s="42" t="s">
        <v>59</v>
      </c>
      <c r="B24" s="41">
        <v>960640</v>
      </c>
      <c r="C24" s="41">
        <v>529696</v>
      </c>
    </row>
    <row r="25" spans="1:3" ht="25.5" x14ac:dyDescent="0.2">
      <c r="A25" s="43" t="s">
        <v>60</v>
      </c>
      <c r="B25" s="39">
        <v>506304</v>
      </c>
      <c r="C25" s="39">
        <v>191443</v>
      </c>
    </row>
    <row r="26" spans="1:3" ht="12.75" x14ac:dyDescent="0.2">
      <c r="A26" s="34" t="s">
        <v>61</v>
      </c>
      <c r="B26" s="44"/>
      <c r="C26" s="44"/>
    </row>
    <row r="27" spans="1:3" ht="12.75" hidden="1" x14ac:dyDescent="0.2">
      <c r="A27" s="38" t="s">
        <v>45</v>
      </c>
      <c r="B27" s="41">
        <v>0</v>
      </c>
      <c r="C27" s="41">
        <v>0</v>
      </c>
    </row>
    <row r="28" spans="1:3" ht="12.75" hidden="1" x14ac:dyDescent="0.2">
      <c r="A28" s="40" t="s">
        <v>46</v>
      </c>
      <c r="B28" s="41">
        <v>0</v>
      </c>
      <c r="C28" s="41">
        <v>0</v>
      </c>
    </row>
    <row r="29" spans="1:3" ht="12.75" hidden="1" x14ac:dyDescent="0.2">
      <c r="A29" s="42" t="s">
        <v>62</v>
      </c>
      <c r="B29" s="41">
        <v>0</v>
      </c>
      <c r="C29" s="41">
        <v>0</v>
      </c>
    </row>
    <row r="30" spans="1:3" ht="12.75" hidden="1" x14ac:dyDescent="0.2">
      <c r="A30" s="42" t="s">
        <v>63</v>
      </c>
      <c r="B30" s="41">
        <v>0</v>
      </c>
      <c r="C30" s="41">
        <v>0</v>
      </c>
    </row>
    <row r="31" spans="1:3" ht="12.75" hidden="1" x14ac:dyDescent="0.2">
      <c r="A31" s="42" t="s">
        <v>64</v>
      </c>
      <c r="B31" s="41">
        <v>0</v>
      </c>
      <c r="C31" s="41">
        <v>0</v>
      </c>
    </row>
    <row r="32" spans="1:3" ht="12.75" hidden="1" x14ac:dyDescent="0.2">
      <c r="A32" s="42" t="s">
        <v>65</v>
      </c>
      <c r="B32" s="41">
        <v>0</v>
      </c>
      <c r="C32" s="41">
        <v>0</v>
      </c>
    </row>
    <row r="33" spans="1:3" ht="25.5" hidden="1" x14ac:dyDescent="0.2">
      <c r="A33" s="45" t="s">
        <v>66</v>
      </c>
      <c r="B33" s="41">
        <v>0</v>
      </c>
      <c r="C33" s="41">
        <v>0</v>
      </c>
    </row>
    <row r="34" spans="1:3" ht="25.5" hidden="1" x14ac:dyDescent="0.2">
      <c r="A34" s="46" t="s">
        <v>67</v>
      </c>
      <c r="B34" s="41">
        <v>0</v>
      </c>
      <c r="C34" s="41">
        <v>0</v>
      </c>
    </row>
    <row r="35" spans="1:3" ht="12.75" hidden="1" x14ac:dyDescent="0.2">
      <c r="A35" s="42" t="s">
        <v>51</v>
      </c>
      <c r="B35" s="41">
        <v>0</v>
      </c>
      <c r="C35" s="41">
        <v>0</v>
      </c>
    </row>
    <row r="36" spans="1:3" ht="12.75" x14ac:dyDescent="0.2">
      <c r="A36" s="38" t="s">
        <v>52</v>
      </c>
      <c r="B36" s="39">
        <v>0</v>
      </c>
      <c r="C36" s="39">
        <v>373</v>
      </c>
    </row>
    <row r="37" spans="1:3" ht="12.75" x14ac:dyDescent="0.2">
      <c r="A37" s="40" t="s">
        <v>46</v>
      </c>
      <c r="B37" s="41"/>
      <c r="C37" s="41"/>
    </row>
    <row r="38" spans="1:3" ht="12.75" x14ac:dyDescent="0.2">
      <c r="A38" s="42" t="s">
        <v>68</v>
      </c>
      <c r="B38" s="41">
        <v>0</v>
      </c>
      <c r="C38" s="41">
        <v>373</v>
      </c>
    </row>
    <row r="39" spans="1:3" ht="12.75" hidden="1" x14ac:dyDescent="0.2">
      <c r="A39" s="42" t="s">
        <v>69</v>
      </c>
      <c r="B39" s="41">
        <v>0</v>
      </c>
      <c r="C39" s="41">
        <v>0</v>
      </c>
    </row>
    <row r="40" spans="1:3" ht="12.75" hidden="1" x14ac:dyDescent="0.2">
      <c r="A40" s="42" t="s">
        <v>70</v>
      </c>
      <c r="B40" s="41">
        <v>0</v>
      </c>
      <c r="C40" s="41">
        <v>0</v>
      </c>
    </row>
    <row r="41" spans="1:3" ht="12.75" hidden="1" x14ac:dyDescent="0.2">
      <c r="A41" s="42" t="s">
        <v>71</v>
      </c>
      <c r="B41" s="41">
        <v>0</v>
      </c>
      <c r="C41" s="41">
        <v>0</v>
      </c>
    </row>
    <row r="42" spans="1:3" ht="12.75" hidden="1" x14ac:dyDescent="0.2">
      <c r="A42" s="42" t="s">
        <v>72</v>
      </c>
      <c r="B42" s="41">
        <v>0</v>
      </c>
      <c r="C42" s="41">
        <v>0</v>
      </c>
    </row>
    <row r="43" spans="1:3" ht="25.5" hidden="1" x14ac:dyDescent="0.2">
      <c r="A43" s="46" t="s">
        <v>73</v>
      </c>
      <c r="B43" s="41">
        <v>0</v>
      </c>
      <c r="C43" s="41">
        <v>0</v>
      </c>
    </row>
    <row r="44" spans="1:3" ht="12.75" hidden="1" x14ac:dyDescent="0.2">
      <c r="A44" s="42" t="s">
        <v>59</v>
      </c>
      <c r="B44" s="41">
        <v>0</v>
      </c>
      <c r="C44" s="41">
        <v>0</v>
      </c>
    </row>
    <row r="45" spans="1:3" ht="25.5" x14ac:dyDescent="0.2">
      <c r="A45" s="43" t="s">
        <v>74</v>
      </c>
      <c r="B45" s="47">
        <v>0</v>
      </c>
      <c r="C45" s="48">
        <v>-373</v>
      </c>
    </row>
    <row r="46" spans="1:3" ht="12.75" x14ac:dyDescent="0.2">
      <c r="A46" s="37"/>
      <c r="B46" s="41"/>
      <c r="C46" s="41"/>
    </row>
    <row r="47" spans="1:3" ht="12.75" x14ac:dyDescent="0.2">
      <c r="A47" s="38" t="s">
        <v>45</v>
      </c>
      <c r="B47" s="39">
        <v>941261</v>
      </c>
      <c r="C47" s="39">
        <v>178554</v>
      </c>
    </row>
    <row r="48" spans="1:3" ht="12.75" x14ac:dyDescent="0.2">
      <c r="A48" s="40" t="s">
        <v>46</v>
      </c>
      <c r="B48" s="41"/>
      <c r="C48" s="41"/>
    </row>
    <row r="49" spans="1:3" ht="12.75" hidden="1" x14ac:dyDescent="0.2">
      <c r="A49" s="42" t="s">
        <v>75</v>
      </c>
      <c r="B49" s="41">
        <v>0</v>
      </c>
      <c r="C49" s="41">
        <v>0</v>
      </c>
    </row>
    <row r="50" spans="1:3" ht="12.75" hidden="1" x14ac:dyDescent="0.2">
      <c r="A50" s="42" t="s">
        <v>76</v>
      </c>
      <c r="B50" s="41">
        <v>0</v>
      </c>
      <c r="C50" s="41">
        <v>0</v>
      </c>
    </row>
    <row r="51" spans="1:3" ht="12.75" hidden="1" x14ac:dyDescent="0.2">
      <c r="A51" s="42" t="s">
        <v>77</v>
      </c>
      <c r="B51" s="41">
        <v>0</v>
      </c>
      <c r="C51" s="41">
        <v>0</v>
      </c>
    </row>
    <row r="52" spans="1:3" ht="12.75" x14ac:dyDescent="0.2">
      <c r="A52" s="42" t="s">
        <v>51</v>
      </c>
      <c r="B52" s="41">
        <v>941261</v>
      </c>
      <c r="C52" s="41">
        <v>178554</v>
      </c>
    </row>
    <row r="53" spans="1:3" ht="12.75" x14ac:dyDescent="0.2">
      <c r="A53" s="38" t="s">
        <v>52</v>
      </c>
      <c r="B53" s="39">
        <v>1448007</v>
      </c>
      <c r="C53" s="39">
        <v>1578823</v>
      </c>
    </row>
    <row r="54" spans="1:3" ht="12.75" x14ac:dyDescent="0.2">
      <c r="A54" s="40" t="s">
        <v>46</v>
      </c>
      <c r="B54" s="41"/>
      <c r="C54" s="41"/>
    </row>
    <row r="55" spans="1:3" ht="12.75" hidden="1" x14ac:dyDescent="0.2">
      <c r="A55" s="42" t="s">
        <v>78</v>
      </c>
      <c r="B55" s="41">
        <v>0</v>
      </c>
      <c r="C55" s="41">
        <v>0</v>
      </c>
    </row>
    <row r="56" spans="1:3" ht="12.75" hidden="1" x14ac:dyDescent="0.2">
      <c r="A56" s="42" t="s">
        <v>79</v>
      </c>
      <c r="B56" s="41">
        <v>0</v>
      </c>
      <c r="C56" s="41">
        <v>0</v>
      </c>
    </row>
    <row r="57" spans="1:3" ht="12.75" hidden="1" x14ac:dyDescent="0.2">
      <c r="A57" s="42" t="s">
        <v>80</v>
      </c>
      <c r="B57" s="41">
        <v>0</v>
      </c>
      <c r="C57" s="41">
        <v>0</v>
      </c>
    </row>
    <row r="58" spans="1:3" ht="12.75" x14ac:dyDescent="0.2">
      <c r="A58" s="42" t="s">
        <v>81</v>
      </c>
      <c r="B58" s="41">
        <v>1448007</v>
      </c>
      <c r="C58" s="41">
        <v>1578823</v>
      </c>
    </row>
    <row r="59" spans="1:3" ht="25.5" x14ac:dyDescent="0.2">
      <c r="A59" s="43" t="s">
        <v>82</v>
      </c>
      <c r="B59" s="48">
        <v>-506746</v>
      </c>
      <c r="C59" s="48">
        <v>-1400269</v>
      </c>
    </row>
    <row r="60" spans="1:3" ht="25.5" x14ac:dyDescent="0.2">
      <c r="A60" s="43" t="s">
        <v>83</v>
      </c>
      <c r="B60" s="48">
        <v>-442</v>
      </c>
      <c r="C60" s="48">
        <v>-1209199</v>
      </c>
    </row>
    <row r="61" spans="1:3" ht="25.5" x14ac:dyDescent="0.2">
      <c r="A61" s="45" t="s">
        <v>84</v>
      </c>
      <c r="B61" s="49">
        <v>544</v>
      </c>
      <c r="C61" s="49">
        <v>1241890</v>
      </c>
    </row>
    <row r="62" spans="1:3" ht="25.5" x14ac:dyDescent="0.2">
      <c r="A62" s="50" t="s">
        <v>85</v>
      </c>
      <c r="B62" s="51">
        <v>102</v>
      </c>
      <c r="C62" s="51">
        <v>32691</v>
      </c>
    </row>
    <row r="63" spans="1:3" x14ac:dyDescent="0.25">
      <c r="B63" s="52"/>
      <c r="C63" s="52"/>
    </row>
    <row r="65" spans="1:4" ht="12.75" x14ac:dyDescent="0.2">
      <c r="A65" s="72" t="s">
        <v>94</v>
      </c>
      <c r="B65" s="73"/>
      <c r="C65" s="72" t="s">
        <v>93</v>
      </c>
    </row>
    <row r="66" spans="1:4" ht="12.75" x14ac:dyDescent="0.2">
      <c r="A66" s="72"/>
      <c r="B66" s="75"/>
      <c r="C66" s="76"/>
      <c r="D66" s="72"/>
    </row>
    <row r="67" spans="1:4" ht="12.75" x14ac:dyDescent="0.2">
      <c r="A67" s="55"/>
      <c r="B67" s="55"/>
      <c r="C67" s="55"/>
      <c r="D67" s="55"/>
    </row>
    <row r="68" spans="1:4" ht="12.75" x14ac:dyDescent="0.2">
      <c r="A68" s="55" t="s">
        <v>96</v>
      </c>
      <c r="B68" s="73"/>
      <c r="C68" s="7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FS</vt:lpstr>
      <vt:lpstr>IS</vt:lpstr>
      <vt:lpstr>SE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Адыраков</dc:creator>
  <cp:lastModifiedBy>Бухгалтер</cp:lastModifiedBy>
  <dcterms:created xsi:type="dcterms:W3CDTF">2015-06-05T18:19:34Z</dcterms:created>
  <dcterms:modified xsi:type="dcterms:W3CDTF">2025-05-13T04:18:18Z</dcterms:modified>
</cp:coreProperties>
</file>