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zat.abdoldin\Desktop\KASE\отчетность\2025\"/>
    </mc:Choice>
  </mc:AlternateContent>
  <xr:revisionPtr revIDLastSave="0" documentId="13_ncr:1_{27754326-5E2C-4E56-BE14-B43EF5AA545D}" xr6:coauthVersionLast="47" xr6:coauthVersionMax="47" xr10:uidLastSave="{00000000-0000-0000-0000-000000000000}"/>
  <bookViews>
    <workbookView xWindow="34452" yWindow="-108" windowWidth="23256" windowHeight="12576" tabRatio="932" xr2:uid="{00000000-000D-0000-FFFF-FFFF00000000}"/>
  </bookViews>
  <sheets>
    <sheet name="ББ" sheetId="21" r:id="rId1"/>
    <sheet name="ОПиУ" sheetId="22" r:id="rId2"/>
    <sheet name="Капитал" sheetId="26" r:id="rId3"/>
    <sheet name="ДДС" sheetId="2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23" l="1"/>
  <c r="C35" i="23"/>
  <c r="C18" i="23"/>
  <c r="C23" i="23" s="1"/>
  <c r="C28" i="23" s="1"/>
  <c r="C47" i="23" s="1"/>
  <c r="C49" i="23" s="1"/>
</calcChain>
</file>

<file path=xl/sharedStrings.xml><?xml version="1.0" encoding="utf-8"?>
<sst xmlns="http://schemas.openxmlformats.org/spreadsheetml/2006/main" count="128" uniqueCount="106">
  <si>
    <t>Денежные средства и их эквиваленты</t>
  </si>
  <si>
    <t>Кредиты клиентам</t>
  </si>
  <si>
    <t>Прочие активы</t>
  </si>
  <si>
    <t>Основные средства</t>
  </si>
  <si>
    <t>Активы в форме права пользования</t>
  </si>
  <si>
    <t>Нематериальные активы</t>
  </si>
  <si>
    <t>Активы по отложенному корпоративному подоходному налогу</t>
  </si>
  <si>
    <t>Займы полученные</t>
  </si>
  <si>
    <t>Прочие обязательства</t>
  </si>
  <si>
    <t>Налоговые обязательства</t>
  </si>
  <si>
    <t>Кредиторская задолженность</t>
  </si>
  <si>
    <t>Обязательства по аренде</t>
  </si>
  <si>
    <t>Уставный капитал</t>
  </si>
  <si>
    <t>Процентные доходы</t>
  </si>
  <si>
    <t xml:space="preserve">Прочие доходы </t>
  </si>
  <si>
    <t>Чистые доходы / (расходы) по операциям с иностранной валютой</t>
  </si>
  <si>
    <t>Процентные расходы</t>
  </si>
  <si>
    <t xml:space="preserve">Операционные и административные расходы </t>
  </si>
  <si>
    <t>Отчисления в резерве под обесценение кредитов клиентам</t>
  </si>
  <si>
    <t>Активы</t>
  </si>
  <si>
    <t>Итого активы</t>
  </si>
  <si>
    <t>Обязательства</t>
  </si>
  <si>
    <t>Итого обязательства</t>
  </si>
  <si>
    <t>Капитал</t>
  </si>
  <si>
    <t>Итого капитал</t>
  </si>
  <si>
    <t>Итого капитал и обязательства</t>
  </si>
  <si>
    <t>Чистые процентные доходы</t>
  </si>
  <si>
    <t>Чистый процентный доход после резерва под обесценение кредитов</t>
  </si>
  <si>
    <t>Расходы на персонал</t>
  </si>
  <si>
    <t>Прочие совокупный доход</t>
  </si>
  <si>
    <t>Нераспределенный убыток</t>
  </si>
  <si>
    <t>Корректировки:</t>
  </si>
  <si>
    <t>Износ основных средств и амортизация нематериальных активов</t>
  </si>
  <si>
    <t>Амортизация активов в форме права пользования</t>
  </si>
  <si>
    <t>Начисленные процентные доходы</t>
  </si>
  <si>
    <t>Начисленные процентные расходы по кредитам полученным</t>
  </si>
  <si>
    <t>Начисленные процентные расходы по обязательствам по аренде</t>
  </si>
  <si>
    <t>Отчисления в резерв под обесценение кредитов клиентов</t>
  </si>
  <si>
    <t>Резерв по отпускам и прочие начисления по фонду заработной платы</t>
  </si>
  <si>
    <t>Нереализованные расходы / (доходы) по операциям с иностранной валютой</t>
  </si>
  <si>
    <t>Чистое расходование денежных средств в операционной деятельности до корпоративного подоходного налога</t>
  </si>
  <si>
    <t>Процентные доходы полученные</t>
  </si>
  <si>
    <t>Процентные расходы выплаченные</t>
  </si>
  <si>
    <t>Корпоративный подоходный налог уплаченный</t>
  </si>
  <si>
    <t>Движение денежных средств от операционной деятельности:</t>
  </si>
  <si>
    <t>Движение денежных средств от инвестиционной деятельности:</t>
  </si>
  <si>
    <t>Приобретение основных средств</t>
  </si>
  <si>
    <t>Продажа основных средств</t>
  </si>
  <si>
    <t>Приобретение нематериальных активов</t>
  </si>
  <si>
    <t>Чистое расходование денежных средств от инвестиционной деятельности</t>
  </si>
  <si>
    <t>Движение денежных средств от финансовой деятельности:</t>
  </si>
  <si>
    <t>Вклад в уставный капитал</t>
  </si>
  <si>
    <t>Погашение средств кредитных учреждений</t>
  </si>
  <si>
    <t>Погашение обязательств по аренде</t>
  </si>
  <si>
    <t>Чистое расходование денежных средств от финансовой деятельности</t>
  </si>
  <si>
    <t>Влияние изменений обменных курсов на денежные средства и их эквиваленты</t>
  </si>
  <si>
    <t>Чистое изменение денежных средств и их эквивалентов</t>
  </si>
  <si>
    <t>Прибыль до расходов по корпоративному подоходному налогу</t>
  </si>
  <si>
    <t>В тысячах тенге</t>
  </si>
  <si>
    <t>Взносы в уставный капитал</t>
  </si>
  <si>
    <t>Прочий совокупный доход</t>
  </si>
  <si>
    <t>Прим.</t>
  </si>
  <si>
    <t>(в тысячах казахстанских тенге)</t>
  </si>
  <si>
    <t xml:space="preserve"> (в тысячах казахстанских тенге)</t>
  </si>
  <si>
    <t>Облигации выпущенные</t>
  </si>
  <si>
    <t xml:space="preserve">Выплата дивидендов учредителю </t>
  </si>
  <si>
    <t>ТОО “Микрофинансовая организация “Swiss Capital (Свисс Капитал)”                                     ПРОМЕЖУТОЧНЫЙ СОКРАЩЕННЫЙ ОТЧЕТ О ДВИЖЕНИИ ДЕНЕЖНЫХ СРЕДСТВ</t>
  </si>
  <si>
    <t xml:space="preserve">ТОО “Микрофинансовая организация “Swiss Capital (Свисс Капитал)”                                                      ПРОМЕЖУТОЧНЫЙ СОКРАЩЕННЫЙ ОТЧЕТ ОБ ИЗМЕНЕНИЯХ В КАПИТАЛЕ </t>
  </si>
  <si>
    <t>ТОО “Микрофинансовая организация “Swiss Capital (Свисс Капитал)”                        ПРОМЕЖУТОЧНЫЙ СОКРАЩЕННЫЙ ОТЧЕТ О ФИНАНСОВОМ ПОЛОЖЕНИИ</t>
  </si>
  <si>
    <t>Нераспределенная прибыль</t>
  </si>
  <si>
    <t>ТОО “Микрофинансовая организация “Swiss Capital (Свисс Капитал)”                                                               ПРОМЕЖУТОЧНЫЙ СОКРАЩЕННЫЙ  ОТЧЕТ О СОВОКУПНОМ ДОХОДЕ</t>
  </si>
  <si>
    <t>Начисленные процентные расходы по облигациям выпущенным</t>
  </si>
  <si>
    <t>Выплата дивидендов</t>
  </si>
  <si>
    <t>Итого совокупный доход за период</t>
  </si>
  <si>
    <t>Прибыль за период</t>
  </si>
  <si>
    <t>Денежные средства и их эквиваленты, на начало периода</t>
  </si>
  <si>
    <t>Денежные средства и их эквиваленты, на конец периода</t>
  </si>
  <si>
    <t>Директор</t>
  </si>
  <si>
    <t>2024 года (неаудировано)</t>
  </si>
  <si>
    <t>Остаток на 1 января 2024</t>
  </si>
  <si>
    <t>Выпущенные облигации</t>
  </si>
  <si>
    <t>–</t>
  </si>
  <si>
    <t>Итого сосовокупный доход за год</t>
  </si>
  <si>
    <t>Дивиденды объявленные</t>
  </si>
  <si>
    <t>Уменьшение / (Увеличение) в кредитах клиентам</t>
  </si>
  <si>
    <t>Уменьшение / (Увеличение) в прочих активах</t>
  </si>
  <si>
    <t>Увеличение / (Уменьшение) в кредиторской задолженности</t>
  </si>
  <si>
    <t>Увеличение / (Уменьшение) в прочих обязательствах</t>
  </si>
  <si>
    <t>Прочие финансовые активы</t>
  </si>
  <si>
    <t>Поступление средств кредитных учреждений</t>
  </si>
  <si>
    <t xml:space="preserve">31 декабря                    2024 года </t>
  </si>
  <si>
    <t xml:space="preserve">31 марта 2025 года                                        ( неаудировано) </t>
  </si>
  <si>
    <t>Предоплата по корпоративному подоходному налогу</t>
  </si>
  <si>
    <t xml:space="preserve">за три месяца, закончившихся 31 марта </t>
  </si>
  <si>
    <t>2025 года (неаудировано)</t>
  </si>
  <si>
    <t>На 31 декабря 2024 года</t>
  </si>
  <si>
    <t>Остаток на 1 января 2025</t>
  </si>
  <si>
    <t>Убыток за год</t>
  </si>
  <si>
    <t>Максимова А.А.</t>
  </si>
  <si>
    <t>за три месяца, закончившихся 31 марта 2025 года</t>
  </si>
  <si>
    <t>На 31 марта 2025 года</t>
  </si>
  <si>
    <t>Прибыль за период закончившийся 31 марта 2025 года</t>
  </si>
  <si>
    <t>Итого сосовокупный доход за период закончившийся 31 марта 2025 года</t>
  </si>
  <si>
    <t xml:space="preserve">Экономия / расходы по корпоративному подоходному налогу </t>
  </si>
  <si>
    <t>Чистое денежные потоки / расходование денежных средств в операционной деятельности</t>
  </si>
  <si>
    <t>Изъятые активы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</si>
</sst>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#,##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97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6" fontId="8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wrapText="1"/>
    </xf>
    <xf numFmtId="166" fontId="8" fillId="0" borderId="3" xfId="0" applyNumberFormat="1" applyFont="1" applyBorder="1" applyAlignment="1">
      <alignment horizontal="center" wrapText="1"/>
    </xf>
    <xf numFmtId="166" fontId="7" fillId="0" borderId="0" xfId="0" applyNumberFormat="1" applyFont="1"/>
    <xf numFmtId="0" fontId="12" fillId="0" borderId="1" xfId="0" applyFont="1" applyBorder="1"/>
    <xf numFmtId="0" fontId="8" fillId="0" borderId="1" xfId="0" applyFont="1" applyBorder="1" applyAlignment="1">
      <alignment horizontal="right" wrapText="1"/>
    </xf>
    <xf numFmtId="0" fontId="8" fillId="0" borderId="2" xfId="0" applyFont="1" applyBorder="1" applyAlignment="1">
      <alignment wrapText="1"/>
    </xf>
    <xf numFmtId="166" fontId="10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9" fontId="7" fillId="0" borderId="0" xfId="9" applyFont="1"/>
    <xf numFmtId="0" fontId="8" fillId="0" borderId="0" xfId="0" applyFont="1" applyAlignment="1">
      <alignment vertical="top"/>
    </xf>
    <xf numFmtId="3" fontId="7" fillId="0" borderId="0" xfId="0" applyNumberFormat="1" applyFont="1"/>
    <xf numFmtId="0" fontId="7" fillId="0" borderId="0" xfId="0" applyFont="1" applyAlignment="1">
      <alignment horizontal="left" vertical="center"/>
    </xf>
    <xf numFmtId="0" fontId="8" fillId="3" borderId="0" xfId="0" applyFont="1" applyFill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top" wrapText="1"/>
    </xf>
    <xf numFmtId="0" fontId="14" fillId="0" borderId="0" xfId="0" applyFont="1"/>
    <xf numFmtId="0" fontId="14" fillId="0" borderId="0" xfId="0" applyFont="1" applyAlignment="1"/>
    <xf numFmtId="166" fontId="14" fillId="3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center"/>
    </xf>
    <xf numFmtId="166" fontId="15" fillId="0" borderId="3" xfId="0" applyNumberFormat="1" applyFont="1" applyBorder="1" applyAlignment="1">
      <alignment horizontal="center" wrapText="1"/>
    </xf>
    <xf numFmtId="0" fontId="15" fillId="0" borderId="6" xfId="0" applyFont="1" applyBorder="1" applyAlignment="1">
      <alignment wrapText="1"/>
    </xf>
    <xf numFmtId="166" fontId="15" fillId="3" borderId="0" xfId="0" applyNumberFormat="1" applyFont="1" applyFill="1" applyAlignment="1">
      <alignment horizontal="center" vertical="center"/>
    </xf>
    <xf numFmtId="166" fontId="15" fillId="3" borderId="7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6" fillId="2" borderId="0" xfId="0" applyFont="1" applyFill="1" applyAlignment="1">
      <alignment vertical="center" wrapText="1"/>
    </xf>
    <xf numFmtId="166" fontId="14" fillId="0" borderId="0" xfId="0" applyNumberFormat="1" applyFont="1"/>
    <xf numFmtId="0" fontId="15" fillId="0" borderId="0" xfId="0" applyFont="1" applyAlignment="1">
      <alignment wrapText="1"/>
    </xf>
    <xf numFmtId="16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0" fontId="7" fillId="0" borderId="0" xfId="0" applyFont="1" applyFill="1"/>
    <xf numFmtId="166" fontId="10" fillId="0" borderId="3" xfId="0" applyNumberFormat="1" applyFont="1" applyFill="1" applyBorder="1" applyAlignment="1">
      <alignment horizontal="center" vertical="center" wrapText="1"/>
    </xf>
    <xf numFmtId="166" fontId="8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Fill="1"/>
    <xf numFmtId="166" fontId="7" fillId="0" borderId="0" xfId="0" applyNumberFormat="1" applyFont="1" applyFill="1" applyAlignment="1">
      <alignment horizontal="right"/>
    </xf>
    <xf numFmtId="166" fontId="7" fillId="0" borderId="0" xfId="0" applyNumberFormat="1" applyFont="1" applyAlignment="1">
      <alignment horizontal="right"/>
    </xf>
    <xf numFmtId="166" fontId="7" fillId="0" borderId="4" xfId="0" applyNumberFormat="1" applyFont="1" applyFill="1" applyBorder="1" applyAlignment="1">
      <alignment horizontal="right"/>
    </xf>
    <xf numFmtId="166" fontId="7" fillId="0" borderId="4" xfId="0" applyNumberFormat="1" applyFont="1" applyBorder="1" applyAlignment="1">
      <alignment horizontal="right"/>
    </xf>
    <xf numFmtId="166" fontId="8" fillId="0" borderId="0" xfId="0" applyNumberFormat="1" applyFont="1" applyFill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4" xfId="0" applyNumberFormat="1" applyFont="1" applyFill="1" applyBorder="1" applyAlignment="1">
      <alignment horizontal="right"/>
    </xf>
    <xf numFmtId="166" fontId="8" fillId="0" borderId="4" xfId="0" applyNumberFormat="1" applyFont="1" applyBorder="1" applyAlignment="1">
      <alignment horizontal="right"/>
    </xf>
    <xf numFmtId="165" fontId="8" fillId="0" borderId="0" xfId="1" applyNumberFormat="1" applyFont="1" applyAlignment="1">
      <alignment horizontal="right"/>
    </xf>
    <xf numFmtId="165" fontId="7" fillId="0" borderId="0" xfId="1" applyNumberFormat="1" applyFont="1" applyAlignment="1">
      <alignment horizontal="right"/>
    </xf>
    <xf numFmtId="165" fontId="8" fillId="0" borderId="2" xfId="1" applyNumberFormat="1" applyFont="1" applyBorder="1" applyAlignment="1">
      <alignment horizontal="right"/>
    </xf>
    <xf numFmtId="165" fontId="17" fillId="0" borderId="0" xfId="1" applyNumberFormat="1" applyFont="1" applyAlignment="1">
      <alignment horizontal="right"/>
    </xf>
    <xf numFmtId="165" fontId="15" fillId="3" borderId="6" xfId="1" applyNumberFormat="1" applyFont="1" applyFill="1" applyBorder="1" applyAlignment="1">
      <alignment horizontal="center" vertical="center"/>
    </xf>
    <xf numFmtId="165" fontId="14" fillId="3" borderId="6" xfId="1" applyNumberFormat="1" applyFont="1" applyFill="1" applyBorder="1" applyAlignment="1">
      <alignment horizontal="center" vertical="center"/>
    </xf>
    <xf numFmtId="165" fontId="13" fillId="0" borderId="0" xfId="1" applyNumberFormat="1" applyFont="1" applyAlignment="1">
      <alignment horizontal="center" vertical="center"/>
    </xf>
    <xf numFmtId="165" fontId="14" fillId="0" borderId="0" xfId="1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 wrapText="1"/>
    </xf>
    <xf numFmtId="3" fontId="8" fillId="0" borderId="4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1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166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left"/>
    </xf>
    <xf numFmtId="166" fontId="14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left" vertical="top" wrapText="1"/>
    </xf>
  </cellXfs>
  <cellStyles count="11">
    <cellStyle name="Comma" xfId="1" builtinId="3"/>
    <cellStyle name="Comma 109" xfId="7" xr:uid="{00000000-0005-0000-0000-000000000000}"/>
    <cellStyle name="Comma 3" xfId="10" xr:uid="{464809C0-4EE8-497A-A5B1-14FA95C611E8}"/>
    <cellStyle name="Normal" xfId="0" builtinId="0"/>
    <cellStyle name="Normal 2 2 5" xfId="3" xr:uid="{00000000-0005-0000-0000-000002000000}"/>
    <cellStyle name="Normal 2 4" xfId="8" xr:uid="{00000000-0005-0000-0000-000003000000}"/>
    <cellStyle name="Normal 2 54" xfId="6" xr:uid="{00000000-0005-0000-0000-000004000000}"/>
    <cellStyle name="Normal 3 4" xfId="2" xr:uid="{00000000-0005-0000-0000-000005000000}"/>
    <cellStyle name="Percent" xfId="9" builtinId="5"/>
    <cellStyle name="Обычный 2 2" xfId="4" xr:uid="{00000000-0005-0000-0000-000008000000}"/>
    <cellStyle name="Финансовый 2" xfId="5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tabSelected="1" zoomScaleNormal="100" workbookViewId="0">
      <selection activeCell="A3" sqref="A3"/>
    </sheetView>
  </sheetViews>
  <sheetFormatPr defaultColWidth="9.08984375" defaultRowHeight="14" x14ac:dyDescent="0.3"/>
  <cols>
    <col min="1" max="1" width="48.26953125" style="1" customWidth="1"/>
    <col min="2" max="2" width="8.08984375" style="8" customWidth="1"/>
    <col min="3" max="3" width="18.453125" style="61" customWidth="1"/>
    <col min="4" max="4" width="17.81640625" style="5" customWidth="1"/>
    <col min="5" max="16384" width="9.08984375" style="1"/>
  </cols>
  <sheetData>
    <row r="1" spans="1:7" ht="32.25" customHeight="1" x14ac:dyDescent="0.3">
      <c r="A1" s="92" t="s">
        <v>68</v>
      </c>
      <c r="B1" s="92"/>
      <c r="C1" s="92"/>
      <c r="D1" s="92"/>
    </row>
    <row r="2" spans="1:7" x14ac:dyDescent="0.3">
      <c r="A2" s="1" t="s">
        <v>99</v>
      </c>
      <c r="B2" s="31"/>
      <c r="C2" s="58"/>
      <c r="D2" s="1"/>
    </row>
    <row r="3" spans="1:7" x14ac:dyDescent="0.3">
      <c r="A3" s="11" t="s">
        <v>62</v>
      </c>
      <c r="B3" s="10"/>
      <c r="C3" s="58"/>
      <c r="D3" s="1"/>
    </row>
    <row r="4" spans="1:7" ht="26.5" thickBot="1" x14ac:dyDescent="0.35">
      <c r="B4" s="6" t="s">
        <v>61</v>
      </c>
      <c r="C4" s="59" t="s">
        <v>91</v>
      </c>
      <c r="D4" s="22" t="s">
        <v>90</v>
      </c>
    </row>
    <row r="6" spans="1:7" x14ac:dyDescent="0.3">
      <c r="A6" s="10" t="s">
        <v>19</v>
      </c>
      <c r="B6" s="7"/>
      <c r="C6" s="60"/>
      <c r="D6" s="4"/>
    </row>
    <row r="7" spans="1:7" x14ac:dyDescent="0.3">
      <c r="A7" s="1" t="s">
        <v>0</v>
      </c>
      <c r="B7" s="8">
        <v>5</v>
      </c>
      <c r="C7" s="67">
        <v>866660</v>
      </c>
      <c r="D7" s="68">
        <v>918330</v>
      </c>
    </row>
    <row r="8" spans="1:7" x14ac:dyDescent="0.3">
      <c r="A8" s="1" t="s">
        <v>1</v>
      </c>
      <c r="B8" s="8">
        <v>6</v>
      </c>
      <c r="C8" s="67">
        <v>8825078</v>
      </c>
      <c r="D8" s="68">
        <v>8612768</v>
      </c>
    </row>
    <row r="9" spans="1:7" x14ac:dyDescent="0.3">
      <c r="A9" s="1" t="s">
        <v>105</v>
      </c>
      <c r="B9" s="8">
        <v>7</v>
      </c>
      <c r="C9" s="67">
        <v>224157</v>
      </c>
      <c r="D9" s="68">
        <v>279200</v>
      </c>
    </row>
    <row r="10" spans="1:7" x14ac:dyDescent="0.3">
      <c r="A10" s="1" t="s">
        <v>92</v>
      </c>
      <c r="C10" s="67">
        <v>100132</v>
      </c>
      <c r="D10" s="68">
        <v>22386</v>
      </c>
    </row>
    <row r="11" spans="1:7" x14ac:dyDescent="0.3">
      <c r="A11" s="1" t="s">
        <v>3</v>
      </c>
      <c r="B11" s="8">
        <v>8</v>
      </c>
      <c r="C11" s="67">
        <v>69453</v>
      </c>
      <c r="D11" s="68">
        <v>68239</v>
      </c>
      <c r="G11" s="35"/>
    </row>
    <row r="12" spans="1:7" x14ac:dyDescent="0.3">
      <c r="A12" s="1" t="s">
        <v>4</v>
      </c>
      <c r="B12" s="8">
        <v>9</v>
      </c>
      <c r="C12" s="67">
        <v>328714</v>
      </c>
      <c r="D12" s="68">
        <v>305332</v>
      </c>
    </row>
    <row r="13" spans="1:7" x14ac:dyDescent="0.3">
      <c r="A13" s="1" t="s">
        <v>5</v>
      </c>
      <c r="C13" s="67">
        <v>5588</v>
      </c>
      <c r="D13" s="68">
        <v>7453</v>
      </c>
    </row>
    <row r="14" spans="1:7" ht="28" x14ac:dyDescent="0.3">
      <c r="A14" s="32" t="s">
        <v>6</v>
      </c>
      <c r="C14" s="67">
        <v>18469</v>
      </c>
      <c r="D14" s="68">
        <v>18469</v>
      </c>
      <c r="G14" s="18"/>
    </row>
    <row r="15" spans="1:7" ht="14.5" thickBot="1" x14ac:dyDescent="0.35">
      <c r="A15" s="1" t="s">
        <v>2</v>
      </c>
      <c r="B15" s="8">
        <v>10</v>
      </c>
      <c r="C15" s="69">
        <v>361031</v>
      </c>
      <c r="D15" s="70">
        <v>375967</v>
      </c>
      <c r="E15" s="89"/>
    </row>
    <row r="16" spans="1:7" ht="14.5" thickTop="1" x14ac:dyDescent="0.3">
      <c r="A16" s="2" t="s">
        <v>20</v>
      </c>
      <c r="B16" s="7"/>
      <c r="C16" s="72">
        <v>10799282</v>
      </c>
      <c r="D16" s="72">
        <v>10608144</v>
      </c>
    </row>
    <row r="17" spans="1:8" x14ac:dyDescent="0.3">
      <c r="C17" s="67"/>
      <c r="D17" s="68"/>
    </row>
    <row r="18" spans="1:8" x14ac:dyDescent="0.3">
      <c r="A18" s="2" t="s">
        <v>21</v>
      </c>
      <c r="B18" s="7"/>
      <c r="C18" s="71"/>
      <c r="D18" s="72"/>
    </row>
    <row r="19" spans="1:8" x14ac:dyDescent="0.3">
      <c r="A19" s="1" t="s">
        <v>7</v>
      </c>
      <c r="B19" s="8">
        <v>11</v>
      </c>
      <c r="C19" s="67">
        <v>2277568</v>
      </c>
      <c r="D19" s="68">
        <v>2277582</v>
      </c>
    </row>
    <row r="20" spans="1:8" x14ac:dyDescent="0.3">
      <c r="A20" s="1" t="s">
        <v>64</v>
      </c>
      <c r="B20" s="8">
        <v>12</v>
      </c>
      <c r="C20" s="67">
        <v>5801236</v>
      </c>
      <c r="D20" s="68">
        <v>5953098</v>
      </c>
    </row>
    <row r="21" spans="1:8" x14ac:dyDescent="0.3">
      <c r="A21" s="1" t="s">
        <v>10</v>
      </c>
      <c r="C21" s="67">
        <v>77413</v>
      </c>
      <c r="D21" s="68">
        <v>22997</v>
      </c>
    </row>
    <row r="22" spans="1:8" x14ac:dyDescent="0.3">
      <c r="A22" s="1" t="s">
        <v>9</v>
      </c>
      <c r="C22" s="67">
        <v>0</v>
      </c>
      <c r="D22" s="68">
        <v>90987</v>
      </c>
    </row>
    <row r="23" spans="1:8" x14ac:dyDescent="0.3">
      <c r="A23" s="1" t="s">
        <v>11</v>
      </c>
      <c r="B23" s="8">
        <v>9</v>
      </c>
      <c r="C23" s="67">
        <v>347563</v>
      </c>
      <c r="D23" s="68">
        <v>326057</v>
      </c>
      <c r="G23" s="18"/>
      <c r="H23" s="18"/>
    </row>
    <row r="24" spans="1:8" ht="14.5" thickBot="1" x14ac:dyDescent="0.35">
      <c r="A24" s="1" t="s">
        <v>8</v>
      </c>
      <c r="B24" s="8">
        <v>13</v>
      </c>
      <c r="C24" s="69">
        <v>97787</v>
      </c>
      <c r="D24" s="70">
        <v>183781</v>
      </c>
    </row>
    <row r="25" spans="1:8" ht="15" thickTop="1" thickBot="1" x14ac:dyDescent="0.35">
      <c r="A25" s="2" t="s">
        <v>22</v>
      </c>
      <c r="B25" s="7"/>
      <c r="C25" s="74">
        <v>8601567</v>
      </c>
      <c r="D25" s="74">
        <v>8854502</v>
      </c>
    </row>
    <row r="26" spans="1:8" ht="14.5" thickTop="1" x14ac:dyDescent="0.3">
      <c r="C26" s="67"/>
      <c r="D26" s="68"/>
    </row>
    <row r="27" spans="1:8" x14ac:dyDescent="0.3">
      <c r="A27" s="2" t="s">
        <v>23</v>
      </c>
      <c r="B27" s="7"/>
      <c r="C27" s="71"/>
      <c r="D27" s="72"/>
    </row>
    <row r="28" spans="1:8" x14ac:dyDescent="0.3">
      <c r="A28" s="1" t="s">
        <v>12</v>
      </c>
      <c r="B28" s="8">
        <v>14</v>
      </c>
      <c r="C28" s="67">
        <v>2026113</v>
      </c>
      <c r="D28" s="68">
        <v>2026113</v>
      </c>
    </row>
    <row r="29" spans="1:8" x14ac:dyDescent="0.3">
      <c r="A29" s="1" t="s">
        <v>69</v>
      </c>
      <c r="C29" s="67">
        <v>171602</v>
      </c>
      <c r="D29" s="68">
        <v>-272471</v>
      </c>
      <c r="F29" s="18"/>
    </row>
    <row r="30" spans="1:8" ht="14.5" thickBot="1" x14ac:dyDescent="0.35">
      <c r="A30" s="2" t="s">
        <v>24</v>
      </c>
      <c r="B30" s="7"/>
      <c r="C30" s="73">
        <v>2197715</v>
      </c>
      <c r="D30" s="74">
        <v>1753642</v>
      </c>
      <c r="F30" s="37"/>
    </row>
    <row r="31" spans="1:8" ht="15" thickTop="1" thickBot="1" x14ac:dyDescent="0.35">
      <c r="A31" s="2" t="s">
        <v>25</v>
      </c>
      <c r="B31" s="7"/>
      <c r="C31" s="73">
        <v>10799282</v>
      </c>
      <c r="D31" s="74">
        <v>10608144</v>
      </c>
    </row>
    <row r="32" spans="1:8" ht="14.5" thickTop="1" x14ac:dyDescent="0.3">
      <c r="C32" s="90"/>
      <c r="D32" s="90"/>
    </row>
    <row r="34" spans="1:4" x14ac:dyDescent="0.3">
      <c r="A34" s="33"/>
      <c r="B34" s="33"/>
      <c r="C34" s="62"/>
      <c r="D34" s="28"/>
    </row>
    <row r="35" spans="1:4" x14ac:dyDescent="0.3">
      <c r="A35" s="33"/>
      <c r="B35" s="33"/>
      <c r="C35" s="62"/>
      <c r="D35" s="28"/>
    </row>
    <row r="36" spans="1:4" ht="14.5" x14ac:dyDescent="0.35">
      <c r="A36" s="38" t="s">
        <v>77</v>
      </c>
      <c r="B36" s="12"/>
      <c r="C36" s="13" t="s">
        <v>98</v>
      </c>
      <c r="D36" s="27"/>
    </row>
    <row r="37" spans="1:4" ht="14.5" x14ac:dyDescent="0.35">
      <c r="A37" s="33"/>
      <c r="B37" s="12"/>
      <c r="C37" s="63"/>
      <c r="D37" s="27"/>
    </row>
    <row r="38" spans="1:4" ht="14.5" x14ac:dyDescent="0.35">
      <c r="A38" s="33"/>
      <c r="B38" s="12"/>
      <c r="C38" s="64"/>
      <c r="D38" s="34"/>
    </row>
    <row r="39" spans="1:4" ht="14.5" x14ac:dyDescent="0.3">
      <c r="A39" s="14"/>
      <c r="B39" s="14"/>
      <c r="C39" s="65"/>
      <c r="D39" s="14"/>
    </row>
    <row r="40" spans="1:4" ht="14.5" x14ac:dyDescent="0.35">
      <c r="A40" s="11"/>
      <c r="B40"/>
      <c r="C40" s="66"/>
      <c r="D40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zoomScale="85" zoomScaleNormal="85" workbookViewId="0">
      <selection activeCell="B19" sqref="B19"/>
    </sheetView>
  </sheetViews>
  <sheetFormatPr defaultColWidth="9.08984375" defaultRowHeight="14" x14ac:dyDescent="0.3"/>
  <cols>
    <col min="1" max="1" width="56.54296875" style="9" customWidth="1"/>
    <col min="2" max="2" width="9.81640625" style="25" customWidth="1"/>
    <col min="3" max="3" width="17.1796875" style="5" customWidth="1"/>
    <col min="4" max="4" width="18.6328125" style="5" customWidth="1"/>
    <col min="5" max="5" width="11.08984375" style="1" bestFit="1" customWidth="1"/>
    <col min="6" max="6" width="10" style="1" bestFit="1" customWidth="1"/>
    <col min="7" max="7" width="9.08984375" style="2"/>
    <col min="8" max="16384" width="9.08984375" style="1"/>
  </cols>
  <sheetData>
    <row r="1" spans="1:7" s="15" customFormat="1" ht="30.5" customHeight="1" x14ac:dyDescent="0.35">
      <c r="A1" s="92" t="s">
        <v>70</v>
      </c>
      <c r="B1" s="92"/>
      <c r="C1" s="92"/>
      <c r="D1" s="92"/>
      <c r="G1" s="36"/>
    </row>
    <row r="2" spans="1:7" x14ac:dyDescent="0.3">
      <c r="A2" s="1" t="s">
        <v>99</v>
      </c>
      <c r="B2" s="1"/>
      <c r="C2" s="1"/>
      <c r="D2" s="1"/>
    </row>
    <row r="3" spans="1:7" x14ac:dyDescent="0.3">
      <c r="A3" s="30" t="s">
        <v>62</v>
      </c>
      <c r="B3" s="24"/>
      <c r="C3" s="93" t="s">
        <v>93</v>
      </c>
      <c r="D3" s="93"/>
    </row>
    <row r="4" spans="1:7" ht="29" customHeight="1" thickBot="1" x14ac:dyDescent="0.35">
      <c r="B4" s="6" t="s">
        <v>61</v>
      </c>
      <c r="C4" s="17" t="s">
        <v>94</v>
      </c>
      <c r="D4" s="17" t="s">
        <v>78</v>
      </c>
    </row>
    <row r="6" spans="1:7" x14ac:dyDescent="0.3">
      <c r="A6" s="9" t="s">
        <v>13</v>
      </c>
      <c r="B6" s="25">
        <v>15</v>
      </c>
      <c r="C6" s="83">
        <v>836009</v>
      </c>
      <c r="D6" s="83">
        <v>878525</v>
      </c>
    </row>
    <row r="7" spans="1:7" ht="14.5" thickBot="1" x14ac:dyDescent="0.35">
      <c r="A7" s="9" t="s">
        <v>16</v>
      </c>
      <c r="B7" s="25">
        <v>16</v>
      </c>
      <c r="C7" s="84">
        <v>-278636</v>
      </c>
      <c r="D7" s="84">
        <v>-313396</v>
      </c>
    </row>
    <row r="8" spans="1:7" ht="14.5" thickTop="1" x14ac:dyDescent="0.3">
      <c r="A8" s="16" t="s">
        <v>26</v>
      </c>
      <c r="B8" s="26"/>
      <c r="C8" s="85">
        <v>557373</v>
      </c>
      <c r="D8" s="85">
        <v>565129</v>
      </c>
    </row>
    <row r="9" spans="1:7" x14ac:dyDescent="0.3">
      <c r="C9" s="83"/>
      <c r="D9" s="83"/>
    </row>
    <row r="10" spans="1:7" ht="14.5" thickBot="1" x14ac:dyDescent="0.35">
      <c r="A10" s="9" t="s">
        <v>18</v>
      </c>
      <c r="C10" s="84">
        <v>-8311</v>
      </c>
      <c r="D10" s="84">
        <v>13492</v>
      </c>
    </row>
    <row r="11" spans="1:7" ht="29" thickTop="1" thickBot="1" x14ac:dyDescent="0.35">
      <c r="A11" s="16" t="s">
        <v>27</v>
      </c>
      <c r="B11" s="26"/>
      <c r="C11" s="86">
        <v>549062</v>
      </c>
      <c r="D11" s="86">
        <v>578621</v>
      </c>
    </row>
    <row r="12" spans="1:7" ht="14.5" thickTop="1" x14ac:dyDescent="0.3">
      <c r="C12" s="83"/>
      <c r="D12" s="83"/>
    </row>
    <row r="13" spans="1:7" x14ac:dyDescent="0.3">
      <c r="A13" s="9" t="s">
        <v>28</v>
      </c>
      <c r="B13" s="25">
        <v>17</v>
      </c>
      <c r="C13" s="87">
        <v>-178035</v>
      </c>
      <c r="D13" s="87">
        <v>-123446</v>
      </c>
    </row>
    <row r="14" spans="1:7" x14ac:dyDescent="0.3">
      <c r="A14" s="9" t="s">
        <v>17</v>
      </c>
      <c r="B14" s="25">
        <v>18</v>
      </c>
      <c r="C14" s="83">
        <v>-202832</v>
      </c>
      <c r="D14" s="83">
        <v>-181873</v>
      </c>
    </row>
    <row r="15" spans="1:7" ht="28" x14ac:dyDescent="0.3">
      <c r="A15" s="9" t="s">
        <v>15</v>
      </c>
      <c r="B15" s="25">
        <v>19</v>
      </c>
      <c r="C15" s="83">
        <v>146467</v>
      </c>
      <c r="D15" s="83">
        <v>38961</v>
      </c>
    </row>
    <row r="16" spans="1:7" x14ac:dyDescent="0.3">
      <c r="A16" s="9" t="s">
        <v>14</v>
      </c>
      <c r="C16" s="83">
        <v>23120</v>
      </c>
      <c r="D16" s="83">
        <v>6695</v>
      </c>
    </row>
    <row r="17" spans="1:4" ht="33.75" customHeight="1" thickBot="1" x14ac:dyDescent="0.35">
      <c r="A17" s="16" t="s">
        <v>57</v>
      </c>
      <c r="B17" s="26"/>
      <c r="C17" s="88">
        <v>337782</v>
      </c>
      <c r="D17" s="88">
        <v>318958</v>
      </c>
    </row>
    <row r="18" spans="1:4" ht="14.5" thickTop="1" x14ac:dyDescent="0.3">
      <c r="A18" s="9" t="s">
        <v>103</v>
      </c>
      <c r="B18" s="25">
        <v>20</v>
      </c>
      <c r="C18" s="83">
        <v>106291</v>
      </c>
      <c r="D18" s="83">
        <v>-77111</v>
      </c>
    </row>
    <row r="19" spans="1:4" ht="14.5" thickBot="1" x14ac:dyDescent="0.35">
      <c r="A19" s="39" t="s">
        <v>74</v>
      </c>
      <c r="B19" s="26"/>
      <c r="C19" s="88">
        <v>444073</v>
      </c>
      <c r="D19" s="88">
        <v>241847</v>
      </c>
    </row>
    <row r="20" spans="1:4" ht="14.5" thickTop="1" x14ac:dyDescent="0.3">
      <c r="A20" s="9" t="s">
        <v>29</v>
      </c>
      <c r="C20" s="83">
        <v>0</v>
      </c>
      <c r="D20" s="83">
        <v>0</v>
      </c>
    </row>
    <row r="21" spans="1:4" ht="14.5" thickBot="1" x14ac:dyDescent="0.35">
      <c r="A21" s="16" t="s">
        <v>73</v>
      </c>
      <c r="B21" s="26"/>
      <c r="C21" s="88">
        <v>444073</v>
      </c>
      <c r="D21" s="88">
        <v>241847</v>
      </c>
    </row>
    <row r="22" spans="1:4" ht="14.5" thickTop="1" x14ac:dyDescent="0.3">
      <c r="A22" s="1"/>
      <c r="B22" s="8"/>
    </row>
    <row r="23" spans="1:4" x14ac:dyDescent="0.3">
      <c r="A23" s="1"/>
      <c r="B23" s="8"/>
    </row>
    <row r="24" spans="1:4" x14ac:dyDescent="0.3">
      <c r="A24" s="33"/>
      <c r="B24" s="33"/>
      <c r="C24" s="33"/>
      <c r="D24" s="28"/>
    </row>
    <row r="25" spans="1:4" x14ac:dyDescent="0.3">
      <c r="A25" s="33"/>
      <c r="B25" s="33"/>
      <c r="C25" s="33"/>
      <c r="D25" s="28"/>
    </row>
    <row r="26" spans="1:4" ht="14.5" x14ac:dyDescent="0.35">
      <c r="A26" s="38" t="s">
        <v>77</v>
      </c>
      <c r="B26" s="12"/>
      <c r="C26" s="13" t="s">
        <v>98</v>
      </c>
      <c r="D26" s="27"/>
    </row>
  </sheetData>
  <mergeCells count="2">
    <mergeCell ref="A1:D1"/>
    <mergeCell ref="C3:D3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8F8A0-CC1C-4C96-8981-FBE641155C1F}">
  <sheetPr>
    <pageSetUpPr fitToPage="1"/>
  </sheetPr>
  <dimension ref="A1:E24"/>
  <sheetViews>
    <sheetView zoomScale="115" zoomScaleNormal="115" workbookViewId="0">
      <selection activeCell="D19" sqref="D19"/>
    </sheetView>
  </sheetViews>
  <sheetFormatPr defaultColWidth="8.81640625" defaultRowHeight="14" x14ac:dyDescent="0.3"/>
  <cols>
    <col min="1" max="1" width="8.81640625" style="1"/>
    <col min="2" max="2" width="41.08984375" style="1" customWidth="1"/>
    <col min="3" max="3" width="18.08984375" style="1" customWidth="1"/>
    <col min="4" max="4" width="22.36328125" style="1" customWidth="1"/>
    <col min="5" max="5" width="18.08984375" style="1" customWidth="1"/>
    <col min="6" max="16384" width="8.81640625" style="1"/>
  </cols>
  <sheetData>
    <row r="1" spans="1:5" ht="30" customHeight="1" x14ac:dyDescent="0.3">
      <c r="A1" s="92" t="s">
        <v>67</v>
      </c>
      <c r="B1" s="92"/>
      <c r="C1" s="92"/>
      <c r="D1" s="92"/>
      <c r="E1" s="92"/>
    </row>
    <row r="2" spans="1:5" x14ac:dyDescent="0.3">
      <c r="A2" s="94" t="s">
        <v>99</v>
      </c>
      <c r="B2" s="94"/>
      <c r="D2" s="3"/>
      <c r="E2" s="3"/>
    </row>
    <row r="3" spans="1:5" ht="19.5" customHeight="1" x14ac:dyDescent="0.3">
      <c r="A3" s="1" t="s">
        <v>63</v>
      </c>
    </row>
    <row r="4" spans="1:5" ht="28" x14ac:dyDescent="0.3">
      <c r="B4" s="19" t="s">
        <v>58</v>
      </c>
      <c r="C4" s="20" t="s">
        <v>12</v>
      </c>
      <c r="D4" s="20" t="s">
        <v>30</v>
      </c>
      <c r="E4" s="20" t="s">
        <v>24</v>
      </c>
    </row>
    <row r="6" spans="1:5" x14ac:dyDescent="0.3">
      <c r="B6" s="16" t="s">
        <v>79</v>
      </c>
      <c r="C6" s="75">
        <v>2026113</v>
      </c>
      <c r="D6" s="75">
        <v>665823</v>
      </c>
      <c r="E6" s="75">
        <v>2691936</v>
      </c>
    </row>
    <row r="7" spans="1:5" x14ac:dyDescent="0.3">
      <c r="B7" s="9" t="s">
        <v>97</v>
      </c>
      <c r="C7" s="76" t="s">
        <v>81</v>
      </c>
      <c r="D7" s="76">
        <v>-796294</v>
      </c>
      <c r="E7" s="76">
        <v>-796294</v>
      </c>
    </row>
    <row r="8" spans="1:5" x14ac:dyDescent="0.3">
      <c r="B8" s="9" t="s">
        <v>60</v>
      </c>
      <c r="C8" s="76" t="s">
        <v>81</v>
      </c>
      <c r="D8" s="76" t="s">
        <v>81</v>
      </c>
      <c r="E8" s="76">
        <v>0</v>
      </c>
    </row>
    <row r="9" spans="1:5" x14ac:dyDescent="0.3">
      <c r="B9" s="9" t="s">
        <v>82</v>
      </c>
      <c r="C9" s="76">
        <v>0</v>
      </c>
      <c r="D9" s="76">
        <v>-796294</v>
      </c>
      <c r="E9" s="76">
        <v>-796294</v>
      </c>
    </row>
    <row r="10" spans="1:5" x14ac:dyDescent="0.3">
      <c r="B10" s="23" t="s">
        <v>83</v>
      </c>
      <c r="C10" s="76">
        <v>0</v>
      </c>
      <c r="D10" s="76">
        <v>-142000</v>
      </c>
      <c r="E10" s="76">
        <v>-142000</v>
      </c>
    </row>
    <row r="11" spans="1:5" x14ac:dyDescent="0.3">
      <c r="B11" s="21" t="s">
        <v>95</v>
      </c>
      <c r="C11" s="77">
        <v>2026113</v>
      </c>
      <c r="D11" s="77">
        <v>-272471</v>
      </c>
      <c r="E11" s="77">
        <v>1753642</v>
      </c>
    </row>
    <row r="12" spans="1:5" x14ac:dyDescent="0.3">
      <c r="B12" s="9"/>
      <c r="C12" s="76"/>
      <c r="D12" s="76"/>
      <c r="E12" s="76"/>
    </row>
    <row r="13" spans="1:5" x14ac:dyDescent="0.3">
      <c r="B13" s="16" t="s">
        <v>96</v>
      </c>
      <c r="C13" s="75">
        <v>2026113</v>
      </c>
      <c r="D13" s="75">
        <v>-272471</v>
      </c>
      <c r="E13" s="75">
        <v>1753642</v>
      </c>
    </row>
    <row r="14" spans="1:5" ht="28" x14ac:dyDescent="0.3">
      <c r="B14" s="9" t="s">
        <v>101</v>
      </c>
      <c r="C14" s="76"/>
      <c r="D14" s="76">
        <v>444073</v>
      </c>
      <c r="E14" s="76">
        <v>444073</v>
      </c>
    </row>
    <row r="15" spans="1:5" x14ac:dyDescent="0.3">
      <c r="B15" s="9" t="s">
        <v>60</v>
      </c>
      <c r="C15" s="76">
        <v>0</v>
      </c>
      <c r="D15" s="76">
        <v>0</v>
      </c>
      <c r="E15" s="76">
        <v>0</v>
      </c>
    </row>
    <row r="16" spans="1:5" ht="28" x14ac:dyDescent="0.3">
      <c r="B16" s="9" t="s">
        <v>102</v>
      </c>
      <c r="C16" s="76">
        <v>0</v>
      </c>
      <c r="D16" s="76">
        <v>444073</v>
      </c>
      <c r="E16" s="76">
        <v>444073</v>
      </c>
    </row>
    <row r="17" spans="1:5" x14ac:dyDescent="0.3">
      <c r="B17" s="9" t="s">
        <v>65</v>
      </c>
      <c r="C17" s="76">
        <v>0</v>
      </c>
      <c r="D17" s="76">
        <v>0</v>
      </c>
      <c r="E17" s="76">
        <v>0</v>
      </c>
    </row>
    <row r="18" spans="1:5" x14ac:dyDescent="0.3">
      <c r="B18" s="23" t="s">
        <v>59</v>
      </c>
      <c r="C18" s="76">
        <v>0</v>
      </c>
      <c r="D18" s="76">
        <v>0</v>
      </c>
      <c r="E18" s="76">
        <v>0</v>
      </c>
    </row>
    <row r="19" spans="1:5" x14ac:dyDescent="0.3">
      <c r="B19" s="21" t="s">
        <v>100</v>
      </c>
      <c r="C19" s="77">
        <v>2026113</v>
      </c>
      <c r="D19" s="77">
        <v>171602</v>
      </c>
      <c r="E19" s="77">
        <v>2197715</v>
      </c>
    </row>
    <row r="20" spans="1:5" x14ac:dyDescent="0.3">
      <c r="B20" s="8"/>
      <c r="C20" s="76"/>
      <c r="D20" s="78"/>
      <c r="E20" s="78"/>
    </row>
    <row r="21" spans="1:5" x14ac:dyDescent="0.3">
      <c r="B21" s="8"/>
      <c r="C21" s="5"/>
      <c r="D21" s="5"/>
    </row>
    <row r="22" spans="1:5" x14ac:dyDescent="0.3">
      <c r="A22" s="29"/>
      <c r="B22" s="29"/>
      <c r="C22" s="29"/>
      <c r="D22" s="28"/>
    </row>
    <row r="23" spans="1:5" x14ac:dyDescent="0.3">
      <c r="A23" s="29"/>
      <c r="B23" s="29"/>
      <c r="C23" s="29"/>
      <c r="D23" s="28"/>
    </row>
    <row r="24" spans="1:5" x14ac:dyDescent="0.3">
      <c r="A24" s="29"/>
      <c r="B24" s="29" t="s">
        <v>77</v>
      </c>
      <c r="C24" s="13"/>
      <c r="D24" s="13" t="s">
        <v>98</v>
      </c>
    </row>
  </sheetData>
  <mergeCells count="2">
    <mergeCell ref="A2:B2"/>
    <mergeCell ref="A1:E1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57"/>
  <sheetViews>
    <sheetView topLeftCell="A16" zoomScaleNormal="100" workbookViewId="0">
      <selection activeCell="A2" sqref="A2"/>
    </sheetView>
  </sheetViews>
  <sheetFormatPr defaultColWidth="9.08984375" defaultRowHeight="12.5" x14ac:dyDescent="0.25"/>
  <cols>
    <col min="1" max="1" width="85.90625" style="51" customWidth="1"/>
    <col min="2" max="2" width="17" style="57" customWidth="1"/>
    <col min="3" max="3" width="20.453125" style="44" customWidth="1"/>
    <col min="4" max="4" width="13.08984375" style="42" customWidth="1"/>
    <col min="5" max="16384" width="9.08984375" style="42"/>
  </cols>
  <sheetData>
    <row r="1" spans="1:4" ht="13" x14ac:dyDescent="0.25">
      <c r="A1" s="96" t="s">
        <v>66</v>
      </c>
      <c r="B1" s="96"/>
      <c r="C1" s="96"/>
      <c r="D1" s="41"/>
    </row>
    <row r="2" spans="1:4" x14ac:dyDescent="0.25">
      <c r="A2" s="43" t="s">
        <v>99</v>
      </c>
      <c r="B2" s="43"/>
    </row>
    <row r="3" spans="1:4" x14ac:dyDescent="0.25">
      <c r="A3" s="45" t="s">
        <v>63</v>
      </c>
      <c r="B3" s="95" t="s">
        <v>93</v>
      </c>
      <c r="C3" s="95"/>
    </row>
    <row r="4" spans="1:4" ht="26.5" thickBot="1" x14ac:dyDescent="0.35">
      <c r="A4" s="46"/>
      <c r="B4" s="47" t="s">
        <v>94</v>
      </c>
      <c r="C4" s="47" t="s">
        <v>78</v>
      </c>
    </row>
    <row r="5" spans="1:4" ht="13" x14ac:dyDescent="0.3">
      <c r="A5" s="48" t="s">
        <v>44</v>
      </c>
      <c r="B5" s="49"/>
      <c r="C5" s="50"/>
    </row>
    <row r="6" spans="1:4" ht="13" x14ac:dyDescent="0.25">
      <c r="A6" s="51" t="s">
        <v>57</v>
      </c>
      <c r="B6" s="79">
        <v>337782</v>
      </c>
      <c r="C6" s="79">
        <v>318959</v>
      </c>
    </row>
    <row r="7" spans="1:4" x14ac:dyDescent="0.25">
      <c r="B7" s="80"/>
      <c r="C7" s="80"/>
    </row>
    <row r="8" spans="1:4" x14ac:dyDescent="0.25">
      <c r="A8" s="51" t="s">
        <v>31</v>
      </c>
      <c r="B8" s="80"/>
      <c r="C8" s="80"/>
    </row>
    <row r="9" spans="1:4" x14ac:dyDescent="0.25">
      <c r="A9" s="51" t="s">
        <v>32</v>
      </c>
      <c r="B9" s="80">
        <v>5492</v>
      </c>
      <c r="C9" s="80">
        <v>16778</v>
      </c>
    </row>
    <row r="10" spans="1:4" x14ac:dyDescent="0.25">
      <c r="A10" s="51" t="s">
        <v>33</v>
      </c>
      <c r="B10" s="80">
        <v>27449</v>
      </c>
      <c r="C10" s="80"/>
    </row>
    <row r="11" spans="1:4" x14ac:dyDescent="0.25">
      <c r="A11" s="51" t="s">
        <v>34</v>
      </c>
      <c r="B11" s="80">
        <v>-821247</v>
      </c>
      <c r="C11" s="80">
        <v>-878526</v>
      </c>
    </row>
    <row r="12" spans="1:4" x14ac:dyDescent="0.25">
      <c r="A12" s="51" t="s">
        <v>35</v>
      </c>
      <c r="B12" s="80">
        <v>53973</v>
      </c>
      <c r="C12" s="80">
        <v>124985</v>
      </c>
    </row>
    <row r="13" spans="1:4" x14ac:dyDescent="0.25">
      <c r="A13" s="51" t="s">
        <v>71</v>
      </c>
      <c r="B13" s="80">
        <v>207986</v>
      </c>
      <c r="C13" s="80">
        <v>181336</v>
      </c>
    </row>
    <row r="14" spans="1:4" x14ac:dyDescent="0.25">
      <c r="A14" s="51" t="s">
        <v>36</v>
      </c>
      <c r="B14" s="80">
        <v>16678</v>
      </c>
      <c r="C14" s="80">
        <v>7075</v>
      </c>
    </row>
    <row r="15" spans="1:4" x14ac:dyDescent="0.25">
      <c r="A15" s="51" t="s">
        <v>37</v>
      </c>
      <c r="B15" s="80">
        <v>8311</v>
      </c>
      <c r="C15" s="80">
        <v>-13492</v>
      </c>
    </row>
    <row r="16" spans="1:4" x14ac:dyDescent="0.25">
      <c r="A16" s="51" t="s">
        <v>38</v>
      </c>
      <c r="B16" s="80">
        <v>3677</v>
      </c>
      <c r="C16" s="80">
        <v>7240</v>
      </c>
    </row>
    <row r="17" spans="1:4" x14ac:dyDescent="0.25">
      <c r="A17" s="51" t="s">
        <v>39</v>
      </c>
      <c r="B17" s="80">
        <v>-146345</v>
      </c>
      <c r="C17" s="80">
        <v>-38961</v>
      </c>
    </row>
    <row r="18" spans="1:4" ht="25.15" customHeight="1" x14ac:dyDescent="0.25">
      <c r="A18" s="52" t="s">
        <v>40</v>
      </c>
      <c r="B18" s="79">
        <v>-306244</v>
      </c>
      <c r="C18" s="79">
        <f>SUM(C6:C17)</f>
        <v>-274606</v>
      </c>
    </row>
    <row r="19" spans="1:4" x14ac:dyDescent="0.25">
      <c r="A19" s="51" t="s">
        <v>84</v>
      </c>
      <c r="B19" s="80">
        <v>-169627</v>
      </c>
      <c r="C19" s="80">
        <v>-280365</v>
      </c>
      <c r="D19" s="53"/>
    </row>
    <row r="20" spans="1:4" x14ac:dyDescent="0.25">
      <c r="A20" s="51" t="s">
        <v>85</v>
      </c>
      <c r="B20" s="80">
        <v>223807</v>
      </c>
      <c r="C20" s="80">
        <v>-306672</v>
      </c>
      <c r="D20" s="53"/>
    </row>
    <row r="21" spans="1:4" x14ac:dyDescent="0.25">
      <c r="A21" s="51" t="s">
        <v>86</v>
      </c>
      <c r="B21" s="80">
        <v>55721</v>
      </c>
      <c r="C21" s="80">
        <v>17082</v>
      </c>
    </row>
    <row r="22" spans="1:4" x14ac:dyDescent="0.25">
      <c r="A22" s="51" t="s">
        <v>87</v>
      </c>
      <c r="B22" s="80">
        <v>-95850</v>
      </c>
      <c r="C22" s="80">
        <v>-4779</v>
      </c>
      <c r="D22" s="53"/>
    </row>
    <row r="23" spans="1:4" ht="26" x14ac:dyDescent="0.3">
      <c r="A23" s="54" t="s">
        <v>40</v>
      </c>
      <c r="B23" s="79">
        <v>-292193</v>
      </c>
      <c r="C23" s="79">
        <f>SUM(C18:C22)</f>
        <v>-849340</v>
      </c>
      <c r="D23" s="53"/>
    </row>
    <row r="24" spans="1:4" x14ac:dyDescent="0.25">
      <c r="B24" s="80"/>
      <c r="C24" s="80"/>
    </row>
    <row r="25" spans="1:4" x14ac:dyDescent="0.25">
      <c r="A25" s="51" t="s">
        <v>41</v>
      </c>
      <c r="B25" s="80">
        <v>770253</v>
      </c>
      <c r="C25" s="80">
        <v>882604</v>
      </c>
    </row>
    <row r="26" spans="1:4" x14ac:dyDescent="0.25">
      <c r="A26" s="51" t="s">
        <v>42</v>
      </c>
      <c r="B26" s="80">
        <v>-252773</v>
      </c>
      <c r="C26" s="80">
        <v>-253398</v>
      </c>
    </row>
    <row r="27" spans="1:4" x14ac:dyDescent="0.25">
      <c r="A27" s="51" t="s">
        <v>43</v>
      </c>
      <c r="B27" s="80">
        <v>-224553</v>
      </c>
      <c r="C27" s="80">
        <v>-127199</v>
      </c>
    </row>
    <row r="28" spans="1:4" ht="13" x14ac:dyDescent="0.3">
      <c r="A28" s="54" t="s">
        <v>104</v>
      </c>
      <c r="B28" s="79">
        <v>734</v>
      </c>
      <c r="C28" s="79">
        <f>SUM(C23:C27)</f>
        <v>-347333</v>
      </c>
    </row>
    <row r="29" spans="1:4" x14ac:dyDescent="0.25">
      <c r="B29" s="80"/>
      <c r="C29" s="80"/>
    </row>
    <row r="30" spans="1:4" x14ac:dyDescent="0.25">
      <c r="A30" s="51" t="s">
        <v>45</v>
      </c>
      <c r="B30" s="80"/>
      <c r="C30" s="80"/>
    </row>
    <row r="31" spans="1:4" x14ac:dyDescent="0.25">
      <c r="A31" s="51" t="s">
        <v>46</v>
      </c>
      <c r="B31" s="80">
        <v>-6146</v>
      </c>
      <c r="C31" s="80">
        <v>-5772</v>
      </c>
    </row>
    <row r="32" spans="1:4" x14ac:dyDescent="0.25">
      <c r="A32" s="51" t="s">
        <v>47</v>
      </c>
      <c r="B32" s="80">
        <v>0</v>
      </c>
      <c r="C32" s="80"/>
    </row>
    <row r="33" spans="1:3" x14ac:dyDescent="0.25">
      <c r="A33" s="51" t="s">
        <v>48</v>
      </c>
      <c r="B33" s="80">
        <v>0</v>
      </c>
      <c r="C33" s="80"/>
    </row>
    <row r="34" spans="1:3" x14ac:dyDescent="0.25">
      <c r="A34" s="51" t="s">
        <v>88</v>
      </c>
      <c r="B34" s="80">
        <v>0</v>
      </c>
      <c r="C34" s="80"/>
    </row>
    <row r="35" spans="1:3" ht="13" x14ac:dyDescent="0.3">
      <c r="A35" s="54" t="s">
        <v>49</v>
      </c>
      <c r="B35" s="79">
        <v>-6146</v>
      </c>
      <c r="C35" s="79">
        <f>SUM(C31:C34)</f>
        <v>-5772</v>
      </c>
    </row>
    <row r="36" spans="1:3" x14ac:dyDescent="0.25">
      <c r="B36" s="80"/>
      <c r="C36" s="80"/>
    </row>
    <row r="37" spans="1:3" ht="13" x14ac:dyDescent="0.3">
      <c r="A37" s="54" t="s">
        <v>50</v>
      </c>
      <c r="B37" s="80"/>
      <c r="C37" s="80"/>
    </row>
    <row r="38" spans="1:3" x14ac:dyDescent="0.25">
      <c r="A38" s="51" t="s">
        <v>51</v>
      </c>
      <c r="B38" s="80">
        <v>0</v>
      </c>
      <c r="C38" s="80">
        <v>0</v>
      </c>
    </row>
    <row r="39" spans="1:3" x14ac:dyDescent="0.25">
      <c r="A39" s="51" t="s">
        <v>80</v>
      </c>
      <c r="B39" s="80">
        <v>0</v>
      </c>
      <c r="C39" s="80">
        <v>234742</v>
      </c>
    </row>
    <row r="40" spans="1:3" x14ac:dyDescent="0.25">
      <c r="A40" s="51" t="s">
        <v>89</v>
      </c>
      <c r="B40" s="80">
        <v>0</v>
      </c>
      <c r="C40" s="80"/>
    </row>
    <row r="41" spans="1:3" x14ac:dyDescent="0.25">
      <c r="A41" s="51" t="s">
        <v>52</v>
      </c>
      <c r="B41" s="80">
        <v>0</v>
      </c>
      <c r="C41" s="80"/>
    </row>
    <row r="42" spans="1:3" x14ac:dyDescent="0.25">
      <c r="A42" s="51" t="s">
        <v>72</v>
      </c>
      <c r="B42" s="80">
        <v>0</v>
      </c>
      <c r="C42" s="80"/>
    </row>
    <row r="43" spans="1:3" x14ac:dyDescent="0.25">
      <c r="A43" s="51" t="s">
        <v>53</v>
      </c>
      <c r="B43" s="80">
        <v>-39200</v>
      </c>
      <c r="C43" s="80"/>
    </row>
    <row r="44" spans="1:3" ht="13" x14ac:dyDescent="0.3">
      <c r="A44" s="54" t="s">
        <v>54</v>
      </c>
      <c r="B44" s="79">
        <v>-39200</v>
      </c>
      <c r="C44" s="79">
        <f>SUM(C38:C43)</f>
        <v>234742</v>
      </c>
    </row>
    <row r="45" spans="1:3" x14ac:dyDescent="0.25">
      <c r="B45" s="80"/>
      <c r="C45" s="80"/>
    </row>
    <row r="46" spans="1:3" x14ac:dyDescent="0.25">
      <c r="A46" s="51" t="s">
        <v>55</v>
      </c>
      <c r="B46" s="80">
        <v>-7058</v>
      </c>
      <c r="C46" s="80">
        <v>-1562</v>
      </c>
    </row>
    <row r="47" spans="1:3" ht="13" x14ac:dyDescent="0.3">
      <c r="A47" s="54" t="s">
        <v>56</v>
      </c>
      <c r="B47" s="79">
        <v>-51670</v>
      </c>
      <c r="C47" s="79">
        <f>+C28+C35+C44+C46</f>
        <v>-119925</v>
      </c>
    </row>
    <row r="48" spans="1:3" x14ac:dyDescent="0.25">
      <c r="A48" s="51" t="s">
        <v>75</v>
      </c>
      <c r="B48" s="80">
        <v>918330</v>
      </c>
      <c r="C48" s="80">
        <v>274217</v>
      </c>
    </row>
    <row r="49" spans="1:5" ht="13" x14ac:dyDescent="0.3">
      <c r="A49" s="54" t="s">
        <v>76</v>
      </c>
      <c r="B49" s="79">
        <v>866660</v>
      </c>
      <c r="C49" s="79">
        <f>+C47+C48</f>
        <v>154292</v>
      </c>
      <c r="E49" s="53"/>
    </row>
    <row r="50" spans="1:5" x14ac:dyDescent="0.25">
      <c r="A50" s="42"/>
      <c r="B50" s="81"/>
      <c r="C50" s="82"/>
      <c r="D50" s="55"/>
    </row>
    <row r="51" spans="1:5" x14ac:dyDescent="0.25">
      <c r="A51" s="42"/>
      <c r="B51" s="40"/>
      <c r="C51" s="55"/>
      <c r="D51" s="55"/>
    </row>
    <row r="52" spans="1:5" x14ac:dyDescent="0.25">
      <c r="A52" s="46"/>
      <c r="B52" s="46"/>
      <c r="C52" s="46"/>
      <c r="D52" s="56"/>
    </row>
    <row r="53" spans="1:5" x14ac:dyDescent="0.25">
      <c r="A53" s="46"/>
      <c r="B53" s="46"/>
      <c r="C53" s="46"/>
      <c r="D53" s="56"/>
    </row>
    <row r="54" spans="1:5" ht="14" x14ac:dyDescent="0.25">
      <c r="A54" s="28" t="s">
        <v>77</v>
      </c>
      <c r="B54" s="13"/>
      <c r="C54" s="91" t="s">
        <v>98</v>
      </c>
      <c r="D54" s="56"/>
    </row>
    <row r="55" spans="1:5" x14ac:dyDescent="0.25">
      <c r="A55" s="46"/>
      <c r="B55" s="46"/>
      <c r="C55" s="46"/>
      <c r="D55" s="56"/>
    </row>
    <row r="56" spans="1:5" x14ac:dyDescent="0.25">
      <c r="A56" s="46"/>
      <c r="B56" s="46"/>
      <c r="C56" s="46"/>
      <c r="D56" s="56"/>
    </row>
    <row r="57" spans="1:5" x14ac:dyDescent="0.25">
      <c r="A57" s="46"/>
      <c r="B57" s="46"/>
      <c r="C57" s="46"/>
      <c r="D57" s="56"/>
    </row>
  </sheetData>
  <mergeCells count="2">
    <mergeCell ref="B3:C3"/>
    <mergeCell ref="A1:C1"/>
  </mergeCells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ББ</vt:lpstr>
      <vt:lpstr>ОПиУ</vt:lpstr>
      <vt:lpstr>Капитал</vt:lpstr>
      <vt:lpstr>ДДС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Galym Abdrakhmanov</dc:creator>
  <cp:lastModifiedBy>Azat Abdoldin</cp:lastModifiedBy>
  <cp:lastPrinted>2023-05-12T06:43:22Z</cp:lastPrinted>
  <dcterms:created xsi:type="dcterms:W3CDTF">2015-06-05T18:17:20Z</dcterms:created>
  <dcterms:modified xsi:type="dcterms:W3CDTF">2025-04-30T10:30:11Z</dcterms:modified>
</cp:coreProperties>
</file>