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155" windowHeight="13620"/>
  </bookViews>
  <sheets>
    <sheet name="Баланс" sheetId="4" r:id="rId1"/>
    <sheet name="ОПиУ" sheetId="6" r:id="rId2"/>
    <sheet name="Лист1" sheetId="1" r:id="rId3"/>
    <sheet name="Лист2" sheetId="2" r:id="rId4"/>
    <sheet name="Лист3" sheetId="3" r:id="rId5"/>
    <sheet name="Лист4" sheetId="7" r:id="rId6"/>
  </sheets>
  <definedNames>
    <definedName name="f_1_1_3" localSheetId="1">ОПиУ!#REF!</definedName>
    <definedName name="f_1_1_3">Баланс!$C$18</definedName>
    <definedName name="f_1_1_4" localSheetId="1">ОПиУ!#REF!</definedName>
    <definedName name="f_1_1_4">Баланс!$D$18</definedName>
    <definedName name="f_1_1_5" localSheetId="1">ОПиУ!#REF!</definedName>
    <definedName name="f_1_1_5">#REF!</definedName>
    <definedName name="f_1_1_6" localSheetId="1">ОПиУ!#REF!</definedName>
    <definedName name="f_1_1_6">#REF!</definedName>
    <definedName name="f_1_2_3" localSheetId="1">ОПиУ!#REF!</definedName>
    <definedName name="f_1_2_3">Баланс!$C$19</definedName>
    <definedName name="f_1_2_4" localSheetId="1">ОПиУ!$C$17</definedName>
    <definedName name="f_1_2_4">Баланс!$D$19</definedName>
    <definedName name="f_1_2_5" localSheetId="1">ОПиУ!#REF!</definedName>
    <definedName name="f_1_2_5">#REF!</definedName>
    <definedName name="f_1_2_6" localSheetId="1">ОПиУ!#REF!</definedName>
    <definedName name="f_1_2_6">#REF!</definedName>
    <definedName name="f_1_3" localSheetId="1">ОПиУ!#REF!</definedName>
    <definedName name="f_1_3">Баланс!$C$16</definedName>
    <definedName name="f_1_3_1_1_3" localSheetId="1">ОПиУ!#REF!</definedName>
    <definedName name="f_1_3_1_1_3">#REF!</definedName>
    <definedName name="f_1_3_1_1_4" localSheetId="1">ОПиУ!$C$22</definedName>
    <definedName name="f_1_3_1_1_4">#REF!</definedName>
    <definedName name="f_1_3_1_1_5" localSheetId="1">ОПиУ!#REF!</definedName>
    <definedName name="f_1_3_1_1_5">#REF!</definedName>
    <definedName name="f_1_3_1_1_6" localSheetId="1">ОПиУ!#REF!</definedName>
    <definedName name="f_1_3_1_1_6">#REF!</definedName>
    <definedName name="f_1_3_1_2_3" localSheetId="1">ОПиУ!#REF!</definedName>
    <definedName name="f_1_3_1_2_3">#REF!</definedName>
    <definedName name="f_1_3_1_2_4" localSheetId="1">ОПиУ!$C$23</definedName>
    <definedName name="f_1_3_1_2_4">#REF!</definedName>
    <definedName name="f_1_3_1_2_5" localSheetId="1">ОПиУ!#REF!</definedName>
    <definedName name="f_1_3_1_2_5">#REF!</definedName>
    <definedName name="f_1_3_1_2_6" localSheetId="1">ОПиУ!#REF!</definedName>
    <definedName name="f_1_3_1_2_6">#REF!</definedName>
    <definedName name="f_1_3_1_3" localSheetId="1">ОПиУ!#REF!</definedName>
    <definedName name="f_1_3_1_3">#REF!</definedName>
    <definedName name="f_1_3_1_4" localSheetId="1">ОПиУ!$C$20</definedName>
    <definedName name="f_1_3_1_4">#REF!</definedName>
    <definedName name="f_1_3_1_5" localSheetId="1">ОПиУ!#REF!</definedName>
    <definedName name="f_1_3_1_5">#REF!</definedName>
    <definedName name="f_1_3_1_6" localSheetId="1">ОПиУ!#REF!</definedName>
    <definedName name="f_1_3_1_6">#REF!</definedName>
    <definedName name="f_1_3_2_1_3" localSheetId="1">ОПиУ!#REF!</definedName>
    <definedName name="f_1_3_2_1_3">#REF!</definedName>
    <definedName name="f_1_3_2_1_4" localSheetId="1">ОПиУ!$C$26</definedName>
    <definedName name="f_1_3_2_1_4">#REF!</definedName>
    <definedName name="f_1_3_2_1_5" localSheetId="1">ОПиУ!#REF!</definedName>
    <definedName name="f_1_3_2_1_5">#REF!</definedName>
    <definedName name="f_1_3_2_1_6" localSheetId="1">ОПиУ!#REF!</definedName>
    <definedName name="f_1_3_2_1_6">#REF!</definedName>
    <definedName name="f_1_3_2_2_3" localSheetId="1">ОПиУ!#REF!</definedName>
    <definedName name="f_1_3_2_2_3">#REF!</definedName>
    <definedName name="f_1_3_2_2_4" localSheetId="1">ОПиУ!$C$27</definedName>
    <definedName name="f_1_3_2_2_4">#REF!</definedName>
    <definedName name="f_1_3_2_2_5" localSheetId="1">ОПиУ!#REF!</definedName>
    <definedName name="f_1_3_2_2_5">#REF!</definedName>
    <definedName name="f_1_3_2_2_6" localSheetId="1">ОПиУ!#REF!</definedName>
    <definedName name="f_1_3_2_2_6">#REF!</definedName>
    <definedName name="f_1_3_2_3" localSheetId="1">ОПиУ!#REF!</definedName>
    <definedName name="f_1_3_2_3">#REF!</definedName>
    <definedName name="f_1_3_2_4" localSheetId="1">ОПиУ!$C$24</definedName>
    <definedName name="f_1_3_2_4">#REF!</definedName>
    <definedName name="f_1_3_2_5" localSheetId="1">ОПиУ!#REF!</definedName>
    <definedName name="f_1_3_2_5">#REF!</definedName>
    <definedName name="f_1_3_2_6" localSheetId="1">ОПиУ!#REF!</definedName>
    <definedName name="f_1_3_2_6">#REF!</definedName>
    <definedName name="f_1_3_3" localSheetId="1">ОПиУ!#REF!</definedName>
    <definedName name="f_1_3_3">#REF!</definedName>
    <definedName name="f_1_3_3_1_3" localSheetId="1">ОПиУ!#REF!</definedName>
    <definedName name="f_1_3_3_1_3">#REF!</definedName>
    <definedName name="f_1_3_3_1_4" localSheetId="1">ОПиУ!$C$30</definedName>
    <definedName name="f_1_3_3_1_4">#REF!</definedName>
    <definedName name="f_1_3_3_1_5" localSheetId="1">ОПиУ!#REF!</definedName>
    <definedName name="f_1_3_3_1_5">#REF!</definedName>
    <definedName name="f_1_3_3_1_6" localSheetId="1">ОПиУ!#REF!</definedName>
    <definedName name="f_1_3_3_1_6">#REF!</definedName>
    <definedName name="f_1_3_3_3" localSheetId="1">ОПиУ!#REF!</definedName>
    <definedName name="f_1_3_3_3">#REF!</definedName>
    <definedName name="f_1_3_3_4" localSheetId="1">ОПиУ!$C$28</definedName>
    <definedName name="f_1_3_3_4">#REF!</definedName>
    <definedName name="f_1_3_3_5" localSheetId="1">ОПиУ!#REF!</definedName>
    <definedName name="f_1_3_3_5">#REF!</definedName>
    <definedName name="f_1_3_3_6" localSheetId="1">ОПиУ!#REF!</definedName>
    <definedName name="f_1_3_3_6">#REF!</definedName>
    <definedName name="f_1_3_4" localSheetId="1">ОПиУ!$C$18</definedName>
    <definedName name="f_1_3_4">#REF!</definedName>
    <definedName name="f_1_3_5" localSheetId="1">ОПиУ!#REF!</definedName>
    <definedName name="f_1_3_5">#REF!</definedName>
    <definedName name="f_1_3_6" localSheetId="1">ОПиУ!#REF!</definedName>
    <definedName name="f_1_3_6">#REF!</definedName>
    <definedName name="f_1_4" localSheetId="1">ОПиУ!$C$15</definedName>
    <definedName name="f_1_4">Баланс!$D$16</definedName>
    <definedName name="f_1_4_3" localSheetId="1">ОПиУ!#REF!</definedName>
    <definedName name="f_1_4_3">#REF!</definedName>
    <definedName name="f_1_4_4" localSheetId="1">ОПиУ!$C$31</definedName>
    <definedName name="f_1_4_4">#REF!</definedName>
    <definedName name="f_1_4_5" localSheetId="1">ОПиУ!#REF!</definedName>
    <definedName name="f_1_4_5">#REF!</definedName>
    <definedName name="f_1_4_6" localSheetId="1">ОПиУ!#REF!</definedName>
    <definedName name="f_1_4_6">#REF!</definedName>
    <definedName name="f_1_5" localSheetId="1">ОПиУ!#REF!</definedName>
    <definedName name="f_1_5">#REF!</definedName>
    <definedName name="f_1_5_3" localSheetId="1">ОПиУ!#REF!</definedName>
    <definedName name="f_1_5_3">#REF!</definedName>
    <definedName name="f_1_5_4" localSheetId="1">ОПиУ!$C$32</definedName>
    <definedName name="f_1_5_4">#REF!</definedName>
    <definedName name="f_1_5_5" localSheetId="1">ОПиУ!#REF!</definedName>
    <definedName name="f_1_5_5">#REF!</definedName>
    <definedName name="f_1_5_6" localSheetId="1">ОПиУ!#REF!</definedName>
    <definedName name="f_1_5_6">#REF!</definedName>
    <definedName name="f_1_6" localSheetId="1">ОПиУ!#REF!</definedName>
    <definedName name="f_1_6">#REF!</definedName>
    <definedName name="f_10_1_3" localSheetId="1">ОПиУ!#REF!</definedName>
    <definedName name="f_10_1_3">#REF!</definedName>
    <definedName name="f_10_1_4" localSheetId="1">ОПиУ!$C$56</definedName>
    <definedName name="f_10_1_4">#REF!</definedName>
    <definedName name="f_10_1_5" localSheetId="1">ОПиУ!#REF!</definedName>
    <definedName name="f_10_1_5">#REF!</definedName>
    <definedName name="f_10_1_6" localSheetId="1">ОПиУ!#REF!</definedName>
    <definedName name="f_10_1_6">#REF!</definedName>
    <definedName name="f_10_2_3" localSheetId="1">ОПиУ!#REF!</definedName>
    <definedName name="f_10_2_3">#REF!</definedName>
    <definedName name="f_10_2_4" localSheetId="1">ОПиУ!$C$57</definedName>
    <definedName name="f_10_2_4">#REF!</definedName>
    <definedName name="f_10_2_5" localSheetId="1">ОПиУ!#REF!</definedName>
    <definedName name="f_10_2_5">#REF!</definedName>
    <definedName name="f_10_2_6" localSheetId="1">ОПиУ!#REF!</definedName>
    <definedName name="f_10_2_6">#REF!</definedName>
    <definedName name="f_10_3" localSheetId="1">ОПиУ!#REF!</definedName>
    <definedName name="f_10_3">Баланс!$C$39</definedName>
    <definedName name="f_10_3_3" localSheetId="1">ОПиУ!#REF!</definedName>
    <definedName name="f_10_3_3">#REF!</definedName>
    <definedName name="f_10_3_4" localSheetId="1">ОПиУ!$C$58</definedName>
    <definedName name="f_10_3_4">#REF!</definedName>
    <definedName name="f_10_3_5" localSheetId="1">ОПиУ!#REF!</definedName>
    <definedName name="f_10_3_5">#REF!</definedName>
    <definedName name="f_10_3_6" localSheetId="1">ОПиУ!#REF!</definedName>
    <definedName name="f_10_3_6">#REF!</definedName>
    <definedName name="f_10_4" localSheetId="1">ОПиУ!$C$54</definedName>
    <definedName name="f_10_4">Баланс!$D$39</definedName>
    <definedName name="f_10_4_3" localSheetId="1">ОПиУ!#REF!</definedName>
    <definedName name="f_10_4_3">#REF!</definedName>
    <definedName name="f_10_4_4" localSheetId="1">ОПиУ!$C$59</definedName>
    <definedName name="f_10_4_4">#REF!</definedName>
    <definedName name="f_10_4_5" localSheetId="1">ОПиУ!#REF!</definedName>
    <definedName name="f_10_4_5">#REF!</definedName>
    <definedName name="f_10_4_6" localSheetId="1">ОПиУ!#REF!</definedName>
    <definedName name="f_10_4_6">#REF!</definedName>
    <definedName name="f_10_5" localSheetId="1">ОПиУ!#REF!</definedName>
    <definedName name="f_10_5">#REF!</definedName>
    <definedName name="f_10_6" localSheetId="1">ОПиУ!#REF!</definedName>
    <definedName name="f_10_6">#REF!</definedName>
    <definedName name="f_11_3" localSheetId="1">ОПиУ!#REF!</definedName>
    <definedName name="f_11_3">Баланс!$C$40</definedName>
    <definedName name="f_11_4" localSheetId="1">ОПиУ!$C$60</definedName>
    <definedName name="f_11_4">Баланс!$D$40</definedName>
    <definedName name="f_11_5" localSheetId="1">ОПиУ!#REF!</definedName>
    <definedName name="f_11_5">#REF!</definedName>
    <definedName name="f_11_6" localSheetId="1">ОПиУ!#REF!</definedName>
    <definedName name="f_11_6">#REF!</definedName>
    <definedName name="f_12_3" localSheetId="1">ОПиУ!#REF!</definedName>
    <definedName name="f_12_3">Баланс!$C$41</definedName>
    <definedName name="f_12_4" localSheetId="1">ОПиУ!$C$61</definedName>
    <definedName name="f_12_4">Баланс!$D$41</definedName>
    <definedName name="f_12_5" localSheetId="1">ОПиУ!#REF!</definedName>
    <definedName name="f_12_5">#REF!</definedName>
    <definedName name="f_12_6" localSheetId="1">ОПиУ!#REF!</definedName>
    <definedName name="f_12_6">#REF!</definedName>
    <definedName name="f_13_3" localSheetId="1">ОПиУ!#REF!</definedName>
    <definedName name="f_13_3">Баланс!$C$42</definedName>
    <definedName name="f_13_4" localSheetId="1">ОПиУ!$C$62</definedName>
    <definedName name="f_13_4">Баланс!$D$42</definedName>
    <definedName name="f_13_5" localSheetId="1">ОПиУ!#REF!</definedName>
    <definedName name="f_13_5">#REF!</definedName>
    <definedName name="f_13_6" localSheetId="1">ОПиУ!#REF!</definedName>
    <definedName name="f_13_6">#REF!</definedName>
    <definedName name="f_14_1_3" localSheetId="1">ОПиУ!#REF!</definedName>
    <definedName name="f_14_1_3">#REF!</definedName>
    <definedName name="f_14_1_4" localSheetId="1">ОПиУ!$C$65</definedName>
    <definedName name="f_14_1_4">#REF!</definedName>
    <definedName name="f_14_1_5" localSheetId="1">ОПиУ!#REF!</definedName>
    <definedName name="f_14_1_5">#REF!</definedName>
    <definedName name="f_14_1_6" localSheetId="1">ОПиУ!#REF!</definedName>
    <definedName name="f_14_1_6">#REF!</definedName>
    <definedName name="f_14_2_3" localSheetId="1">ОПиУ!#REF!</definedName>
    <definedName name="f_14_2_3">#REF!</definedName>
    <definedName name="f_14_2_4" localSheetId="1">ОПиУ!$C$66</definedName>
    <definedName name="f_14_2_4">#REF!</definedName>
    <definedName name="f_14_2_5" localSheetId="1">ОПиУ!#REF!</definedName>
    <definedName name="f_14_2_5">#REF!</definedName>
    <definedName name="f_14_2_6" localSheetId="1">ОПиУ!#REF!</definedName>
    <definedName name="f_14_2_6">#REF!</definedName>
    <definedName name="f_14_3" localSheetId="1">ОПиУ!#REF!</definedName>
    <definedName name="f_14_3">Баланс!$C$44</definedName>
    <definedName name="f_14_3_3" localSheetId="1">ОПиУ!#REF!</definedName>
    <definedName name="f_14_3_3">#REF!</definedName>
    <definedName name="f_14_3_4" localSheetId="1">ОПиУ!$C$67</definedName>
    <definedName name="f_14_3_4">#REF!</definedName>
    <definedName name="f_14_3_5" localSheetId="1">ОПиУ!#REF!</definedName>
    <definedName name="f_14_3_5">#REF!</definedName>
    <definedName name="f_14_3_6" localSheetId="1">ОПиУ!#REF!</definedName>
    <definedName name="f_14_3_6">#REF!</definedName>
    <definedName name="f_14_4" localSheetId="1">ОПиУ!$C$63</definedName>
    <definedName name="f_14_4">Баланс!$D$44</definedName>
    <definedName name="f_14_4_3" localSheetId="1">ОПиУ!#REF!</definedName>
    <definedName name="f_14_4_3">#REF!</definedName>
    <definedName name="f_14_4_4" localSheetId="1">ОПиУ!$C$68</definedName>
    <definedName name="f_14_4_4">#REF!</definedName>
    <definedName name="f_14_4_5" localSheetId="1">ОПиУ!#REF!</definedName>
    <definedName name="f_14_4_5">#REF!</definedName>
    <definedName name="f_14_4_6" localSheetId="1">ОПиУ!#REF!</definedName>
    <definedName name="f_14_4_6">#REF!</definedName>
    <definedName name="f_14_5" localSheetId="1">ОПиУ!#REF!</definedName>
    <definedName name="f_14_5">#REF!</definedName>
    <definedName name="f_14_6" localSheetId="1">ОПиУ!#REF!</definedName>
    <definedName name="f_14_6">#REF!</definedName>
    <definedName name="f_15_1_1_3">Баланс!$C$48</definedName>
    <definedName name="f_15_1_1_4">Баланс!$D$48</definedName>
    <definedName name="f_15_1_2_3">Баланс!$C$49</definedName>
    <definedName name="f_15_1_2_4">Баланс!$D$49</definedName>
    <definedName name="f_15_1_3" localSheetId="1">ОПиУ!#REF!</definedName>
    <definedName name="f_15_1_3">Баланс!$C$47</definedName>
    <definedName name="f_15_1_4" localSheetId="1">ОПиУ!$C$71</definedName>
    <definedName name="f_15_1_4">Баланс!$D$47</definedName>
    <definedName name="f_15_1_5" localSheetId="1">ОПиУ!#REF!</definedName>
    <definedName name="f_15_1_5">#REF!</definedName>
    <definedName name="f_15_1_6" localSheetId="1">ОПиУ!#REF!</definedName>
    <definedName name="f_15_1_6">#REF!</definedName>
    <definedName name="f_15_2_3" localSheetId="1">ОПиУ!#REF!</definedName>
    <definedName name="f_15_2_3">Баланс!$C$50</definedName>
    <definedName name="f_15_2_4" localSheetId="1">ОПиУ!$C$72</definedName>
    <definedName name="f_15_2_4">Баланс!$D$50</definedName>
    <definedName name="f_15_2_5" localSheetId="1">ОПиУ!#REF!</definedName>
    <definedName name="f_15_2_5">#REF!</definedName>
    <definedName name="f_15_2_6" localSheetId="1">ОПиУ!#REF!</definedName>
    <definedName name="f_15_2_6">#REF!</definedName>
    <definedName name="f_15_3" localSheetId="1">ОПиУ!#REF!</definedName>
    <definedName name="f_15_3">Баланс!$C$45</definedName>
    <definedName name="f_15_3_3" localSheetId="1">ОПиУ!#REF!</definedName>
    <definedName name="f_15_3_3">Баланс!$C$51</definedName>
    <definedName name="f_15_3_4" localSheetId="1">ОПиУ!$C$73</definedName>
    <definedName name="f_15_3_4">Баланс!$D$51</definedName>
    <definedName name="f_15_3_5" localSheetId="1">ОПиУ!#REF!</definedName>
    <definedName name="f_15_3_5">#REF!</definedName>
    <definedName name="f_15_3_6" localSheetId="1">ОПиУ!#REF!</definedName>
    <definedName name="f_15_3_6">#REF!</definedName>
    <definedName name="f_15_4" localSheetId="1">ОПиУ!$C$69</definedName>
    <definedName name="f_15_4">Баланс!$D$45</definedName>
    <definedName name="f_15_4_3" localSheetId="1">ОПиУ!#REF!</definedName>
    <definedName name="f_15_4_3">Баланс!$C$52</definedName>
    <definedName name="f_15_4_4" localSheetId="1">ОПиУ!$C$74</definedName>
    <definedName name="f_15_4_4">Баланс!$D$52</definedName>
    <definedName name="f_15_4_5" localSheetId="1">ОПиУ!#REF!</definedName>
    <definedName name="f_15_4_5">#REF!</definedName>
    <definedName name="f_15_4_6" localSheetId="1">ОПиУ!#REF!</definedName>
    <definedName name="f_15_4_6">#REF!</definedName>
    <definedName name="f_15_5" localSheetId="1">ОПиУ!#REF!</definedName>
    <definedName name="f_15_5">#REF!</definedName>
    <definedName name="f_15_5_3" localSheetId="1">ОПиУ!#REF!</definedName>
    <definedName name="f_15_5_3">Баланс!$C$53</definedName>
    <definedName name="f_15_5_4" localSheetId="1">ОПиУ!$C$75</definedName>
    <definedName name="f_15_5_4">Баланс!$D$53</definedName>
    <definedName name="f_15_5_5" localSheetId="1">ОПиУ!#REF!</definedName>
    <definedName name="f_15_5_5">#REF!</definedName>
    <definedName name="f_15_5_6" localSheetId="1">ОПиУ!#REF!</definedName>
    <definedName name="f_15_5_6">#REF!</definedName>
    <definedName name="f_15_6" localSheetId="1">ОПиУ!#REF!</definedName>
    <definedName name="f_15_6">#REF!</definedName>
    <definedName name="f_15_6_3" localSheetId="1">ОПиУ!#REF!</definedName>
    <definedName name="f_15_6_3">Баланс!$C$54</definedName>
    <definedName name="f_15_6_4" localSheetId="1">ОПиУ!$C$76</definedName>
    <definedName name="f_15_6_4">Баланс!$D$54</definedName>
    <definedName name="f_15_6_5" localSheetId="1">ОПиУ!#REF!</definedName>
    <definedName name="f_15_6_5">#REF!</definedName>
    <definedName name="f_15_6_6" localSheetId="1">ОПиУ!#REF!</definedName>
    <definedName name="f_15_6_6">#REF!</definedName>
    <definedName name="f_15_7_3">Баланс!$C$55</definedName>
    <definedName name="f_15_7_4">Баланс!$D$55</definedName>
    <definedName name="f_15_8_3">Баланс!$C$56</definedName>
    <definedName name="f_15_8_4">Баланс!$D$56</definedName>
    <definedName name="f_15_9_3">Баланс!$C$57</definedName>
    <definedName name="f_15_9_4">Баланс!$D$57</definedName>
    <definedName name="f_16_1_3" localSheetId="1">ОПиУ!#REF!</definedName>
    <definedName name="f_16_1_3">Баланс!$C$60</definedName>
    <definedName name="f_16_1_4" localSheetId="1">ОПиУ!$C$79</definedName>
    <definedName name="f_16_1_4">Баланс!$D$60</definedName>
    <definedName name="f_16_1_5" localSheetId="1">ОПиУ!#REF!</definedName>
    <definedName name="f_16_1_5">#REF!</definedName>
    <definedName name="f_16_1_6" localSheetId="1">ОПиУ!#REF!</definedName>
    <definedName name="f_16_1_6">#REF!</definedName>
    <definedName name="f_16_2_3" localSheetId="1">ОПиУ!#REF!</definedName>
    <definedName name="f_16_2_3">Баланс!$C$61</definedName>
    <definedName name="f_16_2_4" localSheetId="1">ОПиУ!$C$80</definedName>
    <definedName name="f_16_2_4">Баланс!$D$61</definedName>
    <definedName name="f_16_2_5" localSheetId="1">ОПиУ!#REF!</definedName>
    <definedName name="f_16_2_5">#REF!</definedName>
    <definedName name="f_16_2_6" localSheetId="1">ОПиУ!#REF!</definedName>
    <definedName name="f_16_2_6">#REF!</definedName>
    <definedName name="f_16_3" localSheetId="1">ОПиУ!#REF!</definedName>
    <definedName name="f_16_3">Баланс!$C$58</definedName>
    <definedName name="f_16_3_3" localSheetId="1">ОПиУ!#REF!</definedName>
    <definedName name="f_16_3_3">Баланс!$C$62</definedName>
    <definedName name="f_16_3_4" localSheetId="1">ОПиУ!$C$81</definedName>
    <definedName name="f_16_3_4">Баланс!$D$62</definedName>
    <definedName name="f_16_3_5" localSheetId="1">ОПиУ!#REF!</definedName>
    <definedName name="f_16_3_5">#REF!</definedName>
    <definedName name="f_16_3_6" localSheetId="1">ОПиУ!#REF!</definedName>
    <definedName name="f_16_3_6">#REF!</definedName>
    <definedName name="f_16_4" localSheetId="1">ОПиУ!$C$77</definedName>
    <definedName name="f_16_4">Баланс!$D$58</definedName>
    <definedName name="f_16_4_3" localSheetId="1">ОПиУ!#REF!</definedName>
    <definedName name="f_16_4_3">Баланс!$C$63</definedName>
    <definedName name="f_16_4_4" localSheetId="1">ОПиУ!$C$82</definedName>
    <definedName name="f_16_4_4">Баланс!$D$63</definedName>
    <definedName name="f_16_4_5" localSheetId="1">ОПиУ!#REF!</definedName>
    <definedName name="f_16_4_5">#REF!</definedName>
    <definedName name="f_16_4_6" localSheetId="1">ОПиУ!#REF!</definedName>
    <definedName name="f_16_4_6">#REF!</definedName>
    <definedName name="f_16_5" localSheetId="1">ОПиУ!#REF!</definedName>
    <definedName name="f_16_5">#REF!</definedName>
    <definedName name="f_16_5_3" localSheetId="1">ОПиУ!#REF!</definedName>
    <definedName name="f_16_5_3">#REF!</definedName>
    <definedName name="f_16_5_4" localSheetId="1">ОПиУ!$C$83</definedName>
    <definedName name="f_16_5_4">#REF!</definedName>
    <definedName name="f_16_5_5" localSheetId="1">ОПиУ!#REF!</definedName>
    <definedName name="f_16_5_5">#REF!</definedName>
    <definedName name="f_16_5_6" localSheetId="1">ОПиУ!#REF!</definedName>
    <definedName name="f_16_5_6">#REF!</definedName>
    <definedName name="f_16_6" localSheetId="1">ОПиУ!#REF!</definedName>
    <definedName name="f_16_6">#REF!</definedName>
    <definedName name="f_17_3" localSheetId="1">ОПиУ!#REF!</definedName>
    <definedName name="f_17_3">Баланс!$C$64</definedName>
    <definedName name="f_17_4" localSheetId="1">ОПиУ!$C$84</definedName>
    <definedName name="f_17_4">Баланс!$D$64</definedName>
    <definedName name="f_17_5" localSheetId="1">ОПиУ!#REF!</definedName>
    <definedName name="f_17_5">#REF!</definedName>
    <definedName name="f_17_6" localSheetId="1">ОПиУ!#REF!</definedName>
    <definedName name="f_17_6">#REF!</definedName>
    <definedName name="f_18_3" localSheetId="1">ОПиУ!#REF!</definedName>
    <definedName name="f_18_3">Баланс!$C$65</definedName>
    <definedName name="f_18_4" localSheetId="1">ОПиУ!$C$85</definedName>
    <definedName name="f_18_4">Баланс!$D$65</definedName>
    <definedName name="f_18_5" localSheetId="1">ОПиУ!#REF!</definedName>
    <definedName name="f_18_5">#REF!</definedName>
    <definedName name="f_18_6" localSheetId="1">ОПиУ!#REF!</definedName>
    <definedName name="f_18_6">#REF!</definedName>
    <definedName name="f_19_3" localSheetId="1">ОПиУ!#REF!</definedName>
    <definedName name="f_19_3">Баланс!$C$66</definedName>
    <definedName name="f_19_4" localSheetId="1">ОПиУ!$C$86</definedName>
    <definedName name="f_19_4">Баланс!$D$66</definedName>
    <definedName name="f_19_5" localSheetId="1">ОПиУ!#REF!</definedName>
    <definedName name="f_19_5">#REF!</definedName>
    <definedName name="f_19_6" localSheetId="1">ОПиУ!#REF!</definedName>
    <definedName name="f_19_6">#REF!</definedName>
    <definedName name="f_2_1_1_3" localSheetId="1">ОПиУ!#REF!</definedName>
    <definedName name="f_2_1_1_3">#REF!</definedName>
    <definedName name="f_2_1_1_4" localSheetId="1">ОПиУ!$C$37</definedName>
    <definedName name="f_2_1_1_4">#REF!</definedName>
    <definedName name="f_2_1_1_5" localSheetId="1">ОПиУ!#REF!</definedName>
    <definedName name="f_2_1_1_5">#REF!</definedName>
    <definedName name="f_2_1_1_6" localSheetId="1">ОПиУ!#REF!</definedName>
    <definedName name="f_2_1_1_6">#REF!</definedName>
    <definedName name="f_2_1_2_3" localSheetId="1">ОПиУ!#REF!</definedName>
    <definedName name="f_2_1_2_3">#REF!</definedName>
    <definedName name="f_2_1_2_4" localSheetId="1">ОПиУ!$C$38</definedName>
    <definedName name="f_2_1_2_4">#REF!</definedName>
    <definedName name="f_2_1_2_5" localSheetId="1">ОПиУ!#REF!</definedName>
    <definedName name="f_2_1_2_5">#REF!</definedName>
    <definedName name="f_2_1_2_6" localSheetId="1">ОПиУ!#REF!</definedName>
    <definedName name="f_2_1_2_6">#REF!</definedName>
    <definedName name="f_2_1_3" localSheetId="1">ОПиУ!#REF!</definedName>
    <definedName name="f_2_1_3">#REF!</definedName>
    <definedName name="f_2_1_4" localSheetId="1">ОПиУ!$C$35</definedName>
    <definedName name="f_2_1_4">#REF!</definedName>
    <definedName name="f_2_1_5" localSheetId="1">ОПиУ!#REF!</definedName>
    <definedName name="f_2_1_5">#REF!</definedName>
    <definedName name="f_2_1_6" localSheetId="1">ОПиУ!#REF!</definedName>
    <definedName name="f_2_1_6">#REF!</definedName>
    <definedName name="f_2_2_3" localSheetId="1">ОПиУ!#REF!</definedName>
    <definedName name="f_2_2_3">#REF!</definedName>
    <definedName name="f_2_2_4" localSheetId="1">ОПиУ!$C$39</definedName>
    <definedName name="f_2_2_4">#REF!</definedName>
    <definedName name="f_2_2_5" localSheetId="1">ОПиУ!#REF!</definedName>
    <definedName name="f_2_2_5">#REF!</definedName>
    <definedName name="f_2_2_6" localSheetId="1">ОПиУ!#REF!</definedName>
    <definedName name="f_2_2_6">#REF!</definedName>
    <definedName name="f_2_3" localSheetId="1">ОПиУ!#REF!</definedName>
    <definedName name="f_2_3">Баланс!$C$21</definedName>
    <definedName name="f_2_3_3" localSheetId="1">ОПиУ!#REF!</definedName>
    <definedName name="f_2_3_3">#REF!</definedName>
    <definedName name="f_2_3_4" localSheetId="1">ОПиУ!$C$40</definedName>
    <definedName name="f_2_3_4">#REF!</definedName>
    <definedName name="f_2_3_5" localSheetId="1">ОПиУ!#REF!</definedName>
    <definedName name="f_2_3_5">#REF!</definedName>
    <definedName name="f_2_3_6" localSheetId="1">ОПиУ!#REF!</definedName>
    <definedName name="f_2_3_6">#REF!</definedName>
    <definedName name="f_2_4" localSheetId="1">ОПиУ!$C$33</definedName>
    <definedName name="f_2_4">Баланс!$D$21</definedName>
    <definedName name="f_2_4_3" localSheetId="1">ОПиУ!#REF!</definedName>
    <definedName name="f_2_4_3">#REF!</definedName>
    <definedName name="f_2_4_4" localSheetId="1">ОПиУ!$C$41</definedName>
    <definedName name="f_2_4_4">#REF!</definedName>
    <definedName name="f_2_4_5" localSheetId="1">ОПиУ!#REF!</definedName>
    <definedName name="f_2_4_5">#REF!</definedName>
    <definedName name="f_2_4_6" localSheetId="1">ОПиУ!#REF!</definedName>
    <definedName name="f_2_4_6">#REF!</definedName>
    <definedName name="f_2_5" localSheetId="1">ОПиУ!#REF!</definedName>
    <definedName name="f_2_5">#REF!</definedName>
    <definedName name="f_2_5_3" localSheetId="1">ОПиУ!#REF!</definedName>
    <definedName name="f_2_5_3">#REF!</definedName>
    <definedName name="f_2_5_4" localSheetId="1">ОПиУ!$C$42</definedName>
    <definedName name="f_2_5_4">#REF!</definedName>
    <definedName name="f_2_5_5" localSheetId="1">ОПиУ!#REF!</definedName>
    <definedName name="f_2_5_5">#REF!</definedName>
    <definedName name="f_2_5_6" localSheetId="1">ОПиУ!#REF!</definedName>
    <definedName name="f_2_5_6">#REF!</definedName>
    <definedName name="f_2_6" localSheetId="1">ОПиУ!#REF!</definedName>
    <definedName name="f_2_6">#REF!</definedName>
    <definedName name="f_2_6_3" localSheetId="1">ОПиУ!#REF!</definedName>
    <definedName name="f_2_6_3">#REF!</definedName>
    <definedName name="f_2_6_4" localSheetId="1">ОПиУ!$C$43</definedName>
    <definedName name="f_2_6_4">#REF!</definedName>
    <definedName name="f_2_6_5" localSheetId="1">ОПиУ!#REF!</definedName>
    <definedName name="f_2_6_5">#REF!</definedName>
    <definedName name="f_2_6_6" localSheetId="1">ОПиУ!#REF!</definedName>
    <definedName name="f_2_6_6">#REF!</definedName>
    <definedName name="f_2_7_3" localSheetId="1">ОПиУ!#REF!</definedName>
    <definedName name="f_2_7_3">#REF!</definedName>
    <definedName name="f_2_7_4" localSheetId="1">ОПиУ!$C$44</definedName>
    <definedName name="f_2_7_4">#REF!</definedName>
    <definedName name="f_2_7_5" localSheetId="1">ОПиУ!#REF!</definedName>
    <definedName name="f_2_7_5">#REF!</definedName>
    <definedName name="f_2_7_6" localSheetId="1">ОПиУ!#REF!</definedName>
    <definedName name="f_2_7_6">#REF!</definedName>
    <definedName name="f_2_8_3" localSheetId="1">ОПиУ!#REF!</definedName>
    <definedName name="f_2_8_3">#REF!</definedName>
    <definedName name="f_2_8_4" localSheetId="1">ОПиУ!$C$45</definedName>
    <definedName name="f_2_8_4">#REF!</definedName>
    <definedName name="f_2_8_5" localSheetId="1">ОПиУ!#REF!</definedName>
    <definedName name="f_2_8_5">#REF!</definedName>
    <definedName name="f_2_8_6" localSheetId="1">ОПиУ!#REF!</definedName>
    <definedName name="f_2_8_6">#REF!</definedName>
    <definedName name="f_2_9_3" localSheetId="1">ОПиУ!#REF!</definedName>
    <definedName name="f_2_9_3">#REF!</definedName>
    <definedName name="f_2_9_4" localSheetId="1">ОПиУ!$C$46</definedName>
    <definedName name="f_2_9_4">#REF!</definedName>
    <definedName name="f_2_9_5" localSheetId="1">ОПиУ!#REF!</definedName>
    <definedName name="f_2_9_5">#REF!</definedName>
    <definedName name="f_2_9_6" localSheetId="1">ОПиУ!#REF!</definedName>
    <definedName name="f_2_9_6">#REF!</definedName>
    <definedName name="f_20_3" localSheetId="1">ОПиУ!#REF!</definedName>
    <definedName name="f_20_3">Баланс!$C$67</definedName>
    <definedName name="f_20_4" localSheetId="1">ОПиУ!$C$87</definedName>
    <definedName name="f_20_4">Баланс!$D$67</definedName>
    <definedName name="f_20_5" localSheetId="1">ОПиУ!#REF!</definedName>
    <definedName name="f_20_5">#REF!</definedName>
    <definedName name="f_20_6" localSheetId="1">ОПиУ!#REF!</definedName>
    <definedName name="f_20_6">#REF!</definedName>
    <definedName name="f_21_3" localSheetId="1">ОПиУ!#REF!</definedName>
    <definedName name="f_21_3">Баланс!$C$68</definedName>
    <definedName name="f_21_4" localSheetId="1">ОПиУ!$C$88</definedName>
    <definedName name="f_21_4">Баланс!$D$68</definedName>
    <definedName name="f_21_5" localSheetId="1">ОПиУ!#REF!</definedName>
    <definedName name="f_21_5">#REF!</definedName>
    <definedName name="f_21_6" localSheetId="1">ОПиУ!#REF!</definedName>
    <definedName name="f_21_6">#REF!</definedName>
    <definedName name="f_22_3" localSheetId="1">ОПиУ!#REF!</definedName>
    <definedName name="f_22_3">Баланс!$C$70</definedName>
    <definedName name="f_22_4" localSheetId="1">ОПиУ!$C$89</definedName>
    <definedName name="f_22_4">Баланс!$D$70</definedName>
    <definedName name="f_22_5" localSheetId="1">ОПиУ!#REF!</definedName>
    <definedName name="f_22_5">#REF!</definedName>
    <definedName name="f_22_6" localSheetId="1">ОПиУ!#REF!</definedName>
    <definedName name="f_22_6">#REF!</definedName>
    <definedName name="f_23_3" localSheetId="1">ОПиУ!#REF!</definedName>
    <definedName name="f_23_3">Баланс!$C$71</definedName>
    <definedName name="f_23_4" localSheetId="1">ОПиУ!$C$90</definedName>
    <definedName name="f_23_4">Баланс!$D$71</definedName>
    <definedName name="f_23_5" localSheetId="1">ОПиУ!#REF!</definedName>
    <definedName name="f_23_5">#REF!</definedName>
    <definedName name="f_23_6" localSheetId="1">ОПиУ!#REF!</definedName>
    <definedName name="f_23_6">#REF!</definedName>
    <definedName name="f_24_1_3" localSheetId="1">ОПиУ!#REF!</definedName>
    <definedName name="f_24_1_3">#REF!</definedName>
    <definedName name="f_24_1_4" localSheetId="1">ОПиУ!$C$93</definedName>
    <definedName name="f_24_1_4">#REF!</definedName>
    <definedName name="f_24_1_5" localSheetId="1">ОПиУ!#REF!</definedName>
    <definedName name="f_24_1_5">#REF!</definedName>
    <definedName name="f_24_1_6" localSheetId="1">ОПиУ!#REF!</definedName>
    <definedName name="f_24_1_6">#REF!</definedName>
    <definedName name="f_24_2_3" localSheetId="1">ОПиУ!#REF!</definedName>
    <definedName name="f_24_2_3">#REF!</definedName>
    <definedName name="f_24_2_4" localSheetId="1">ОПиУ!$C$94</definedName>
    <definedName name="f_24_2_4">#REF!</definedName>
    <definedName name="f_24_2_5" localSheetId="1">ОПиУ!#REF!</definedName>
    <definedName name="f_24_2_5">#REF!</definedName>
    <definedName name="f_24_2_6" localSheetId="1">ОПиУ!#REF!</definedName>
    <definedName name="f_24_2_6">#REF!</definedName>
    <definedName name="f_24_3" localSheetId="1">ОПиУ!#REF!</definedName>
    <definedName name="f_24_3">Баланс!$C$72</definedName>
    <definedName name="f_24_3_3" localSheetId="1">ОПиУ!#REF!</definedName>
    <definedName name="f_24_3_3">#REF!</definedName>
    <definedName name="f_24_3_4" localSheetId="1">ОПиУ!$C$95</definedName>
    <definedName name="f_24_3_4">#REF!</definedName>
    <definedName name="f_24_3_5" localSheetId="1">ОПиУ!#REF!</definedName>
    <definedName name="f_24_3_5">#REF!</definedName>
    <definedName name="f_24_3_6" localSheetId="1">ОПиУ!#REF!</definedName>
    <definedName name="f_24_3_6">#REF!</definedName>
    <definedName name="f_24_4" localSheetId="1">ОПиУ!$C$91</definedName>
    <definedName name="f_24_4">Баланс!$D$72</definedName>
    <definedName name="f_24_4_3" localSheetId="1">ОПиУ!#REF!</definedName>
    <definedName name="f_24_4_3">#REF!</definedName>
    <definedName name="f_24_4_4" localSheetId="1">ОПиУ!$C$96</definedName>
    <definedName name="f_24_4_4">#REF!</definedName>
    <definedName name="f_24_4_5" localSheetId="1">ОПиУ!#REF!</definedName>
    <definedName name="f_24_4_5">#REF!</definedName>
    <definedName name="f_24_4_6" localSheetId="1">ОПиУ!#REF!</definedName>
    <definedName name="f_24_4_6">#REF!</definedName>
    <definedName name="f_24_5" localSheetId="1">ОПиУ!#REF!</definedName>
    <definedName name="f_24_5">#REF!</definedName>
    <definedName name="f_24_6" localSheetId="1">ОПиУ!#REF!</definedName>
    <definedName name="f_24_6">#REF!</definedName>
    <definedName name="f_25_3" localSheetId="1">ОПиУ!#REF!</definedName>
    <definedName name="f_25_3">Баланс!$C$73</definedName>
    <definedName name="f_25_4" localSheetId="1">ОПиУ!$C$97</definedName>
    <definedName name="f_25_4">Баланс!$D$73</definedName>
    <definedName name="f_25_5" localSheetId="1">ОПиУ!#REF!</definedName>
    <definedName name="f_25_5">#REF!</definedName>
    <definedName name="f_25_6" localSheetId="1">ОПиУ!#REF!</definedName>
    <definedName name="f_25_6">#REF!</definedName>
    <definedName name="f_26_1_3" localSheetId="1">ОПиУ!#REF!</definedName>
    <definedName name="f_26_1_3">#REF!</definedName>
    <definedName name="f_26_1_4" localSheetId="1">ОПиУ!#REF!</definedName>
    <definedName name="f_26_1_4">#REF!</definedName>
    <definedName name="f_26_1_5" localSheetId="1">ОПиУ!#REF!</definedName>
    <definedName name="f_26_1_5">#REF!</definedName>
    <definedName name="f_26_1_6" localSheetId="1">ОПиУ!#REF!</definedName>
    <definedName name="f_26_1_6">#REF!</definedName>
    <definedName name="f_26_2_3" localSheetId="1">ОПиУ!#REF!</definedName>
    <definedName name="f_26_2_3">#REF!</definedName>
    <definedName name="f_26_2_4" localSheetId="1">ОПиУ!#REF!</definedName>
    <definedName name="f_26_2_4">#REF!</definedName>
    <definedName name="f_26_2_5" localSheetId="1">ОПиУ!#REF!</definedName>
    <definedName name="f_26_2_5">#REF!</definedName>
    <definedName name="f_26_2_6" localSheetId="1">ОПиУ!#REF!</definedName>
    <definedName name="f_26_2_6">#REF!</definedName>
    <definedName name="f_26_3" localSheetId="1">ОПиУ!#REF!</definedName>
    <definedName name="f_26_3">Баланс!$C$74</definedName>
    <definedName name="f_26_3_3" localSheetId="1">ОПиУ!#REF!</definedName>
    <definedName name="f_26_3_3">#REF!</definedName>
    <definedName name="f_26_3_4" localSheetId="1">ОПиУ!$C$101</definedName>
    <definedName name="f_26_3_4">#REF!</definedName>
    <definedName name="f_26_3_5" localSheetId="1">ОПиУ!#REF!</definedName>
    <definedName name="f_26_3_5">#REF!</definedName>
    <definedName name="f_26_3_6" localSheetId="1">ОПиУ!#REF!</definedName>
    <definedName name="f_26_3_6">#REF!</definedName>
    <definedName name="f_26_4" localSheetId="1">ОПиУ!$C$98</definedName>
    <definedName name="f_26_4">Баланс!$D$74</definedName>
    <definedName name="f_26_4_3" localSheetId="1">ОПиУ!#REF!</definedName>
    <definedName name="f_26_4_3">#REF!</definedName>
    <definedName name="f_26_4_4" localSheetId="1">ОПиУ!$C$102</definedName>
    <definedName name="f_26_4_4">#REF!</definedName>
    <definedName name="f_26_4_5" localSheetId="1">ОПиУ!#REF!</definedName>
    <definedName name="f_26_4_5">#REF!</definedName>
    <definedName name="f_26_4_6" localSheetId="1">ОПиУ!#REF!</definedName>
    <definedName name="f_26_4_6">#REF!</definedName>
    <definedName name="f_26_5" localSheetId="1">ОПиУ!#REF!</definedName>
    <definedName name="f_26_5">#REF!</definedName>
    <definedName name="f_26_5_3" localSheetId="1">ОПиУ!#REF!</definedName>
    <definedName name="f_26_5_3">#REF!</definedName>
    <definedName name="f_26_5_4" localSheetId="1">ОПиУ!$C$103</definedName>
    <definedName name="f_26_5_4">#REF!</definedName>
    <definedName name="f_26_5_5" localSheetId="1">ОПиУ!#REF!</definedName>
    <definedName name="f_26_5_5">#REF!</definedName>
    <definedName name="f_26_5_6" localSheetId="1">ОПиУ!#REF!</definedName>
    <definedName name="f_26_5_6">#REF!</definedName>
    <definedName name="f_26_6" localSheetId="1">ОПиУ!#REF!</definedName>
    <definedName name="f_26_6">#REF!</definedName>
    <definedName name="f_26_6_3" localSheetId="1">ОПиУ!#REF!</definedName>
    <definedName name="f_26_6_3">#REF!</definedName>
    <definedName name="f_26_6_4" localSheetId="1">ОПиУ!$C$104</definedName>
    <definedName name="f_26_6_4">#REF!</definedName>
    <definedName name="f_26_6_5" localSheetId="1">ОПиУ!#REF!</definedName>
    <definedName name="f_26_6_5">#REF!</definedName>
    <definedName name="f_26_6_6" localSheetId="1">ОПиУ!#REF!</definedName>
    <definedName name="f_26_6_6">#REF!</definedName>
    <definedName name="f_26_7_3" localSheetId="1">ОПиУ!#REF!</definedName>
    <definedName name="f_26_7_3">#REF!</definedName>
    <definedName name="f_26_7_4" localSheetId="1">ОПиУ!$C$105</definedName>
    <definedName name="f_26_7_4">#REF!</definedName>
    <definedName name="f_26_7_5" localSheetId="1">ОПиУ!#REF!</definedName>
    <definedName name="f_26_7_5">#REF!</definedName>
    <definedName name="f_26_7_6" localSheetId="1">ОПиУ!#REF!</definedName>
    <definedName name="f_26_7_6">#REF!</definedName>
    <definedName name="f_27_3" localSheetId="1">ОПиУ!#REF!</definedName>
    <definedName name="f_27_3">Баланс!$C$75</definedName>
    <definedName name="f_27_4" localSheetId="1">ОПиУ!$C$106</definedName>
    <definedName name="f_27_4">Баланс!$D$75</definedName>
    <definedName name="f_27_5" localSheetId="1">ОПиУ!#REF!</definedName>
    <definedName name="f_27_5">#REF!</definedName>
    <definedName name="f_27_6" localSheetId="1">ОПиУ!#REF!</definedName>
    <definedName name="f_27_6">#REF!</definedName>
    <definedName name="f_28_3" localSheetId="1">ОПиУ!#REF!</definedName>
    <definedName name="f_28_3">Баланс!$C$76</definedName>
    <definedName name="f_28_4" localSheetId="1">ОПиУ!$C$107</definedName>
    <definedName name="f_28_4">Баланс!$D$76</definedName>
    <definedName name="f_28_5" localSheetId="1">ОПиУ!#REF!</definedName>
    <definedName name="f_28_5">#REF!</definedName>
    <definedName name="f_28_6" localSheetId="1">ОПиУ!#REF!</definedName>
    <definedName name="f_28_6">#REF!</definedName>
    <definedName name="f_29_1_3">Баланс!$C$79</definedName>
    <definedName name="f_29_1_4">Баланс!$D$79</definedName>
    <definedName name="f_29_10_3">Баланс!$C$88</definedName>
    <definedName name="f_29_10_4">Баланс!$D$88</definedName>
    <definedName name="f_29_11_3">Баланс!#REF!</definedName>
    <definedName name="f_29_11_4">Баланс!#REF!</definedName>
    <definedName name="f_29_12_3">Баланс!$C$89</definedName>
    <definedName name="f_29_12_4">Баланс!$D$89</definedName>
    <definedName name="f_29_2_3">Баланс!$C$80</definedName>
    <definedName name="f_29_2_4">Баланс!$D$80</definedName>
    <definedName name="f_29_3" localSheetId="1">ОПиУ!#REF!</definedName>
    <definedName name="f_29_3">Баланс!$C$77</definedName>
    <definedName name="f_29_3_3">Баланс!$C$81</definedName>
    <definedName name="f_29_3_4">Баланс!$D$81</definedName>
    <definedName name="f_29_4" localSheetId="1">ОПиУ!$C$108</definedName>
    <definedName name="f_29_4">Баланс!$D$77</definedName>
    <definedName name="f_29_4_3">Баланс!$C$82</definedName>
    <definedName name="f_29_4_4">Баланс!$D$82</definedName>
    <definedName name="f_29_5" localSheetId="1">ОПиУ!#REF!</definedName>
    <definedName name="f_29_5">#REF!</definedName>
    <definedName name="f_29_5_3">Баланс!$C$83</definedName>
    <definedName name="f_29_5_4">Баланс!$D$83</definedName>
    <definedName name="f_29_6" localSheetId="1">ОПиУ!#REF!</definedName>
    <definedName name="f_29_6">#REF!</definedName>
    <definedName name="f_29_6_3">Баланс!$C$84</definedName>
    <definedName name="f_29_6_4">Баланс!$D$84</definedName>
    <definedName name="f_29_7_3">Баланс!$C$85</definedName>
    <definedName name="f_29_7_4">Баланс!$D$85</definedName>
    <definedName name="f_29_8_3">Баланс!$C$86</definedName>
    <definedName name="f_29_8_4">Баланс!$D$86</definedName>
    <definedName name="f_29_9_3">Баланс!$C$87</definedName>
    <definedName name="f_29_9_4">Баланс!$D$87</definedName>
    <definedName name="f_3_1_3">Баланс!$C$24</definedName>
    <definedName name="f_3_1_4">Баланс!$D$24</definedName>
    <definedName name="f_3_3" localSheetId="1">ОПиУ!#REF!</definedName>
    <definedName name="f_3_3">Баланс!$C$22</definedName>
    <definedName name="f_3_4" localSheetId="1">ОПиУ!$C$47</definedName>
    <definedName name="f_3_4">Баланс!$D$22</definedName>
    <definedName name="f_3_5" localSheetId="1">ОПиУ!#REF!</definedName>
    <definedName name="f_3_5">#REF!</definedName>
    <definedName name="f_3_6" localSheetId="1">ОПиУ!#REF!</definedName>
    <definedName name="f_3_6">#REF!</definedName>
    <definedName name="f_30_1_3">Баланс!$C$92</definedName>
    <definedName name="f_30_1_4">Баланс!$D$92</definedName>
    <definedName name="f_30_2_3">Баланс!$C$93</definedName>
    <definedName name="f_30_2_4">Баланс!$D$93</definedName>
    <definedName name="f_30_3" localSheetId="1">ОПиУ!#REF!</definedName>
    <definedName name="f_30_3">Баланс!$C$90</definedName>
    <definedName name="f_30_3_3">Баланс!$C$94</definedName>
    <definedName name="f_30_3_4">Баланс!$D$94</definedName>
    <definedName name="f_30_4" localSheetId="1">ОПиУ!$C$109</definedName>
    <definedName name="f_30_4">Баланс!$D$90</definedName>
    <definedName name="f_30_4_3">Баланс!$C$95</definedName>
    <definedName name="f_30_4_4">Баланс!$D$95</definedName>
    <definedName name="f_30_5" localSheetId="1">ОПиУ!#REF!</definedName>
    <definedName name="f_30_5">#REF!</definedName>
    <definedName name="f_30_6" localSheetId="1">ОПиУ!#REF!</definedName>
    <definedName name="f_30_6">#REF!</definedName>
    <definedName name="f_31_3" localSheetId="1">ОПиУ!#REF!</definedName>
    <definedName name="f_31_3">Баланс!$C$96</definedName>
    <definedName name="f_31_4" localSheetId="1">ОПиУ!$C$110</definedName>
    <definedName name="f_31_4">Баланс!$D$96</definedName>
    <definedName name="f_31_5" localSheetId="1">ОПиУ!#REF!</definedName>
    <definedName name="f_31_5">#REF!</definedName>
    <definedName name="f_31_6" localSheetId="1">ОПиУ!#REF!</definedName>
    <definedName name="f_31_6">#REF!</definedName>
    <definedName name="f_32_3" localSheetId="1">ОПиУ!#REF!</definedName>
    <definedName name="f_32_3">Баланс!$C$97</definedName>
    <definedName name="f_32_4" localSheetId="1">ОПиУ!$C$111</definedName>
    <definedName name="f_32_4">Баланс!$D$97</definedName>
    <definedName name="f_32_5" localSheetId="1">ОПиУ!#REF!</definedName>
    <definedName name="f_32_5">#REF!</definedName>
    <definedName name="f_32_6" localSheetId="1">ОПиУ!#REF!</definedName>
    <definedName name="f_32_6">#REF!</definedName>
    <definedName name="f_33_3" localSheetId="1">ОПиУ!#REF!</definedName>
    <definedName name="f_33_3">Баланс!$C$98</definedName>
    <definedName name="f_33_4" localSheetId="1">ОПиУ!$C$112</definedName>
    <definedName name="f_33_4">Баланс!$D$98</definedName>
    <definedName name="f_33_5" localSheetId="1">ОПиУ!#REF!</definedName>
    <definedName name="f_33_5">#REF!</definedName>
    <definedName name="f_33_6" localSheetId="1">ОПиУ!#REF!</definedName>
    <definedName name="f_33_6">#REF!</definedName>
    <definedName name="f_34_3">Баланс!$C$99</definedName>
    <definedName name="f_34_4">Баланс!$D$99</definedName>
    <definedName name="f_35_3">Баланс!$C$100</definedName>
    <definedName name="f_35_4">Баланс!$D$100</definedName>
    <definedName name="f_36_3">Баланс!$C$102</definedName>
    <definedName name="f_36_4">Баланс!$D$102</definedName>
    <definedName name="f_37_1_3">Баланс!$C$106</definedName>
    <definedName name="f_37_1_4">Баланс!$D$106</definedName>
    <definedName name="f_37_2_3">Баланс!$C$107</definedName>
    <definedName name="f_37_2_4">Баланс!$D$107</definedName>
    <definedName name="f_37_3">Баланс!$C$104</definedName>
    <definedName name="f_37_4">Баланс!$D$104</definedName>
    <definedName name="f_38_3">Баланс!$C$108</definedName>
    <definedName name="f_38_4">Баланс!$D$108</definedName>
    <definedName name="f_39_3">Баланс!$C$109</definedName>
    <definedName name="f_39_4">Баланс!$D$109</definedName>
    <definedName name="f_4_1_3">Баланс!$C$27</definedName>
    <definedName name="f_4_1_4">Баланс!$D$27</definedName>
    <definedName name="f_4_3" localSheetId="1">ОПиУ!#REF!</definedName>
    <definedName name="f_4_3">Баланс!$C$25</definedName>
    <definedName name="f_4_4" localSheetId="1">ОПиУ!$C$48</definedName>
    <definedName name="f_4_4">Баланс!$D$25</definedName>
    <definedName name="f_4_5" localSheetId="1">ОПиУ!#REF!</definedName>
    <definedName name="f_4_5">#REF!</definedName>
    <definedName name="f_4_6" localSheetId="1">ОПиУ!#REF!</definedName>
    <definedName name="f_4_6">#REF!</definedName>
    <definedName name="f_40_1_3">Баланс!$C$111</definedName>
    <definedName name="f_40_1_4">Баланс!$D$111</definedName>
    <definedName name="f_40_2_3">Баланс!$C$113</definedName>
    <definedName name="f_40_2_4">Баланс!$D$113</definedName>
    <definedName name="f_40_3">Баланс!$C$110</definedName>
    <definedName name="f_40_4">Баланс!$D$110</definedName>
    <definedName name="f_41_3">Баланс!$C$114</definedName>
    <definedName name="f_41_4">Баланс!$D$114</definedName>
    <definedName name="f_42_1_3">Баланс!$C$117</definedName>
    <definedName name="f_42_1_4">Баланс!$D$117</definedName>
    <definedName name="f_42_2_3">Баланс!$C$118</definedName>
    <definedName name="f_42_2_4">Баланс!$D$118</definedName>
    <definedName name="f_42_3">Баланс!$C$115</definedName>
    <definedName name="f_42_4">Баланс!$D$115</definedName>
    <definedName name="f_43_3">Баланс!$C$119</definedName>
    <definedName name="f_43_4">Баланс!$D$119</definedName>
    <definedName name="f_44_3">Баланс!$C$120</definedName>
    <definedName name="f_44_4">Баланс!$D$120</definedName>
    <definedName name="f_5_1_3">Баланс!$C$30</definedName>
    <definedName name="f_5_1_4">Баланс!$D$30</definedName>
    <definedName name="f_5_3" localSheetId="1">ОПиУ!#REF!</definedName>
    <definedName name="f_5_3">Баланс!$C$28</definedName>
    <definedName name="f_5_4" localSheetId="1">ОПиУ!$C$49</definedName>
    <definedName name="f_5_4">Баланс!$D$28</definedName>
    <definedName name="f_5_5" localSheetId="1">ОПиУ!#REF!</definedName>
    <definedName name="f_5_5">#REF!</definedName>
    <definedName name="f_5_6" localSheetId="1">ОПиУ!#REF!</definedName>
    <definedName name="f_5_6">#REF!</definedName>
    <definedName name="f_6_1_3">Баланс!$C$33</definedName>
    <definedName name="f_6_1_4">Баланс!$D$33</definedName>
    <definedName name="f_6_3" localSheetId="1">ОПиУ!#REF!</definedName>
    <definedName name="f_6_3">Баланс!$C$31</definedName>
    <definedName name="f_6_4" localSheetId="1">ОПиУ!$C$50</definedName>
    <definedName name="f_6_4">Баланс!$D$31</definedName>
    <definedName name="f_6_5" localSheetId="1">ОПиУ!#REF!</definedName>
    <definedName name="f_6_5">#REF!</definedName>
    <definedName name="f_6_6" localSheetId="1">ОПиУ!#REF!</definedName>
    <definedName name="f_6_6">#REF!</definedName>
    <definedName name="f_7_1_3">Баланс!$C$36</definedName>
    <definedName name="f_7_1_4">Баланс!$D$36</definedName>
    <definedName name="f_7_3" localSheetId="1">ОПиУ!#REF!</definedName>
    <definedName name="f_7_3">Баланс!$C$34</definedName>
    <definedName name="f_7_4" localSheetId="1">ОПиУ!$C$51</definedName>
    <definedName name="f_7_4">Баланс!$D$34</definedName>
    <definedName name="f_7_5" localSheetId="1">ОПиУ!#REF!</definedName>
    <definedName name="f_7_5">#REF!</definedName>
    <definedName name="f_7_6" localSheetId="1">ОПиУ!#REF!</definedName>
    <definedName name="f_7_6">#REF!</definedName>
    <definedName name="f_8_3" localSheetId="1">ОПиУ!#REF!</definedName>
    <definedName name="f_8_3">Баланс!$C$37</definedName>
    <definedName name="f_8_4" localSheetId="1">ОПиУ!$C$52</definedName>
    <definedName name="f_8_4">Баланс!$D$37</definedName>
    <definedName name="f_8_5" localSheetId="1">ОПиУ!#REF!</definedName>
    <definedName name="f_8_5">#REF!</definedName>
    <definedName name="f_8_6" localSheetId="1">ОПиУ!#REF!</definedName>
    <definedName name="f_8_6">#REF!</definedName>
    <definedName name="f_9_3" localSheetId="1">ОПиУ!#REF!</definedName>
    <definedName name="f_9_3">Баланс!$C$38</definedName>
    <definedName name="f_9_4" localSheetId="1">ОПиУ!$C$53</definedName>
    <definedName name="f_9_4">Баланс!$D$38</definedName>
    <definedName name="f_9_5" localSheetId="1">ОПиУ!#REF!</definedName>
    <definedName name="f_9_5">#REF!</definedName>
    <definedName name="f_9_6" localSheetId="1">ОПиУ!#REF!</definedName>
    <definedName name="f_9_6">#REF!</definedName>
    <definedName name="лл" localSheetId="1">ОПиУ!#REF!</definedName>
    <definedName name="лл">#REF!</definedName>
  </definedNames>
  <calcPr calcId="144525"/>
</workbook>
</file>

<file path=xl/calcChain.xml><?xml version="1.0" encoding="utf-8"?>
<calcChain xmlns="http://schemas.openxmlformats.org/spreadsheetml/2006/main">
  <c r="C107" i="6" l="1"/>
  <c r="C62" i="6"/>
  <c r="D68" i="4" l="1"/>
  <c r="F24" i="1" l="1"/>
  <c r="E22" i="1"/>
  <c r="E7" i="1"/>
  <c r="E20" i="1" s="1"/>
  <c r="F20" i="1"/>
  <c r="D119" i="4" l="1"/>
  <c r="D102" i="4"/>
  <c r="D120" i="4" s="1"/>
  <c r="C115" i="4" l="1"/>
  <c r="C119" i="4" s="1"/>
  <c r="C108" i="6" l="1"/>
  <c r="C16" i="4" l="1"/>
  <c r="C68" i="4" l="1"/>
  <c r="C77" i="4" l="1"/>
  <c r="C102" i="4" s="1"/>
  <c r="C120" i="4" l="1"/>
</calcChain>
</file>

<file path=xl/sharedStrings.xml><?xml version="1.0" encoding="utf-8"?>
<sst xmlns="http://schemas.openxmlformats.org/spreadsheetml/2006/main" count="396" uniqueCount="334">
  <si>
    <t xml:space="preserve">Наименование статьи </t>
  </si>
  <si>
    <t>Код строки</t>
  </si>
  <si>
    <t>На конец отчетного периода</t>
  </si>
  <si>
    <t xml:space="preserve"> Активы</t>
  </si>
  <si>
    <t>Денежные средства и эквиваленты денежных средств</t>
  </si>
  <si>
    <t>в том числе:</t>
  </si>
  <si>
    <t xml:space="preserve">     наличные деньги в кассе</t>
  </si>
  <si>
    <t>Аффинированные драгоценные металлы</t>
  </si>
  <si>
    <t xml:space="preserve">     начисленные, но не полученные доходы в виде вознаграждения</t>
  </si>
  <si>
    <t>Операция «обратное РЕПО»</t>
  </si>
  <si>
    <t>Ценные бумаги, оцениваемые по справедливой стоимости, изменения которых отражаются в составе прибыли или убытка</t>
  </si>
  <si>
    <t xml:space="preserve">    начисленные, но не полученные доходы в виде вознаграждения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</si>
  <si>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</si>
  <si>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</si>
  <si>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</si>
  <si>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</si>
  <si>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Дебиторская задолженность</t>
  </si>
  <si>
    <t>Начисленные комиссионные вознаграждения к получению</t>
  </si>
  <si>
    <t xml:space="preserve">    от консалтинговых услуг, в том числе:</t>
  </si>
  <si>
    <t xml:space="preserve">      аффилированным лицам</t>
  </si>
  <si>
    <t xml:space="preserve">      прочим клиентам</t>
  </si>
  <si>
    <t xml:space="preserve">    от услуг представителя держателей облигаций</t>
  </si>
  <si>
    <t xml:space="preserve">    от услуг андеррайтера</t>
  </si>
  <si>
    <t xml:space="preserve">    от брокерских услуг</t>
  </si>
  <si>
    <t xml:space="preserve">    от управления активами</t>
  </si>
  <si>
    <t xml:space="preserve">    от услуг маркет-мейкера</t>
  </si>
  <si>
    <t xml:space="preserve">    от пенсионных активов</t>
  </si>
  <si>
    <t xml:space="preserve">   от инвестиционного дохода (убытка) по пенсионным активам</t>
  </si>
  <si>
    <t xml:space="preserve">   прочие</t>
  </si>
  <si>
    <t>Производные финансовые инструменты</t>
  </si>
  <si>
    <t xml:space="preserve">   требования по сделке фьючерсы</t>
  </si>
  <si>
    <t xml:space="preserve">   требования по сделке форварды</t>
  </si>
  <si>
    <t xml:space="preserve">   требования по сделке опционы</t>
  </si>
  <si>
    <t xml:space="preserve">   требования по сделке свопы</t>
  </si>
  <si>
    <t>Авансы выданные и предоплата</t>
  </si>
  <si>
    <t>Прочие активы</t>
  </si>
  <si>
    <t>Итого активы: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</si>
  <si>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</si>
  <si>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</si>
  <si>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</si>
  <si>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</si>
  <si>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</si>
  <si>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</si>
  <si>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</si>
  <si>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</si>
  <si>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</si>
  <si>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 xml:space="preserve">   по переводным операциям</t>
  </si>
  <si>
    <t xml:space="preserve">  по клиринговым операциям</t>
  </si>
  <si>
    <t xml:space="preserve">  по кассовым операциям</t>
  </si>
  <si>
    <t xml:space="preserve">  по сейфовым операциям</t>
  </si>
  <si>
    <t xml:space="preserve">  по инкассации банкнот, монет и ценностей</t>
  </si>
  <si>
    <t xml:space="preserve">  по доверительным операциям</t>
  </si>
  <si>
    <t xml:space="preserve">  по услугам фондовой биржи</t>
  </si>
  <si>
    <t xml:space="preserve">  по кастодиальному обслуживанию</t>
  </si>
  <si>
    <t xml:space="preserve">  по брокерским услугам</t>
  </si>
  <si>
    <t xml:space="preserve">  по услугам центрального депозитария</t>
  </si>
  <si>
    <t xml:space="preserve">  по услугам иных профессиональных участников рынка ценных бумаг</t>
  </si>
  <si>
    <t xml:space="preserve">    обязательства по сделке фьючерсы</t>
  </si>
  <si>
    <t xml:space="preserve">    обязательства по сделке форварды</t>
  </si>
  <si>
    <t xml:space="preserve">    обязательства по сделке опционы</t>
  </si>
  <si>
    <t xml:space="preserve">    обязательства по сделке свопы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</si>
  <si>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</si>
  <si>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</si>
  <si>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</si>
  <si>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Прочие обязательства</t>
  </si>
  <si>
    <t>Итого обязательства:</t>
  </si>
  <si>
    <t>Собственный капитал</t>
  </si>
  <si>
    <t>Уставный капитал</t>
  </si>
  <si>
    <t xml:space="preserve">     простые акции</t>
  </si>
  <si>
    <t xml:space="preserve">     привилегированные акции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</si>
  <si>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</si>
  <si>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</si>
  <si>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</si>
  <si>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</t>
  </si>
  <si>
    <t xml:space="preserve">     предыдущих лет</t>
  </si>
  <si>
    <t xml:space="preserve">     отчетного периода</t>
  </si>
  <si>
    <t xml:space="preserve">Итого капитал: </t>
  </si>
  <si>
    <t>Прочие об-ва:</t>
  </si>
  <si>
    <t>ОСО</t>
  </si>
  <si>
    <t>ОПВ</t>
  </si>
  <si>
    <t>ОСМС</t>
  </si>
  <si>
    <t xml:space="preserve">Приложение 10 </t>
  </si>
  <si>
    <t>АО "NGDEM Finance"</t>
  </si>
  <si>
    <t xml:space="preserve">         (полное наименование организации)</t>
  </si>
  <si>
    <t>Первый руководитель</t>
  </si>
  <si>
    <t>на период его отсутствия - лицо, его замещающее)</t>
  </si>
  <si>
    <t>____________</t>
  </si>
  <si>
    <t>дата__________</t>
  </si>
  <si>
    <t>Главный бухгалтер</t>
  </si>
  <si>
    <t>Тушкенова А.Е.</t>
  </si>
  <si>
    <t>Исполнитель</t>
  </si>
  <si>
    <t>Телефон</t>
  </si>
  <si>
    <t>276-91-22, вн. 111, 112</t>
  </si>
  <si>
    <t>к Правилам представления финансовой</t>
  </si>
  <si>
    <t>отчетности финансовыми организациями,</t>
  </si>
  <si>
    <t>специальными финансовыми компаниями,</t>
  </si>
  <si>
    <t>исламскими специальными финансовыми</t>
  </si>
  <si>
    <t>компаниями, микрофинансовыми организациями,</t>
  </si>
  <si>
    <t>утвержденными постановлением Правления</t>
  </si>
  <si>
    <t>НБ РК  от 28 января 2016 года №41</t>
  </si>
  <si>
    <t>1.1</t>
  </si>
  <si>
    <t>1.2</t>
  </si>
  <si>
    <t>3.1</t>
  </si>
  <si>
    <t>4.1</t>
  </si>
  <si>
    <t>5.1</t>
  </si>
  <si>
    <t>6.1</t>
  </si>
  <si>
    <t>7.1</t>
  </si>
  <si>
    <t>16.1</t>
  </si>
  <si>
    <t>16.2</t>
  </si>
  <si>
    <t>16.3</t>
  </si>
  <si>
    <t>16.4</t>
  </si>
  <si>
    <t>30.1</t>
  </si>
  <si>
    <t>30.2</t>
  </si>
  <si>
    <t>30.3</t>
  </si>
  <si>
    <t>30.4</t>
  </si>
  <si>
    <t>Ценные бумаги, учитываемые по справедливой стоимости через прочий совокупный доход</t>
  </si>
  <si>
    <t xml:space="preserve">Приложение 11 </t>
  </si>
  <si>
    <t>Наименование статей</t>
  </si>
  <si>
    <t>За период с начала текущего года (с нарастающим итогом)</t>
  </si>
  <si>
    <t xml:space="preserve"> Доходы, связанные с получением вознаграждения</t>
  </si>
  <si>
    <t xml:space="preserve"> в том числе:</t>
  </si>
  <si>
    <t xml:space="preserve">   по размещенным вкладам</t>
  </si>
  <si>
    <t xml:space="preserve">   по приобретенным ценным бумагам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</si>
  <si>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</si>
  <si>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</si>
  <si>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 xml:space="preserve">  доходы, связанные с амортизацией дисконта по ценным бумагам, оцениваемым по справедливой стоимости</t>
  </si>
  <si>
    <t xml:space="preserve">  по операциям «обратное РЕПО»</t>
  </si>
  <si>
    <t xml:space="preserve">  прочие доходы, связанные с получением вознаграждения</t>
  </si>
  <si>
    <t xml:space="preserve"> Комиссионные вознаграждения</t>
  </si>
  <si>
    <t xml:space="preserve">  от консалтинговых услуг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</si>
  <si>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</si>
  <si>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</si>
  <si>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</si>
  <si>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</si>
  <si>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</si>
  <si>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 xml:space="preserve">  от услуг андеррайтера</t>
  </si>
  <si>
    <t xml:space="preserve">  от управления активами</t>
  </si>
  <si>
    <t xml:space="preserve">  от брокерских услуг</t>
  </si>
  <si>
    <t xml:space="preserve">   от услуг маркет-мейкера</t>
  </si>
  <si>
    <t xml:space="preserve">   от прочих услуг</t>
  </si>
  <si>
    <t xml:space="preserve">   от пенсионных активов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</si>
  <si>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</si>
  <si>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</si>
  <si>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</si>
  <si>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</si>
  <si>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</si>
  <si>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</si>
  <si>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</si>
  <si>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</si>
  <si>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</si>
  <si>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 xml:space="preserve">  по сделкам форвард</t>
  </si>
  <si>
    <t xml:space="preserve">  по сделкам опцион</t>
  </si>
  <si>
    <t xml:space="preserve">  по сделкам своп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</si>
  <si>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</si>
  <si>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</si>
  <si>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 xml:space="preserve"> Расходы, связанные с выплатой вознаграждения</t>
  </si>
  <si>
    <t xml:space="preserve">  по полученным займам</t>
  </si>
  <si>
    <t xml:space="preserve">   по выпущенным ценным бумагам</t>
  </si>
  <si>
    <t xml:space="preserve">   по операциям «РЕПО»</t>
  </si>
  <si>
    <t xml:space="preserve">  прочие расходы, связанные с выплатой вознаграждения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</si>
  <si>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</si>
  <si>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</si>
  <si>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</si>
  <si>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</si>
  <si>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</si>
  <si>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</si>
  <si>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</si>
  <si>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</si>
  <si>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</si>
  <si>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</si>
  <si>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</si>
  <si>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</si>
  <si>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</si>
  <si>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</si>
  <si>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</si>
  <si>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</si>
  <si>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</si>
  <si>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</si>
  <si>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</si>
  <si>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</si>
  <si>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</si>
  <si>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 xml:space="preserve">   по сделкам форвард</t>
  </si>
  <si>
    <t xml:space="preserve">   по сделкам опцион</t>
  </si>
  <si>
    <t xml:space="preserve">   по сделкам своп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</si>
  <si>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</si>
  <si>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</si>
  <si>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</si>
  <si>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 xml:space="preserve">   транспортные расходы</t>
  </si>
  <si>
    <t xml:space="preserve">   общехозяйственные и административные расходы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</si>
  <si>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</si>
  <si>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 xml:space="preserve">   неустойка (штраф, пеня)</t>
  </si>
  <si>
    <t>Прочие расходы</t>
  </si>
  <si>
    <t>Корпоративный подоходный налог</t>
  </si>
  <si>
    <t>Прибыль (убыток) от прекращенной деятельности</t>
  </si>
  <si>
    <t>Жакишев Д.Х.</t>
  </si>
  <si>
    <t>ВОСМС</t>
  </si>
  <si>
    <t>16.1.1</t>
  </si>
  <si>
    <t>16.1.2</t>
  </si>
  <si>
    <t>16.5</t>
  </si>
  <si>
    <t>16.6</t>
  </si>
  <si>
    <t>16.7</t>
  </si>
  <si>
    <t>16.8</t>
  </si>
  <si>
    <t>16.9</t>
  </si>
  <si>
    <t>17</t>
  </si>
  <si>
    <t>17.1</t>
  </si>
  <si>
    <t>17.2</t>
  </si>
  <si>
    <t>17.3</t>
  </si>
  <si>
    <t>17.4</t>
  </si>
  <si>
    <t>18</t>
  </si>
  <si>
    <t>Текущий налоговый актив</t>
  </si>
  <si>
    <t>19</t>
  </si>
  <si>
    <t>20</t>
  </si>
  <si>
    <t>Отложенный налоговый актив</t>
  </si>
  <si>
    <t>21</t>
  </si>
  <si>
    <t>22</t>
  </si>
  <si>
    <t>23</t>
  </si>
  <si>
    <t>24</t>
  </si>
  <si>
    <t>25</t>
  </si>
  <si>
    <t>26</t>
  </si>
  <si>
    <t>27</t>
  </si>
  <si>
    <t>28</t>
  </si>
  <si>
    <t>30.5</t>
  </si>
  <si>
    <t>30.6</t>
  </si>
  <si>
    <t>30.7</t>
  </si>
  <si>
    <t>30.8</t>
  </si>
  <si>
    <t>30.9</t>
  </si>
  <si>
    <t>30.10</t>
  </si>
  <si>
    <t>30.11</t>
  </si>
  <si>
    <t>31.1</t>
  </si>
  <si>
    <t>31.2</t>
  </si>
  <si>
    <t>31.3</t>
  </si>
  <si>
    <t>31.4</t>
  </si>
  <si>
    <t>32</t>
  </si>
  <si>
    <t>33</t>
  </si>
  <si>
    <t>34</t>
  </si>
  <si>
    <t>35</t>
  </si>
  <si>
    <t>36</t>
  </si>
  <si>
    <t>37</t>
  </si>
  <si>
    <t>Обязательства по аренде</t>
  </si>
  <si>
    <t>38</t>
  </si>
  <si>
    <t>39.1</t>
  </si>
  <si>
    <t>39.2</t>
  </si>
  <si>
    <t>47.1</t>
  </si>
  <si>
    <t>47.2</t>
  </si>
  <si>
    <t>На начало отчетного периода</t>
  </si>
  <si>
    <t>Обязательство перед бюджетом по налогам и другим обязательным платежам в бюджет</t>
  </si>
  <si>
    <t xml:space="preserve"> Резерв переоценки ценных бумаг, учитываемых по справедливой стоимости через прочий совокупный доход</t>
  </si>
  <si>
    <t>Резерв обесценения ценных бумаг, учитываемых по справедливой стоимости через прочий совокупный доход</t>
  </si>
  <si>
    <t xml:space="preserve"> Резерв на переоценку основных средств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</si>
  <si>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</si>
  <si>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</si>
  <si>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 xml:space="preserve">  по ценным бумаги, учитываемым по амортизированной стоимости (за вычетом резервов на обесценение)</t>
  </si>
  <si>
    <t xml:space="preserve">  доходы, связанные с амортизацией дисконта по ценным бумагам, учитываемым по амортизированной стоимости </t>
  </si>
  <si>
    <t xml:space="preserve">Итого доходов </t>
  </si>
  <si>
    <t xml:space="preserve">   за услуги центрального депозитария</t>
  </si>
  <si>
    <t xml:space="preserve">   амортизационные отчисления и износ</t>
  </si>
  <si>
    <t xml:space="preserve">Итого расходов </t>
  </si>
  <si>
    <t xml:space="preserve">Чистая прибыль (убыток) до уплаты корпоративного подоходного налога </t>
  </si>
  <si>
    <t xml:space="preserve">Чистая прибыль (убыток) после уплаты корпоративного подоходного налога </t>
  </si>
  <si>
    <t xml:space="preserve">Итого чистая прибыль (убыток) за период </t>
  </si>
  <si>
    <t xml:space="preserve">   по ценным бумагам, учитываемым по справедливой стоимости через прочий совокупный доход</t>
  </si>
  <si>
    <t>1.2.1</t>
  </si>
  <si>
    <t>1.2.1.1</t>
  </si>
  <si>
    <t>1.2.1.2</t>
  </si>
  <si>
    <t>1.2.2</t>
  </si>
  <si>
    <t>1.2.2.1</t>
  </si>
  <si>
    <t>1.2.2.2</t>
  </si>
  <si>
    <t>1.2.3</t>
  </si>
  <si>
    <t>1.2.3.1</t>
  </si>
  <si>
    <t>1.3</t>
  </si>
  <si>
    <t>1.4</t>
  </si>
  <si>
    <t>2.2</t>
  </si>
  <si>
    <t>2.3</t>
  </si>
  <si>
    <t>2.1</t>
  </si>
  <si>
    <t>2.4</t>
  </si>
  <si>
    <t>2.5</t>
  </si>
  <si>
    <t>2.6</t>
  </si>
  <si>
    <t>2.7</t>
  </si>
  <si>
    <t>2.8</t>
  </si>
  <si>
    <t>2.9</t>
  </si>
  <si>
    <t>10.1</t>
  </si>
  <si>
    <t>10.2</t>
  </si>
  <si>
    <t>10.3</t>
  </si>
  <si>
    <t>10.4</t>
  </si>
  <si>
    <t>14.1</t>
  </si>
  <si>
    <t>14.2</t>
  </si>
  <si>
    <t>14.3</t>
  </si>
  <si>
    <t>14.4</t>
  </si>
  <si>
    <t>15.1</t>
  </si>
  <si>
    <t>15.2</t>
  </si>
  <si>
    <t>15.3</t>
  </si>
  <si>
    <t>15.4</t>
  </si>
  <si>
    <t>15.5</t>
  </si>
  <si>
    <t>15.6</t>
  </si>
  <si>
    <t>24.1</t>
  </si>
  <si>
    <t>24.2</t>
  </si>
  <si>
    <t>24.3</t>
  </si>
  <si>
    <t>24.4</t>
  </si>
  <si>
    <t>26.1</t>
  </si>
  <si>
    <t>26.2</t>
  </si>
  <si>
    <t>26.3</t>
  </si>
  <si>
    <t>26.4</t>
  </si>
  <si>
    <t>26.5</t>
  </si>
  <si>
    <t>26.6</t>
  </si>
  <si>
    <t>эквиваленты денежных средств</t>
  </si>
  <si>
    <t>деньги на счетах в банках и организациях, осуществляющих отдельные виды банковских операций</t>
  </si>
  <si>
    <t xml:space="preserve">Ценные бумаги, учитываемые по амортизированной стоимости </t>
  </si>
  <si>
    <t xml:space="preserve">Вклады размещенные </t>
  </si>
  <si>
    <t xml:space="preserve">Активы в форме права пользования </t>
  </si>
  <si>
    <t xml:space="preserve">Основные средства </t>
  </si>
  <si>
    <t xml:space="preserve">Нематериальные активы </t>
  </si>
  <si>
    <t>Дополнительный оплаченный капитал</t>
  </si>
  <si>
    <t xml:space="preserve">Итого капитал и обязательства </t>
  </si>
  <si>
    <t>Деньги</t>
  </si>
  <si>
    <t>ITI Capital Limited</t>
  </si>
  <si>
    <t xml:space="preserve">JUSAN </t>
  </si>
  <si>
    <t>ЦДЦБ</t>
  </si>
  <si>
    <t>BCS Cyprus</t>
  </si>
  <si>
    <t xml:space="preserve">AO CAIFC IG </t>
  </si>
  <si>
    <t xml:space="preserve">FORTE </t>
  </si>
  <si>
    <t xml:space="preserve">KASE </t>
  </si>
  <si>
    <t xml:space="preserve">БЦК </t>
  </si>
  <si>
    <t xml:space="preserve">ЕВРАЗ Банк </t>
  </si>
  <si>
    <t xml:space="preserve">Райффайзен </t>
  </si>
  <si>
    <t>ИВА Партнерс</t>
  </si>
  <si>
    <t>Московский филиал АО «БКС Банк»</t>
  </si>
  <si>
    <t>Merit Capital UK (Кастоди)</t>
  </si>
  <si>
    <t>Деньги в Ronin,</t>
  </si>
  <si>
    <t>в тыс.тг</t>
  </si>
  <si>
    <t>Деньги в пути</t>
  </si>
  <si>
    <t>резерв</t>
  </si>
  <si>
    <t>итого</t>
  </si>
  <si>
    <t>по состоянию на "01" октября  2023 года</t>
  </si>
  <si>
    <t>по состоянию на "01"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</si>
</sst>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6" formatCode="_-* #,##0.00\ _₸_-;\-* #,##0.00\ _₸_-;_-* &quot;-&quot;??\ _₸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8"/>
      <color rgb="FF000000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7" fillId="0" borderId="0"/>
    <xf numFmtId="0" fontId="8" fillId="0" borderId="0">
      <alignment horizontal="left" vertical="top"/>
    </xf>
    <xf numFmtId="0" fontId="8" fillId="0" borderId="0">
      <alignment horizontal="left" vertical="top"/>
    </xf>
    <xf numFmtId="166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wrapText="1"/>
    </xf>
    <xf numFmtId="43" fontId="0" fillId="0" borderId="0" xfId="1" applyFont="1"/>
    <xf numFmtId="0" fontId="1" fillId="0" borderId="1" xfId="0" applyFont="1" applyFill="1" applyBorder="1" applyAlignment="1">
      <alignment horizontal="center" wrapText="1"/>
    </xf>
    <xf numFmtId="14" fontId="1" fillId="0" borderId="0" xfId="0" applyNumberFormat="1" applyFont="1"/>
    <xf numFmtId="43" fontId="0" fillId="0" borderId="1" xfId="1" applyFont="1" applyBorder="1"/>
    <xf numFmtId="164" fontId="0" fillId="0" borderId="1" xfId="0" applyNumberFormat="1" applyBorder="1"/>
    <xf numFmtId="43" fontId="1" fillId="0" borderId="1" xfId="0" applyNumberFormat="1" applyFont="1" applyBorder="1"/>
    <xf numFmtId="164" fontId="6" fillId="0" borderId="1" xfId="0" applyNumberFormat="1" applyFont="1" applyBorder="1"/>
    <xf numFmtId="0" fontId="1" fillId="0" borderId="1" xfId="0" applyFont="1" applyBorder="1" applyAlignment="1">
      <alignment horizontal="right"/>
    </xf>
    <xf numFmtId="164" fontId="1" fillId="0" borderId="1" xfId="1" applyNumberFormat="1" applyFont="1" applyBorder="1"/>
    <xf numFmtId="164" fontId="0" fillId="0" borderId="1" xfId="1" applyNumberFormat="1" applyFont="1" applyBorder="1"/>
    <xf numFmtId="164" fontId="1" fillId="0" borderId="1" xfId="1" applyNumberFormat="1" applyFont="1" applyFill="1" applyBorder="1"/>
    <xf numFmtId="164" fontId="0" fillId="0" borderId="0" xfId="1" applyNumberFormat="1" applyFont="1" applyFill="1"/>
    <xf numFmtId="164" fontId="0" fillId="0" borderId="0" xfId="1" applyNumberFormat="1" applyFont="1" applyFill="1" applyAlignment="1">
      <alignment wrapText="1"/>
    </xf>
    <xf numFmtId="164" fontId="4" fillId="0" borderId="1" xfId="1" applyNumberFormat="1" applyFont="1" applyFill="1" applyBorder="1"/>
    <xf numFmtId="164" fontId="1" fillId="2" borderId="1" xfId="1" applyNumberFormat="1" applyFont="1" applyFill="1" applyBorder="1"/>
    <xf numFmtId="164" fontId="0" fillId="0" borderId="1" xfId="1" applyNumberFormat="1" applyFont="1" applyFill="1" applyBorder="1"/>
    <xf numFmtId="164" fontId="0" fillId="0" borderId="0" xfId="0" applyNumberFormat="1" applyFill="1"/>
    <xf numFmtId="43" fontId="0" fillId="0" borderId="0" xfId="0" applyNumberFormat="1"/>
    <xf numFmtId="0" fontId="1" fillId="0" borderId="1" xfId="0" applyFont="1" applyBorder="1" applyAlignment="1"/>
    <xf numFmtId="43" fontId="0" fillId="0" borderId="0" xfId="1" applyFont="1" applyBorder="1"/>
    <xf numFmtId="0" fontId="9" fillId="0" borderId="0" xfId="2" applyFont="1" applyBorder="1" applyAlignment="1">
      <alignment vertical="center"/>
    </xf>
    <xf numFmtId="166" fontId="10" fillId="2" borderId="0" xfId="5" applyNumberFormat="1" applyFont="1" applyFill="1" applyBorder="1" applyAlignment="1">
      <alignment vertical="center"/>
    </xf>
    <xf numFmtId="0" fontId="0" fillId="0" borderId="0" xfId="0" applyBorder="1"/>
    <xf numFmtId="166" fontId="9" fillId="0" borderId="0" xfId="2" applyNumberFormat="1" applyFont="1" applyBorder="1" applyAlignment="1">
      <alignment vertical="center"/>
    </xf>
    <xf numFmtId="166" fontId="10" fillId="0" borderId="0" xfId="5" applyNumberFormat="1" applyFont="1" applyBorder="1" applyAlignment="1">
      <alignment vertical="center"/>
    </xf>
  </cellXfs>
  <cellStyles count="6">
    <cellStyle name="S0" xfId="3"/>
    <cellStyle name="S1" xfId="4"/>
    <cellStyle name="Обычный" xfId="0" builtinId="0"/>
    <cellStyle name="Обычный 2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8"/>
  <sheetViews>
    <sheetView tabSelected="1" topLeftCell="A97" zoomScaleNormal="100" workbookViewId="0">
      <selection activeCell="G126" sqref="G126"/>
    </sheetView>
  </sheetViews>
  <sheetFormatPr defaultRowHeight="15" x14ac:dyDescent="0.25"/>
  <cols>
    <col min="1" max="1" width="56.85546875" customWidth="1"/>
    <col min="2" max="2" width="7.5703125" customWidth="1"/>
    <col min="3" max="3" width="15.85546875" customWidth="1"/>
    <col min="4" max="4" width="15.28515625" style="16" customWidth="1"/>
    <col min="5" max="5" width="11.85546875" customWidth="1"/>
    <col min="6" max="6" width="20.140625" style="10" bestFit="1" customWidth="1"/>
    <col min="7" max="7" width="15.7109375" style="19" customWidth="1"/>
    <col min="8" max="8" width="12.140625" customWidth="1"/>
    <col min="9" max="9" width="15.7109375" customWidth="1"/>
  </cols>
  <sheetData>
    <row r="1" spans="1:7" x14ac:dyDescent="0.25">
      <c r="B1" s="9" t="s">
        <v>81</v>
      </c>
    </row>
    <row r="2" spans="1:7" x14ac:dyDescent="0.25">
      <c r="B2" s="9" t="s">
        <v>93</v>
      </c>
    </row>
    <row r="3" spans="1:7" x14ac:dyDescent="0.25">
      <c r="B3" s="9" t="s">
        <v>94</v>
      </c>
    </row>
    <row r="4" spans="1:7" x14ac:dyDescent="0.25">
      <c r="B4" s="9" t="s">
        <v>95</v>
      </c>
    </row>
    <row r="5" spans="1:7" x14ac:dyDescent="0.25">
      <c r="B5" s="9" t="s">
        <v>96</v>
      </c>
    </row>
    <row r="6" spans="1:7" x14ac:dyDescent="0.25">
      <c r="B6" s="9" t="s">
        <v>97</v>
      </c>
    </row>
    <row r="7" spans="1:7" x14ac:dyDescent="0.25">
      <c r="B7" s="9" t="s">
        <v>98</v>
      </c>
    </row>
    <row r="8" spans="1:7" x14ac:dyDescent="0.25">
      <c r="B8" s="9" t="s">
        <v>99</v>
      </c>
    </row>
    <row r="9" spans="1:7" x14ac:dyDescent="0.25">
      <c r="A9" s="10" t="s">
        <v>82</v>
      </c>
    </row>
    <row r="10" spans="1:7" x14ac:dyDescent="0.25">
      <c r="A10" s="10" t="s">
        <v>83</v>
      </c>
    </row>
    <row r="11" spans="1:7" x14ac:dyDescent="0.25">
      <c r="A11" s="10" t="s">
        <v>332</v>
      </c>
      <c r="F11"/>
    </row>
    <row r="12" spans="1:7" x14ac:dyDescent="0.25">
      <c r="F12"/>
    </row>
    <row r="13" spans="1:7" ht="44.25" customHeight="1" x14ac:dyDescent="0.25">
      <c r="A13" s="5" t="s">
        <v>0</v>
      </c>
      <c r="B13" s="5" t="s">
        <v>1</v>
      </c>
      <c r="C13" s="5" t="s">
        <v>2</v>
      </c>
      <c r="D13" s="20" t="s">
        <v>244</v>
      </c>
      <c r="F13"/>
    </row>
    <row r="14" spans="1:7" x14ac:dyDescent="0.25">
      <c r="A14" s="6">
        <v>1</v>
      </c>
      <c r="B14" s="6">
        <v>2</v>
      </c>
      <c r="C14" s="6">
        <v>3</v>
      </c>
      <c r="D14" s="17">
        <v>4</v>
      </c>
      <c r="F14" s="41"/>
      <c r="G14" s="38"/>
    </row>
    <row r="15" spans="1:7" x14ac:dyDescent="0.25">
      <c r="A15" s="37" t="s">
        <v>3</v>
      </c>
      <c r="B15" s="37"/>
      <c r="C15" s="37"/>
      <c r="D15" s="37"/>
      <c r="F15" s="41"/>
      <c r="G15" s="38"/>
    </row>
    <row r="16" spans="1:7" x14ac:dyDescent="0.25">
      <c r="A16" s="7" t="s">
        <v>4</v>
      </c>
      <c r="B16" s="6">
        <v>1</v>
      </c>
      <c r="C16" s="33">
        <f>f_1_1_3+f_1_2_3+C20</f>
        <v>17385304</v>
      </c>
      <c r="D16" s="29">
        <v>914335</v>
      </c>
      <c r="F16" s="40"/>
      <c r="G16" s="38"/>
    </row>
    <row r="17" spans="1:7" x14ac:dyDescent="0.25">
      <c r="A17" s="8" t="s">
        <v>5</v>
      </c>
      <c r="B17" s="6"/>
      <c r="C17" s="28"/>
      <c r="D17" s="34"/>
      <c r="F17" s="39"/>
      <c r="G17" s="38"/>
    </row>
    <row r="18" spans="1:7" x14ac:dyDescent="0.25">
      <c r="A18" s="8" t="s">
        <v>6</v>
      </c>
      <c r="B18" s="11" t="s">
        <v>100</v>
      </c>
      <c r="C18" s="28"/>
      <c r="D18" s="34"/>
      <c r="F18" s="39"/>
      <c r="G18" s="38"/>
    </row>
    <row r="19" spans="1:7" ht="24.75" x14ac:dyDescent="0.25">
      <c r="A19" s="8" t="s">
        <v>305</v>
      </c>
      <c r="B19" s="11" t="s">
        <v>101</v>
      </c>
      <c r="C19" s="28">
        <v>16188759</v>
      </c>
      <c r="D19" s="34">
        <v>704746</v>
      </c>
      <c r="F19" s="42"/>
      <c r="G19" s="38"/>
    </row>
    <row r="20" spans="1:7" x14ac:dyDescent="0.25">
      <c r="A20" s="8" t="s">
        <v>304</v>
      </c>
      <c r="B20" s="11" t="s">
        <v>269</v>
      </c>
      <c r="C20" s="28">
        <v>1196545</v>
      </c>
      <c r="D20" s="34">
        <v>209589</v>
      </c>
      <c r="F20" s="42"/>
      <c r="G20" s="38"/>
    </row>
    <row r="21" spans="1:7" x14ac:dyDescent="0.25">
      <c r="A21" s="7" t="s">
        <v>7</v>
      </c>
      <c r="B21" s="6">
        <v>2</v>
      </c>
      <c r="C21" s="28"/>
      <c r="D21" s="34"/>
      <c r="F21" s="39"/>
      <c r="G21" s="38"/>
    </row>
    <row r="22" spans="1:7" x14ac:dyDescent="0.25">
      <c r="A22" s="7" t="s">
        <v>307</v>
      </c>
      <c r="B22" s="6">
        <v>3</v>
      </c>
      <c r="C22" s="28"/>
      <c r="D22" s="34"/>
      <c r="F22" s="39"/>
      <c r="G22" s="38"/>
    </row>
    <row r="23" spans="1:7" x14ac:dyDescent="0.25">
      <c r="A23" s="8" t="s">
        <v>5</v>
      </c>
      <c r="B23" s="6"/>
      <c r="C23" s="28"/>
      <c r="D23" s="34"/>
      <c r="F23" s="39"/>
      <c r="G23" s="38"/>
    </row>
    <row r="24" spans="1:7" x14ac:dyDescent="0.25">
      <c r="A24" s="8" t="s">
        <v>8</v>
      </c>
      <c r="B24" s="11" t="s">
        <v>102</v>
      </c>
      <c r="C24" s="28"/>
      <c r="D24" s="34"/>
      <c r="F24" s="39"/>
      <c r="G24" s="38"/>
    </row>
    <row r="25" spans="1:7" x14ac:dyDescent="0.25">
      <c r="A25" s="7" t="s">
        <v>9</v>
      </c>
      <c r="B25" s="6">
        <v>4</v>
      </c>
      <c r="C25" s="27"/>
      <c r="D25" s="29"/>
      <c r="F25" s="39"/>
      <c r="G25" s="38"/>
    </row>
    <row r="26" spans="1:7" x14ac:dyDescent="0.25">
      <c r="A26" s="8" t="s">
        <v>5</v>
      </c>
      <c r="B26" s="6"/>
      <c r="C26" s="28"/>
      <c r="D26" s="34"/>
      <c r="F26" s="39"/>
      <c r="G26" s="38"/>
    </row>
    <row r="27" spans="1:7" x14ac:dyDescent="0.25">
      <c r="A27" s="8" t="s">
        <v>8</v>
      </c>
      <c r="B27" s="11" t="s">
        <v>103</v>
      </c>
      <c r="C27" s="28">
        <v>0</v>
      </c>
      <c r="D27" s="34">
        <v>0</v>
      </c>
      <c r="F27" s="39"/>
      <c r="G27" s="38"/>
    </row>
    <row r="28" spans="1:7" ht="45" x14ac:dyDescent="0.25">
      <c r="A28" s="7" t="s">
        <v>10</v>
      </c>
      <c r="B28" s="6">
        <v>5</v>
      </c>
      <c r="C28" s="28"/>
      <c r="D28" s="34"/>
      <c r="F28" s="39"/>
      <c r="G28" s="38"/>
    </row>
    <row r="29" spans="1:7" x14ac:dyDescent="0.25">
      <c r="A29" s="8" t="s">
        <v>5</v>
      </c>
      <c r="B29" s="6"/>
      <c r="C29" s="28"/>
      <c r="D29" s="34"/>
      <c r="F29" s="39"/>
      <c r="G29" s="38"/>
    </row>
    <row r="30" spans="1:7" x14ac:dyDescent="0.25">
      <c r="A30" s="8" t="s">
        <v>8</v>
      </c>
      <c r="B30" s="11" t="s">
        <v>104</v>
      </c>
      <c r="C30" s="28"/>
      <c r="D30" s="34"/>
      <c r="F30" s="39"/>
      <c r="G30" s="38"/>
    </row>
    <row r="31" spans="1:7" ht="30" x14ac:dyDescent="0.25">
      <c r="A31" s="7" t="s">
        <v>115</v>
      </c>
      <c r="B31" s="6">
        <v>6</v>
      </c>
      <c r="C31" s="27">
        <v>43466831</v>
      </c>
      <c r="D31" s="29">
        <v>4518994</v>
      </c>
      <c r="F31" s="42"/>
      <c r="G31" s="38"/>
    </row>
    <row r="32" spans="1:7" x14ac:dyDescent="0.25">
      <c r="A32" s="8" t="s">
        <v>5</v>
      </c>
      <c r="B32" s="4"/>
      <c r="C32" s="28"/>
      <c r="D32" s="34"/>
      <c r="F32" s="39"/>
      <c r="G32" s="38"/>
    </row>
    <row r="33" spans="1:7" x14ac:dyDescent="0.25">
      <c r="A33" s="8" t="s">
        <v>11</v>
      </c>
      <c r="B33" s="11" t="s">
        <v>105</v>
      </c>
      <c r="C33" s="28">
        <v>114099</v>
      </c>
      <c r="D33" s="34">
        <v>50129</v>
      </c>
      <c r="F33" s="39"/>
      <c r="G33" s="38"/>
    </row>
    <row r="34" spans="1:7" ht="30" x14ac:dyDescent="0.25">
      <c r="A34" s="7" t="s">
        <v>306</v>
      </c>
      <c r="B34" s="6">
        <v>7</v>
      </c>
      <c r="C34" s="28">
        <v>484</v>
      </c>
      <c r="D34" s="34"/>
      <c r="F34" s="42"/>
      <c r="G34" s="38"/>
    </row>
    <row r="35" spans="1:7" x14ac:dyDescent="0.25">
      <c r="A35" s="8" t="s">
        <v>5</v>
      </c>
      <c r="B35" s="6"/>
      <c r="C35" s="28"/>
      <c r="D35" s="34"/>
      <c r="F35" s="39"/>
      <c r="G35" s="38"/>
    </row>
    <row r="36" spans="1:7" x14ac:dyDescent="0.25">
      <c r="A36" s="8" t="s">
        <v>11</v>
      </c>
      <c r="B36" s="11" t="s">
        <v>106</v>
      </c>
      <c r="C36" s="28"/>
      <c r="D36" s="34"/>
      <c r="F36" s="39"/>
      <c r="G36" s="38"/>
    </row>
    <row r="37" spans="1:7" x14ac:dyDescent="0.25">
      <c r="A37" s="7" t="s">
        <v>12</v>
      </c>
      <c r="B37" s="6">
        <v>8</v>
      </c>
      <c r="C37" s="28"/>
      <c r="D37" s="34"/>
      <c r="F37" s="39"/>
      <c r="G37" s="38"/>
    </row>
    <row r="38" spans="1:7" ht="30" x14ac:dyDescent="0.25">
      <c r="A38" s="7" t="s">
        <v>13</v>
      </c>
      <c r="B38" s="6">
        <v>9</v>
      </c>
      <c r="C38" s="27"/>
      <c r="D38" s="34"/>
      <c r="F38" s="39"/>
      <c r="G38" s="38"/>
    </row>
    <row r="39" spans="1:7" x14ac:dyDescent="0.25">
      <c r="A39" s="7" t="s">
        <v>14</v>
      </c>
      <c r="B39" s="6">
        <v>10</v>
      </c>
      <c r="C39" s="27">
        <v>0</v>
      </c>
      <c r="D39" s="29">
        <v>0</v>
      </c>
      <c r="F39" s="39"/>
      <c r="G39" s="38"/>
    </row>
    <row r="40" spans="1:7" ht="30" x14ac:dyDescent="0.25">
      <c r="A40" s="7" t="s">
        <v>15</v>
      </c>
      <c r="B40" s="6">
        <v>11</v>
      </c>
      <c r="C40" s="28"/>
      <c r="D40" s="34"/>
      <c r="F40" s="39"/>
      <c r="G40" s="38"/>
    </row>
    <row r="41" spans="1:7" x14ac:dyDescent="0.25">
      <c r="A41" s="7" t="s">
        <v>309</v>
      </c>
      <c r="B41" s="6">
        <v>12</v>
      </c>
      <c r="C41" s="33">
        <v>75960</v>
      </c>
      <c r="D41" s="29">
        <v>15351</v>
      </c>
      <c r="F41" s="42"/>
      <c r="G41" s="38"/>
    </row>
    <row r="42" spans="1:7" x14ac:dyDescent="0.25">
      <c r="A42" s="7" t="s">
        <v>310</v>
      </c>
      <c r="B42" s="6">
        <v>13</v>
      </c>
      <c r="C42" s="28"/>
      <c r="D42" s="34"/>
      <c r="F42" s="42"/>
      <c r="G42" s="38"/>
    </row>
    <row r="43" spans="1:7" x14ac:dyDescent="0.25">
      <c r="A43" s="15" t="s">
        <v>308</v>
      </c>
      <c r="B43" s="17">
        <v>14</v>
      </c>
      <c r="C43" s="34"/>
      <c r="D43" s="34"/>
      <c r="F43" s="39"/>
      <c r="G43" s="38"/>
    </row>
    <row r="44" spans="1:7" x14ac:dyDescent="0.25">
      <c r="A44" s="7" t="s">
        <v>16</v>
      </c>
      <c r="B44" s="6">
        <v>15</v>
      </c>
      <c r="C44" s="29">
        <v>2422480</v>
      </c>
      <c r="D44" s="29">
        <v>2446351</v>
      </c>
      <c r="F44" s="42"/>
      <c r="G44" s="38"/>
    </row>
    <row r="45" spans="1:7" x14ac:dyDescent="0.25">
      <c r="A45" s="7" t="s">
        <v>17</v>
      </c>
      <c r="B45" s="6">
        <v>16</v>
      </c>
      <c r="C45" s="29">
        <v>212848</v>
      </c>
      <c r="D45" s="29">
        <v>298187</v>
      </c>
      <c r="F45" s="39"/>
      <c r="G45" s="38"/>
    </row>
    <row r="46" spans="1:7" x14ac:dyDescent="0.25">
      <c r="A46" s="7" t="s">
        <v>5</v>
      </c>
      <c r="B46" s="6"/>
      <c r="C46" s="34"/>
      <c r="D46" s="34"/>
      <c r="F46" s="39"/>
      <c r="G46" s="38"/>
    </row>
    <row r="47" spans="1:7" x14ac:dyDescent="0.25">
      <c r="A47" s="8" t="s">
        <v>18</v>
      </c>
      <c r="B47" s="11" t="s">
        <v>107</v>
      </c>
      <c r="C47" s="34"/>
      <c r="D47" s="34"/>
      <c r="F47" s="39"/>
      <c r="G47" s="38"/>
    </row>
    <row r="48" spans="1:7" x14ac:dyDescent="0.25">
      <c r="A48" s="8" t="s">
        <v>19</v>
      </c>
      <c r="B48" s="11" t="s">
        <v>196</v>
      </c>
      <c r="C48" s="34"/>
      <c r="D48" s="34"/>
      <c r="F48" s="39"/>
      <c r="G48" s="38"/>
    </row>
    <row r="49" spans="1:7" x14ac:dyDescent="0.25">
      <c r="A49" s="8" t="s">
        <v>20</v>
      </c>
      <c r="B49" s="11" t="s">
        <v>197</v>
      </c>
      <c r="C49" s="34"/>
      <c r="D49" s="34"/>
      <c r="F49" s="39"/>
      <c r="G49" s="38"/>
    </row>
    <row r="50" spans="1:7" x14ac:dyDescent="0.25">
      <c r="A50" s="8" t="s">
        <v>21</v>
      </c>
      <c r="B50" s="11" t="s">
        <v>108</v>
      </c>
      <c r="C50" s="34"/>
      <c r="D50" s="34"/>
      <c r="F50" s="39"/>
      <c r="G50" s="38"/>
    </row>
    <row r="51" spans="1:7" x14ac:dyDescent="0.25">
      <c r="A51" s="8" t="s">
        <v>22</v>
      </c>
      <c r="B51" s="11" t="s">
        <v>109</v>
      </c>
      <c r="C51" s="34"/>
      <c r="D51" s="34"/>
      <c r="F51" s="39"/>
      <c r="G51" s="38"/>
    </row>
    <row r="52" spans="1:7" x14ac:dyDescent="0.25">
      <c r="A52" s="8" t="s">
        <v>23</v>
      </c>
      <c r="B52" s="11" t="s">
        <v>110</v>
      </c>
      <c r="C52" s="34">
        <v>212299</v>
      </c>
      <c r="D52" s="34">
        <v>297708</v>
      </c>
      <c r="F52" s="39"/>
      <c r="G52" s="38"/>
    </row>
    <row r="53" spans="1:7" x14ac:dyDescent="0.25">
      <c r="A53" s="8" t="s">
        <v>24</v>
      </c>
      <c r="B53" s="11" t="s">
        <v>198</v>
      </c>
      <c r="C53" s="34">
        <v>549</v>
      </c>
      <c r="D53" s="34">
        <v>479</v>
      </c>
      <c r="F53" s="39"/>
      <c r="G53" s="38"/>
    </row>
    <row r="54" spans="1:7" x14ac:dyDescent="0.25">
      <c r="A54" s="8" t="s">
        <v>25</v>
      </c>
      <c r="B54" s="11" t="s">
        <v>199</v>
      </c>
      <c r="C54" s="28"/>
      <c r="D54" s="34"/>
      <c r="F54" s="39"/>
      <c r="G54" s="38"/>
    </row>
    <row r="55" spans="1:7" x14ac:dyDescent="0.25">
      <c r="A55" s="8" t="s">
        <v>26</v>
      </c>
      <c r="B55" s="11" t="s">
        <v>200</v>
      </c>
      <c r="C55" s="28"/>
      <c r="D55" s="34"/>
      <c r="F55" s="39"/>
      <c r="G55" s="38"/>
    </row>
    <row r="56" spans="1:7" x14ac:dyDescent="0.25">
      <c r="A56" s="8" t="s">
        <v>27</v>
      </c>
      <c r="B56" s="11" t="s">
        <v>201</v>
      </c>
      <c r="C56" s="28"/>
      <c r="D56" s="34"/>
      <c r="F56" s="39"/>
      <c r="G56" s="38"/>
    </row>
    <row r="57" spans="1:7" x14ac:dyDescent="0.25">
      <c r="A57" s="8" t="s">
        <v>28</v>
      </c>
      <c r="B57" s="11" t="s">
        <v>202</v>
      </c>
      <c r="C57" s="28"/>
      <c r="D57" s="34"/>
      <c r="F57" s="39"/>
      <c r="G57" s="38"/>
    </row>
    <row r="58" spans="1:7" x14ac:dyDescent="0.25">
      <c r="A58" s="7" t="s">
        <v>29</v>
      </c>
      <c r="B58" s="11" t="s">
        <v>203</v>
      </c>
      <c r="C58" s="28"/>
      <c r="D58" s="34"/>
      <c r="F58" s="39"/>
      <c r="G58" s="38"/>
    </row>
    <row r="59" spans="1:7" x14ac:dyDescent="0.25">
      <c r="A59" s="8" t="s">
        <v>5</v>
      </c>
      <c r="B59" s="6"/>
      <c r="C59" s="28"/>
      <c r="D59" s="34"/>
      <c r="F59" s="39"/>
      <c r="G59" s="38"/>
    </row>
    <row r="60" spans="1:7" x14ac:dyDescent="0.25">
      <c r="A60" s="8" t="s">
        <v>30</v>
      </c>
      <c r="B60" s="11" t="s">
        <v>204</v>
      </c>
      <c r="C60" s="28"/>
      <c r="D60" s="34"/>
      <c r="F60" s="39"/>
      <c r="G60" s="38"/>
    </row>
    <row r="61" spans="1:7" x14ac:dyDescent="0.25">
      <c r="A61" s="8" t="s">
        <v>31</v>
      </c>
      <c r="B61" s="11" t="s">
        <v>205</v>
      </c>
      <c r="C61" s="28"/>
      <c r="D61" s="34"/>
      <c r="F61" s="39"/>
      <c r="G61" s="38"/>
    </row>
    <row r="62" spans="1:7" x14ac:dyDescent="0.25">
      <c r="A62" s="8" t="s">
        <v>32</v>
      </c>
      <c r="B62" s="11" t="s">
        <v>206</v>
      </c>
      <c r="C62" s="28"/>
      <c r="D62" s="34"/>
      <c r="F62" s="39"/>
      <c r="G62" s="38"/>
    </row>
    <row r="63" spans="1:7" x14ac:dyDescent="0.25">
      <c r="A63" s="8" t="s">
        <v>33</v>
      </c>
      <c r="B63" s="11" t="s">
        <v>207</v>
      </c>
      <c r="C63" s="28"/>
      <c r="D63" s="34"/>
      <c r="F63" s="39"/>
      <c r="G63" s="38"/>
    </row>
    <row r="64" spans="1:7" x14ac:dyDescent="0.25">
      <c r="A64" s="7" t="s">
        <v>209</v>
      </c>
      <c r="B64" s="11" t="s">
        <v>208</v>
      </c>
      <c r="C64" s="29"/>
      <c r="D64" s="29">
        <v>10351</v>
      </c>
      <c r="F64" s="39"/>
      <c r="G64" s="38"/>
    </row>
    <row r="65" spans="1:7" x14ac:dyDescent="0.25">
      <c r="A65" s="7" t="s">
        <v>212</v>
      </c>
      <c r="B65" s="11" t="s">
        <v>210</v>
      </c>
      <c r="C65" s="34">
        <v>6295</v>
      </c>
      <c r="D65" s="34">
        <v>217</v>
      </c>
      <c r="F65" s="39"/>
      <c r="G65" s="38"/>
    </row>
    <row r="66" spans="1:7" x14ac:dyDescent="0.25">
      <c r="A66" s="7" t="s">
        <v>34</v>
      </c>
      <c r="B66" s="11" t="s">
        <v>211</v>
      </c>
      <c r="C66" s="27">
        <v>19490</v>
      </c>
      <c r="D66" s="29">
        <v>43241</v>
      </c>
      <c r="F66" s="42"/>
      <c r="G66" s="38"/>
    </row>
    <row r="67" spans="1:7" x14ac:dyDescent="0.25">
      <c r="A67" s="7" t="s">
        <v>35</v>
      </c>
      <c r="B67" s="11" t="s">
        <v>213</v>
      </c>
      <c r="C67" s="28">
        <v>1730</v>
      </c>
      <c r="D67" s="34">
        <v>352448</v>
      </c>
      <c r="F67" s="42"/>
      <c r="G67" s="38"/>
    </row>
    <row r="68" spans="1:7" x14ac:dyDescent="0.25">
      <c r="A68" s="3" t="s">
        <v>36</v>
      </c>
      <c r="B68" s="11" t="s">
        <v>214</v>
      </c>
      <c r="C68" s="29">
        <f>f_1_3+f_2_3+f_3_3+f_4_3+f_5_3+f_6_3+f_7_3+f_8_3+f_9_3+f_10_3+f_11_3+f_12_3+f_13_3+C43+f_14_3+f_15_3+f_16_3+f_17_3+f_18_3+f_19_3+f_20_3</f>
        <v>63591422</v>
      </c>
      <c r="D68" s="29">
        <f>f_1_4+f_2_4+f_3_4+f_4_4+f_5_4+f_6_4+f_12_4+f_14_4+f_15_4+f_17_4+f_18_4+f_19_4+f_20_4</f>
        <v>8599475</v>
      </c>
      <c r="F68" s="43"/>
      <c r="G68" s="38"/>
    </row>
    <row r="69" spans="1:7" x14ac:dyDescent="0.25">
      <c r="A69" s="3" t="s">
        <v>37</v>
      </c>
      <c r="B69" s="11"/>
      <c r="C69" s="28"/>
      <c r="D69" s="34"/>
      <c r="F69" s="39"/>
      <c r="G69" s="38"/>
    </row>
    <row r="70" spans="1:7" x14ac:dyDescent="0.25">
      <c r="A70" s="7" t="s">
        <v>38</v>
      </c>
      <c r="B70" s="11" t="s">
        <v>215</v>
      </c>
      <c r="C70" s="27">
        <v>841998</v>
      </c>
      <c r="D70" s="29">
        <v>1169786</v>
      </c>
      <c r="F70" s="42"/>
      <c r="G70" s="38"/>
    </row>
    <row r="71" spans="1:7" x14ac:dyDescent="0.25">
      <c r="A71" s="7" t="s">
        <v>39</v>
      </c>
      <c r="B71" s="11" t="s">
        <v>216</v>
      </c>
      <c r="C71" s="28"/>
      <c r="D71" s="34"/>
      <c r="F71" s="39"/>
      <c r="G71" s="38"/>
    </row>
    <row r="72" spans="1:7" x14ac:dyDescent="0.25">
      <c r="A72" s="7" t="s">
        <v>40</v>
      </c>
      <c r="B72" s="11" t="s">
        <v>217</v>
      </c>
      <c r="C72" s="28"/>
      <c r="D72" s="34"/>
      <c r="F72" s="39"/>
      <c r="G72" s="38"/>
    </row>
    <row r="73" spans="1:7" x14ac:dyDescent="0.25">
      <c r="A73" s="7" t="s">
        <v>41</v>
      </c>
      <c r="B73" s="11" t="s">
        <v>218</v>
      </c>
      <c r="C73" s="28"/>
      <c r="D73" s="34"/>
      <c r="F73" s="39"/>
      <c r="G73" s="38"/>
    </row>
    <row r="74" spans="1:7" x14ac:dyDescent="0.25">
      <c r="A74" s="7" t="s">
        <v>42</v>
      </c>
      <c r="B74" s="11" t="s">
        <v>219</v>
      </c>
      <c r="C74" s="27">
        <v>70921</v>
      </c>
      <c r="D74" s="29">
        <v>5799</v>
      </c>
      <c r="F74" s="42"/>
      <c r="G74" s="38"/>
    </row>
    <row r="75" spans="1:7" x14ac:dyDescent="0.25">
      <c r="A75" s="7" t="s">
        <v>43</v>
      </c>
      <c r="B75" s="11" t="s">
        <v>220</v>
      </c>
      <c r="C75" s="28"/>
      <c r="D75" s="34"/>
      <c r="F75" s="39"/>
      <c r="G75" s="38"/>
    </row>
    <row r="76" spans="1:7" x14ac:dyDescent="0.25">
      <c r="A76" s="7" t="s">
        <v>44</v>
      </c>
      <c r="B76" s="6">
        <v>29</v>
      </c>
      <c r="C76" s="27">
        <v>2904839</v>
      </c>
      <c r="D76" s="29">
        <v>50385</v>
      </c>
      <c r="F76" s="42"/>
      <c r="G76" s="38"/>
    </row>
    <row r="77" spans="1:7" x14ac:dyDescent="0.25">
      <c r="A77" s="7" t="s">
        <v>45</v>
      </c>
      <c r="B77" s="6">
        <v>30</v>
      </c>
      <c r="C77" s="27">
        <f>SUM(C79:C89)</f>
        <v>12643</v>
      </c>
      <c r="D77" s="29">
        <v>11437</v>
      </c>
      <c r="F77" s="39"/>
      <c r="G77" s="38"/>
    </row>
    <row r="78" spans="1:7" x14ac:dyDescent="0.25">
      <c r="A78" s="8" t="s">
        <v>5</v>
      </c>
      <c r="B78" s="6"/>
      <c r="C78" s="28"/>
      <c r="D78" s="34"/>
      <c r="F78" s="39"/>
      <c r="G78" s="38"/>
    </row>
    <row r="79" spans="1:7" x14ac:dyDescent="0.25">
      <c r="A79" s="8" t="s">
        <v>46</v>
      </c>
      <c r="B79" s="11" t="s">
        <v>111</v>
      </c>
      <c r="C79" s="28"/>
      <c r="D79" s="34"/>
      <c r="F79" s="39"/>
      <c r="G79" s="38"/>
    </row>
    <row r="80" spans="1:7" x14ac:dyDescent="0.25">
      <c r="A80" s="8" t="s">
        <v>47</v>
      </c>
      <c r="B80" s="11" t="s">
        <v>112</v>
      </c>
      <c r="C80" s="28"/>
      <c r="D80" s="34"/>
      <c r="F80" s="39"/>
      <c r="G80" s="38"/>
    </row>
    <row r="81" spans="1:7" x14ac:dyDescent="0.25">
      <c r="A81" s="8" t="s">
        <v>48</v>
      </c>
      <c r="B81" s="11" t="s">
        <v>113</v>
      </c>
      <c r="C81" s="28"/>
      <c r="D81" s="34"/>
      <c r="F81" s="39"/>
      <c r="G81" s="38"/>
    </row>
    <row r="82" spans="1:7" x14ac:dyDescent="0.25">
      <c r="A82" s="8" t="s">
        <v>49</v>
      </c>
      <c r="B82" s="11" t="s">
        <v>114</v>
      </c>
      <c r="C82" s="28"/>
      <c r="D82" s="34"/>
      <c r="F82" s="39"/>
      <c r="G82" s="38"/>
    </row>
    <row r="83" spans="1:7" x14ac:dyDescent="0.25">
      <c r="A83" s="8" t="s">
        <v>50</v>
      </c>
      <c r="B83" s="11" t="s">
        <v>221</v>
      </c>
      <c r="C83" s="28"/>
      <c r="D83" s="34"/>
      <c r="F83" s="39"/>
      <c r="G83" s="38"/>
    </row>
    <row r="84" spans="1:7" x14ac:dyDescent="0.25">
      <c r="A84" s="8" t="s">
        <v>51</v>
      </c>
      <c r="B84" s="11" t="s">
        <v>222</v>
      </c>
      <c r="C84" s="28"/>
      <c r="D84" s="34"/>
      <c r="F84" s="39"/>
      <c r="G84" s="38"/>
    </row>
    <row r="85" spans="1:7" x14ac:dyDescent="0.25">
      <c r="A85" s="8" t="s">
        <v>52</v>
      </c>
      <c r="B85" s="11" t="s">
        <v>223</v>
      </c>
      <c r="C85" s="28">
        <v>473</v>
      </c>
      <c r="D85" s="34">
        <v>288</v>
      </c>
      <c r="F85" s="39"/>
      <c r="G85" s="38"/>
    </row>
    <row r="86" spans="1:7" x14ac:dyDescent="0.25">
      <c r="A86" s="8" t="s">
        <v>53</v>
      </c>
      <c r="B86" s="11" t="s">
        <v>224</v>
      </c>
      <c r="C86" s="28">
        <v>333</v>
      </c>
      <c r="D86" s="34">
        <v>522</v>
      </c>
      <c r="F86" s="39"/>
      <c r="G86" s="38"/>
    </row>
    <row r="87" spans="1:7" x14ac:dyDescent="0.25">
      <c r="A87" s="8" t="s">
        <v>54</v>
      </c>
      <c r="B87" s="11" t="s">
        <v>225</v>
      </c>
      <c r="C87" s="28">
        <v>21</v>
      </c>
      <c r="D87" s="34"/>
      <c r="F87" s="39"/>
      <c r="G87" s="38"/>
    </row>
    <row r="88" spans="1:7" x14ac:dyDescent="0.25">
      <c r="A88" s="8" t="s">
        <v>55</v>
      </c>
      <c r="B88" s="11" t="s">
        <v>226</v>
      </c>
      <c r="C88" s="28">
        <v>11816</v>
      </c>
      <c r="D88" s="34">
        <v>10620</v>
      </c>
      <c r="F88" s="39"/>
      <c r="G88" s="38"/>
    </row>
    <row r="89" spans="1:7" x14ac:dyDescent="0.25">
      <c r="A89" s="8" t="s">
        <v>56</v>
      </c>
      <c r="B89" s="11" t="s">
        <v>227</v>
      </c>
      <c r="C89" s="28"/>
      <c r="D89" s="34">
        <v>7</v>
      </c>
      <c r="F89" s="39"/>
      <c r="G89" s="38"/>
    </row>
    <row r="90" spans="1:7" x14ac:dyDescent="0.25">
      <c r="A90" s="7" t="s">
        <v>29</v>
      </c>
      <c r="B90" s="6">
        <v>31</v>
      </c>
      <c r="C90" s="28"/>
      <c r="D90" s="34"/>
      <c r="F90" s="39"/>
      <c r="G90" s="38"/>
    </row>
    <row r="91" spans="1:7" x14ac:dyDescent="0.25">
      <c r="A91" s="8" t="s">
        <v>5</v>
      </c>
      <c r="B91" s="4"/>
      <c r="C91" s="28"/>
      <c r="D91" s="34"/>
      <c r="F91" s="39"/>
      <c r="G91" s="38"/>
    </row>
    <row r="92" spans="1:7" x14ac:dyDescent="0.25">
      <c r="A92" s="8" t="s">
        <v>57</v>
      </c>
      <c r="B92" s="11" t="s">
        <v>228</v>
      </c>
      <c r="C92" s="28"/>
      <c r="D92" s="34"/>
      <c r="F92" s="39"/>
      <c r="G92" s="38"/>
    </row>
    <row r="93" spans="1:7" x14ac:dyDescent="0.25">
      <c r="A93" s="8" t="s">
        <v>58</v>
      </c>
      <c r="B93" s="11" t="s">
        <v>229</v>
      </c>
      <c r="C93" s="28"/>
      <c r="D93" s="34"/>
      <c r="F93" s="39"/>
      <c r="G93" s="38"/>
    </row>
    <row r="94" spans="1:7" x14ac:dyDescent="0.25">
      <c r="A94" s="8" t="s">
        <v>59</v>
      </c>
      <c r="B94" s="11" t="s">
        <v>230</v>
      </c>
      <c r="C94" s="28"/>
      <c r="D94" s="34"/>
      <c r="F94" s="39"/>
      <c r="G94" s="38"/>
    </row>
    <row r="95" spans="1:7" x14ac:dyDescent="0.25">
      <c r="A95" s="8" t="s">
        <v>60</v>
      </c>
      <c r="B95" s="11" t="s">
        <v>231</v>
      </c>
      <c r="C95" s="28"/>
      <c r="D95" s="34"/>
      <c r="F95" s="39"/>
      <c r="G95" s="38"/>
    </row>
    <row r="96" spans="1:7" ht="30" x14ac:dyDescent="0.25">
      <c r="A96" s="15" t="s">
        <v>245</v>
      </c>
      <c r="B96" s="11" t="s">
        <v>232</v>
      </c>
      <c r="C96" s="27">
        <v>30618</v>
      </c>
      <c r="D96" s="29">
        <v>24101</v>
      </c>
      <c r="F96" s="42"/>
      <c r="G96" s="38"/>
    </row>
    <row r="97" spans="1:7" x14ac:dyDescent="0.25">
      <c r="A97" s="15" t="s">
        <v>61</v>
      </c>
      <c r="B97" s="11" t="s">
        <v>233</v>
      </c>
      <c r="C97" s="29"/>
      <c r="D97" s="29"/>
      <c r="F97" s="39"/>
      <c r="G97" s="38"/>
    </row>
    <row r="98" spans="1:7" x14ac:dyDescent="0.25">
      <c r="A98" s="15" t="s">
        <v>62</v>
      </c>
      <c r="B98" s="11" t="s">
        <v>234</v>
      </c>
      <c r="C98" s="27">
        <v>28</v>
      </c>
      <c r="D98" s="34"/>
      <c r="F98" s="39"/>
      <c r="G98" s="38"/>
    </row>
    <row r="99" spans="1:7" x14ac:dyDescent="0.25">
      <c r="A99" s="15" t="s">
        <v>63</v>
      </c>
      <c r="B99" s="11" t="s">
        <v>235</v>
      </c>
      <c r="C99" s="27">
        <v>60798</v>
      </c>
      <c r="D99" s="29"/>
      <c r="F99" s="42"/>
      <c r="G99" s="38"/>
    </row>
    <row r="100" spans="1:7" x14ac:dyDescent="0.25">
      <c r="A100" s="16" t="s">
        <v>238</v>
      </c>
      <c r="B100" s="11" t="s">
        <v>236</v>
      </c>
      <c r="C100" s="29">
        <v>75</v>
      </c>
      <c r="D100" s="29">
        <v>130</v>
      </c>
      <c r="F100" s="39"/>
      <c r="G100" s="38"/>
    </row>
    <row r="101" spans="1:7" x14ac:dyDescent="0.25">
      <c r="A101" s="7" t="s">
        <v>64</v>
      </c>
      <c r="B101" s="11" t="s">
        <v>237</v>
      </c>
      <c r="C101" s="27">
        <v>23534226</v>
      </c>
      <c r="D101" s="29">
        <v>1423867</v>
      </c>
      <c r="F101" s="39"/>
      <c r="G101" s="38"/>
    </row>
    <row r="102" spans="1:7" x14ac:dyDescent="0.25">
      <c r="A102" s="3" t="s">
        <v>65</v>
      </c>
      <c r="B102" s="11" t="s">
        <v>239</v>
      </c>
      <c r="C102" s="29">
        <f>f_22_3+f_23_3+f_24_3+f_25_3+f_26_3+f_27_3+f_28_3+f_29_3+f_30_3+f_31_3+f_32_3+f_33_3+f_34_3+f_35_3+C101</f>
        <v>27456146</v>
      </c>
      <c r="D102" s="29">
        <f>f_22_4+f_26_4+f_28_4+f_29_4+f_31_4+f_35_4+D101</f>
        <v>2685505</v>
      </c>
      <c r="F102" s="43"/>
      <c r="G102" s="38"/>
    </row>
    <row r="103" spans="1:7" x14ac:dyDescent="0.25">
      <c r="A103" s="7" t="s">
        <v>66</v>
      </c>
      <c r="B103" s="4"/>
      <c r="C103" s="28"/>
      <c r="D103" s="34"/>
      <c r="F103" s="39"/>
      <c r="G103" s="38"/>
    </row>
    <row r="104" spans="1:7" x14ac:dyDescent="0.25">
      <c r="A104" s="7" t="s">
        <v>67</v>
      </c>
      <c r="B104" s="6">
        <v>39</v>
      </c>
      <c r="C104" s="27">
        <v>2000000</v>
      </c>
      <c r="D104" s="29">
        <v>2000000</v>
      </c>
      <c r="F104" s="39"/>
      <c r="G104" s="38"/>
    </row>
    <row r="105" spans="1:7" x14ac:dyDescent="0.25">
      <c r="A105" s="7" t="s">
        <v>5</v>
      </c>
      <c r="B105" s="6"/>
      <c r="C105" s="28"/>
      <c r="D105" s="34"/>
      <c r="F105" s="39"/>
      <c r="G105" s="38"/>
    </row>
    <row r="106" spans="1:7" x14ac:dyDescent="0.25">
      <c r="A106" s="8" t="s">
        <v>68</v>
      </c>
      <c r="B106" s="11" t="s">
        <v>240</v>
      </c>
      <c r="C106" s="28">
        <v>2000000</v>
      </c>
      <c r="D106" s="34">
        <v>2000000</v>
      </c>
      <c r="F106" s="42"/>
      <c r="G106" s="38"/>
    </row>
    <row r="107" spans="1:7" x14ac:dyDescent="0.25">
      <c r="A107" s="8" t="s">
        <v>69</v>
      </c>
      <c r="B107" s="11" t="s">
        <v>241</v>
      </c>
      <c r="C107" s="28"/>
      <c r="D107" s="34"/>
      <c r="F107" s="39"/>
      <c r="G107" s="38"/>
    </row>
    <row r="108" spans="1:7" x14ac:dyDescent="0.25">
      <c r="A108" s="7" t="s">
        <v>311</v>
      </c>
      <c r="B108" s="6">
        <v>40</v>
      </c>
      <c r="C108" s="28"/>
      <c r="D108" s="34"/>
      <c r="F108" s="39"/>
      <c r="G108" s="38"/>
    </row>
    <row r="109" spans="1:7" x14ac:dyDescent="0.25">
      <c r="A109" s="7" t="s">
        <v>70</v>
      </c>
      <c r="B109" s="6">
        <v>41</v>
      </c>
      <c r="C109" s="27">
        <v>-1930227</v>
      </c>
      <c r="D109" s="29">
        <v>-1930227</v>
      </c>
      <c r="F109" s="39"/>
      <c r="G109" s="38"/>
    </row>
    <row r="110" spans="1:7" x14ac:dyDescent="0.25">
      <c r="A110" s="7" t="s">
        <v>71</v>
      </c>
      <c r="B110" s="6">
        <v>42</v>
      </c>
      <c r="C110" s="27"/>
      <c r="D110" s="29"/>
      <c r="F110" s="39"/>
      <c r="G110" s="38"/>
    </row>
    <row r="111" spans="1:7" ht="27.75" customHeight="1" x14ac:dyDescent="0.25">
      <c r="A111" s="15" t="s">
        <v>246</v>
      </c>
      <c r="B111" s="6">
        <v>43</v>
      </c>
      <c r="C111" s="28">
        <v>12283692</v>
      </c>
      <c r="D111" s="34">
        <v>262931</v>
      </c>
      <c r="F111" s="42"/>
      <c r="G111" s="38"/>
    </row>
    <row r="112" spans="1:7" ht="27.75" customHeight="1" x14ac:dyDescent="0.25">
      <c r="A112" s="15" t="s">
        <v>247</v>
      </c>
      <c r="B112" s="6">
        <v>44</v>
      </c>
      <c r="C112" s="28">
        <v>5953827</v>
      </c>
      <c r="D112" s="34"/>
      <c r="F112" s="42"/>
      <c r="G112" s="38"/>
    </row>
    <row r="113" spans="1:7" x14ac:dyDescent="0.25">
      <c r="A113" s="15" t="s">
        <v>248</v>
      </c>
      <c r="B113" s="6">
        <v>45</v>
      </c>
      <c r="C113" s="28"/>
      <c r="D113" s="34"/>
      <c r="F113" s="39"/>
      <c r="G113" s="38"/>
    </row>
    <row r="114" spans="1:7" x14ac:dyDescent="0.25">
      <c r="A114" s="7" t="s">
        <v>72</v>
      </c>
      <c r="B114" s="6">
        <v>46</v>
      </c>
      <c r="C114" s="28"/>
      <c r="D114" s="34"/>
      <c r="F114" s="39"/>
      <c r="G114" s="38"/>
    </row>
    <row r="115" spans="1:7" x14ac:dyDescent="0.25">
      <c r="A115" s="7" t="s">
        <v>73</v>
      </c>
      <c r="B115" s="6">
        <v>47</v>
      </c>
      <c r="C115" s="27">
        <f>SUM(C117:C118)</f>
        <v>17827984</v>
      </c>
      <c r="D115" s="29">
        <v>5581266</v>
      </c>
      <c r="F115" s="42"/>
      <c r="G115" s="38"/>
    </row>
    <row r="116" spans="1:7" x14ac:dyDescent="0.25">
      <c r="A116" s="8" t="s">
        <v>5</v>
      </c>
      <c r="B116" s="6"/>
      <c r="C116" s="28"/>
      <c r="D116" s="34"/>
      <c r="F116" s="39"/>
      <c r="G116" s="38"/>
    </row>
    <row r="117" spans="1:7" x14ac:dyDescent="0.25">
      <c r="A117" s="8" t="s">
        <v>74</v>
      </c>
      <c r="B117" s="6" t="s">
        <v>242</v>
      </c>
      <c r="C117" s="28">
        <v>6308188</v>
      </c>
      <c r="D117" s="34">
        <v>1424197</v>
      </c>
      <c r="F117" s="42"/>
      <c r="G117" s="38"/>
    </row>
    <row r="118" spans="1:7" x14ac:dyDescent="0.25">
      <c r="A118" s="8" t="s">
        <v>75</v>
      </c>
      <c r="B118" s="6" t="s">
        <v>243</v>
      </c>
      <c r="C118" s="28">
        <v>11519796</v>
      </c>
      <c r="D118" s="34">
        <v>4157069</v>
      </c>
      <c r="F118" s="42"/>
      <c r="G118" s="38"/>
    </row>
    <row r="119" spans="1:7" x14ac:dyDescent="0.25">
      <c r="A119" s="3" t="s">
        <v>76</v>
      </c>
      <c r="B119" s="6">
        <v>48</v>
      </c>
      <c r="C119" s="27">
        <f>f_37_3+f_39_3+f_40_1_3+C112+f_42_3</f>
        <v>36135276</v>
      </c>
      <c r="D119" s="29">
        <f>f_37_4+f_39_4+f_40_1_4+f_42_4</f>
        <v>5913970</v>
      </c>
      <c r="F119" s="43"/>
      <c r="G119" s="38"/>
    </row>
    <row r="120" spans="1:7" x14ac:dyDescent="0.25">
      <c r="A120" s="3" t="s">
        <v>312</v>
      </c>
      <c r="B120" s="6">
        <v>49</v>
      </c>
      <c r="C120" s="27">
        <f>f_43_3+f_36_3</f>
        <v>63591422</v>
      </c>
      <c r="D120" s="29">
        <f>f_36_4+f_43_4</f>
        <v>8599475</v>
      </c>
      <c r="F120" s="43"/>
      <c r="G120" s="38"/>
    </row>
    <row r="121" spans="1:7" x14ac:dyDescent="0.25">
      <c r="F121" s="41"/>
      <c r="G121" s="38"/>
    </row>
    <row r="122" spans="1:7" x14ac:dyDescent="0.25">
      <c r="A122" s="2" t="s">
        <v>77</v>
      </c>
      <c r="B122" s="1"/>
      <c r="C122" s="19"/>
      <c r="F122" s="41"/>
      <c r="G122" s="38"/>
    </row>
    <row r="123" spans="1:7" x14ac:dyDescent="0.25">
      <c r="A123" t="s">
        <v>78</v>
      </c>
      <c r="F123" s="41"/>
      <c r="G123" s="38"/>
    </row>
    <row r="124" spans="1:7" x14ac:dyDescent="0.25">
      <c r="A124" t="s">
        <v>79</v>
      </c>
      <c r="C124" s="36"/>
      <c r="F124" s="41"/>
      <c r="G124" s="38"/>
    </row>
    <row r="125" spans="1:7" x14ac:dyDescent="0.25">
      <c r="A125" t="s">
        <v>80</v>
      </c>
      <c r="F125" s="41"/>
      <c r="G125" s="38"/>
    </row>
    <row r="126" spans="1:7" x14ac:dyDescent="0.25">
      <c r="A126" t="s">
        <v>195</v>
      </c>
      <c r="F126" s="41"/>
      <c r="G126" s="38"/>
    </row>
    <row r="127" spans="1:7" x14ac:dyDescent="0.25">
      <c r="F127" s="41"/>
      <c r="G127" s="38"/>
    </row>
    <row r="128" spans="1:7" x14ac:dyDescent="0.25">
      <c r="A128" t="s">
        <v>84</v>
      </c>
      <c r="F128" s="41"/>
      <c r="G128" s="38"/>
    </row>
    <row r="129" spans="1:7" x14ac:dyDescent="0.25">
      <c r="A129" t="s">
        <v>85</v>
      </c>
      <c r="B129" t="s">
        <v>86</v>
      </c>
      <c r="C129" t="s">
        <v>194</v>
      </c>
      <c r="D129" s="16" t="s">
        <v>87</v>
      </c>
      <c r="F129" s="41"/>
      <c r="G129" s="38"/>
    </row>
    <row r="130" spans="1:7" x14ac:dyDescent="0.25">
      <c r="F130" s="41"/>
      <c r="G130" s="38"/>
    </row>
    <row r="131" spans="1:7" x14ac:dyDescent="0.25">
      <c r="A131" t="s">
        <v>88</v>
      </c>
      <c r="B131" t="s">
        <v>86</v>
      </c>
      <c r="C131" t="s">
        <v>89</v>
      </c>
      <c r="D131" s="16" t="s">
        <v>87</v>
      </c>
      <c r="F131" s="41"/>
      <c r="G131" s="38"/>
    </row>
    <row r="132" spans="1:7" x14ac:dyDescent="0.25">
      <c r="A132" t="s">
        <v>90</v>
      </c>
      <c r="B132" t="s">
        <v>86</v>
      </c>
      <c r="C132" t="s">
        <v>89</v>
      </c>
      <c r="D132" s="16" t="s">
        <v>87</v>
      </c>
      <c r="F132" s="41"/>
      <c r="G132" s="38"/>
    </row>
    <row r="133" spans="1:7" x14ac:dyDescent="0.25">
      <c r="A133" t="s">
        <v>91</v>
      </c>
      <c r="B133" t="s">
        <v>92</v>
      </c>
      <c r="F133" s="41"/>
      <c r="G133" s="38"/>
    </row>
    <row r="134" spans="1:7" x14ac:dyDescent="0.25">
      <c r="F134" s="41"/>
      <c r="G134" s="38"/>
    </row>
    <row r="135" spans="1:7" x14ac:dyDescent="0.25">
      <c r="F135" s="41"/>
      <c r="G135" s="38"/>
    </row>
    <row r="136" spans="1:7" x14ac:dyDescent="0.25">
      <c r="F136" s="41"/>
      <c r="G136" s="38"/>
    </row>
    <row r="137" spans="1:7" x14ac:dyDescent="0.25">
      <c r="F137" s="41"/>
      <c r="G137" s="38"/>
    </row>
    <row r="138" spans="1:7" x14ac:dyDescent="0.25">
      <c r="F138" s="41"/>
      <c r="G138" s="38"/>
    </row>
    <row r="139" spans="1:7" x14ac:dyDescent="0.25">
      <c r="F139" s="41"/>
      <c r="G139" s="38"/>
    </row>
    <row r="140" spans="1:7" x14ac:dyDescent="0.25">
      <c r="F140" s="41"/>
      <c r="G140" s="38"/>
    </row>
    <row r="141" spans="1:7" x14ac:dyDescent="0.25">
      <c r="F141" s="41"/>
      <c r="G141" s="38"/>
    </row>
    <row r="142" spans="1:7" x14ac:dyDescent="0.25">
      <c r="F142"/>
    </row>
    <row r="143" spans="1:7" x14ac:dyDescent="0.25">
      <c r="F143"/>
    </row>
    <row r="144" spans="1:7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</sheetData>
  <mergeCells count="1">
    <mergeCell ref="A15:D15"/>
  </mergeCells>
  <pageMargins left="0.38" right="0.3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topLeftCell="A98" workbookViewId="0">
      <selection activeCell="G117" sqref="G117"/>
    </sheetView>
  </sheetViews>
  <sheetFormatPr defaultRowHeight="15" x14ac:dyDescent="0.25"/>
  <cols>
    <col min="1" max="1" width="55.85546875" style="12" customWidth="1"/>
    <col min="2" max="2" width="7.5703125" style="10" customWidth="1"/>
    <col min="3" max="3" width="16.7109375" customWidth="1"/>
    <col min="5" max="5" width="18.7109375" style="30" customWidth="1"/>
    <col min="6" max="6" width="22.85546875" style="16" customWidth="1"/>
    <col min="7" max="7" width="26" style="16" customWidth="1"/>
    <col min="8" max="8" width="9.140625" style="16"/>
  </cols>
  <sheetData>
    <row r="1" spans="1:8" x14ac:dyDescent="0.25">
      <c r="C1" s="9" t="s">
        <v>116</v>
      </c>
    </row>
    <row r="2" spans="1:8" x14ac:dyDescent="0.25">
      <c r="C2" s="9" t="s">
        <v>93</v>
      </c>
    </row>
    <row r="3" spans="1:8" x14ac:dyDescent="0.25">
      <c r="C3" s="9" t="s">
        <v>94</v>
      </c>
    </row>
    <row r="4" spans="1:8" x14ac:dyDescent="0.25">
      <c r="C4" s="9" t="s">
        <v>95</v>
      </c>
    </row>
    <row r="5" spans="1:8" x14ac:dyDescent="0.25">
      <c r="C5" s="9" t="s">
        <v>96</v>
      </c>
    </row>
    <row r="6" spans="1:8" x14ac:dyDescent="0.25">
      <c r="A6"/>
      <c r="C6" s="9" t="s">
        <v>97</v>
      </c>
    </row>
    <row r="7" spans="1:8" x14ac:dyDescent="0.25">
      <c r="A7"/>
      <c r="C7" s="9" t="s">
        <v>98</v>
      </c>
    </row>
    <row r="8" spans="1:8" x14ac:dyDescent="0.25">
      <c r="A8"/>
      <c r="C8" s="9" t="s">
        <v>99</v>
      </c>
    </row>
    <row r="9" spans="1:8" x14ac:dyDescent="0.25">
      <c r="A9" s="12" t="s">
        <v>82</v>
      </c>
    </row>
    <row r="10" spans="1:8" x14ac:dyDescent="0.25">
      <c r="A10" s="12" t="s">
        <v>83</v>
      </c>
    </row>
    <row r="11" spans="1:8" x14ac:dyDescent="0.25">
      <c r="A11" s="12" t="s">
        <v>333</v>
      </c>
    </row>
    <row r="13" spans="1:8" s="12" customFormat="1" ht="90" customHeight="1" x14ac:dyDescent="0.25">
      <c r="A13" s="5" t="s">
        <v>117</v>
      </c>
      <c r="B13" s="5" t="s">
        <v>1</v>
      </c>
      <c r="C13" s="5" t="s">
        <v>118</v>
      </c>
      <c r="D13"/>
      <c r="E13" s="30"/>
      <c r="F13" s="16"/>
      <c r="G13" s="18"/>
      <c r="H13" s="18"/>
    </row>
    <row r="14" spans="1:8" x14ac:dyDescent="0.25">
      <c r="A14" s="5">
        <v>1</v>
      </c>
      <c r="B14" s="13">
        <v>2</v>
      </c>
      <c r="C14" s="13">
        <v>4</v>
      </c>
      <c r="D14" s="12"/>
      <c r="E14" s="31"/>
      <c r="F14" s="18"/>
    </row>
    <row r="15" spans="1:8" ht="31.5" customHeight="1" x14ac:dyDescent="0.25">
      <c r="A15" s="7" t="s">
        <v>119</v>
      </c>
      <c r="B15" s="6">
        <v>1</v>
      </c>
      <c r="C15" s="29">
        <v>1992058</v>
      </c>
      <c r="E15" s="16"/>
      <c r="G15"/>
      <c r="H15"/>
    </row>
    <row r="16" spans="1:8" x14ac:dyDescent="0.25">
      <c r="A16" s="7" t="s">
        <v>120</v>
      </c>
      <c r="B16" s="6"/>
      <c r="C16" s="34"/>
      <c r="E16" s="16"/>
      <c r="G16"/>
      <c r="H16"/>
    </row>
    <row r="17" spans="1:8" x14ac:dyDescent="0.25">
      <c r="A17" s="7" t="s">
        <v>121</v>
      </c>
      <c r="B17" s="11" t="s">
        <v>100</v>
      </c>
      <c r="C17" s="34"/>
      <c r="E17" s="16"/>
      <c r="G17"/>
      <c r="H17"/>
    </row>
    <row r="18" spans="1:8" x14ac:dyDescent="0.25">
      <c r="A18" s="7" t="s">
        <v>122</v>
      </c>
      <c r="B18" s="11" t="s">
        <v>101</v>
      </c>
      <c r="C18" s="29">
        <v>1991323</v>
      </c>
      <c r="E18" s="16"/>
      <c r="G18"/>
      <c r="H18"/>
    </row>
    <row r="19" spans="1:8" x14ac:dyDescent="0.25">
      <c r="A19" s="7" t="s">
        <v>120</v>
      </c>
      <c r="B19" s="11"/>
      <c r="C19" s="34"/>
      <c r="E19" s="16"/>
      <c r="G19"/>
      <c r="H19"/>
    </row>
    <row r="20" spans="1:8" ht="30" x14ac:dyDescent="0.25">
      <c r="A20" s="7" t="s">
        <v>260</v>
      </c>
      <c r="B20" s="11" t="s">
        <v>261</v>
      </c>
      <c r="C20" s="34">
        <v>1991323</v>
      </c>
      <c r="E20" s="16"/>
      <c r="G20"/>
      <c r="H20"/>
    </row>
    <row r="21" spans="1:8" x14ac:dyDescent="0.25">
      <c r="A21" t="s">
        <v>120</v>
      </c>
      <c r="B21" s="11"/>
      <c r="C21" s="34"/>
      <c r="E21" s="16"/>
      <c r="G21"/>
      <c r="H21"/>
    </row>
    <row r="22" spans="1:8" ht="45" x14ac:dyDescent="0.25">
      <c r="A22" s="7" t="s">
        <v>249</v>
      </c>
      <c r="B22" s="11" t="s">
        <v>262</v>
      </c>
      <c r="C22" s="34">
        <v>4879</v>
      </c>
      <c r="E22" s="16"/>
      <c r="G22"/>
      <c r="H22"/>
    </row>
    <row r="23" spans="1:8" ht="45" x14ac:dyDescent="0.25">
      <c r="A23" s="7" t="s">
        <v>250</v>
      </c>
      <c r="B23" s="11" t="s">
        <v>263</v>
      </c>
      <c r="C23" s="34">
        <v>1502499</v>
      </c>
      <c r="E23" s="16"/>
      <c r="G23"/>
      <c r="H23"/>
    </row>
    <row r="24" spans="1:8" ht="45" x14ac:dyDescent="0.25">
      <c r="A24" s="7" t="s">
        <v>123</v>
      </c>
      <c r="B24" s="11" t="s">
        <v>264</v>
      </c>
      <c r="C24" s="34"/>
      <c r="E24" s="16"/>
      <c r="G24"/>
      <c r="H24"/>
    </row>
    <row r="25" spans="1:8" x14ac:dyDescent="0.25">
      <c r="A25" t="s">
        <v>120</v>
      </c>
      <c r="B25" s="11"/>
      <c r="C25" s="34"/>
      <c r="E25" s="16"/>
      <c r="G25"/>
      <c r="H25"/>
    </row>
    <row r="26" spans="1:8" ht="60" x14ac:dyDescent="0.25">
      <c r="A26" s="7" t="s">
        <v>124</v>
      </c>
      <c r="B26" s="11" t="s">
        <v>265</v>
      </c>
      <c r="C26" s="34"/>
      <c r="E26" s="16"/>
      <c r="G26"/>
      <c r="H26"/>
    </row>
    <row r="27" spans="1:8" ht="30" x14ac:dyDescent="0.25">
      <c r="A27" s="7" t="s">
        <v>125</v>
      </c>
      <c r="B27" s="11" t="s">
        <v>266</v>
      </c>
      <c r="C27" s="34"/>
      <c r="E27" s="16"/>
      <c r="G27"/>
      <c r="H27"/>
    </row>
    <row r="28" spans="1:8" ht="30" x14ac:dyDescent="0.25">
      <c r="A28" s="7" t="s">
        <v>251</v>
      </c>
      <c r="B28" s="11" t="s">
        <v>267</v>
      </c>
      <c r="C28" s="34"/>
      <c r="E28" s="16"/>
      <c r="G28"/>
      <c r="H28"/>
    </row>
    <row r="29" spans="1:8" x14ac:dyDescent="0.25">
      <c r="A29" t="s">
        <v>120</v>
      </c>
      <c r="B29" s="11"/>
      <c r="C29" s="34"/>
      <c r="E29" s="16"/>
      <c r="G29"/>
      <c r="H29"/>
    </row>
    <row r="30" spans="1:8" ht="30" x14ac:dyDescent="0.25">
      <c r="A30" s="7" t="s">
        <v>252</v>
      </c>
      <c r="B30" s="11" t="s">
        <v>268</v>
      </c>
      <c r="C30" s="34"/>
      <c r="E30" s="16"/>
      <c r="G30"/>
      <c r="H30"/>
    </row>
    <row r="31" spans="1:8" x14ac:dyDescent="0.25">
      <c r="A31" s="7" t="s">
        <v>126</v>
      </c>
      <c r="B31" s="11" t="s">
        <v>269</v>
      </c>
      <c r="C31" s="29">
        <v>735</v>
      </c>
      <c r="E31" s="16"/>
      <c r="G31"/>
      <c r="H31"/>
    </row>
    <row r="32" spans="1:8" ht="20.25" customHeight="1" x14ac:dyDescent="0.25">
      <c r="A32" s="7" t="s">
        <v>127</v>
      </c>
      <c r="B32" s="11" t="s">
        <v>270</v>
      </c>
      <c r="C32" s="34"/>
      <c r="E32" s="16"/>
      <c r="G32"/>
      <c r="H32"/>
    </row>
    <row r="33" spans="1:8" x14ac:dyDescent="0.25">
      <c r="A33" s="7" t="s">
        <v>128</v>
      </c>
      <c r="B33" s="11">
        <v>2</v>
      </c>
      <c r="C33" s="29">
        <v>1095805</v>
      </c>
      <c r="E33" s="16"/>
      <c r="G33"/>
      <c r="H33"/>
    </row>
    <row r="34" spans="1:8" x14ac:dyDescent="0.25">
      <c r="A34" s="7" t="s">
        <v>5</v>
      </c>
      <c r="B34" s="11"/>
      <c r="C34" s="34"/>
      <c r="E34" s="16"/>
      <c r="G34"/>
      <c r="H34"/>
    </row>
    <row r="35" spans="1:8" x14ac:dyDescent="0.25">
      <c r="A35" s="7" t="s">
        <v>129</v>
      </c>
      <c r="B35" s="11" t="s">
        <v>273</v>
      </c>
      <c r="C35" s="34"/>
      <c r="E35" s="16"/>
      <c r="G35"/>
      <c r="H35"/>
    </row>
    <row r="36" spans="1:8" x14ac:dyDescent="0.25">
      <c r="A36" s="7" t="s">
        <v>5</v>
      </c>
      <c r="B36" s="11"/>
      <c r="C36" s="34"/>
      <c r="E36" s="16"/>
      <c r="G36"/>
      <c r="H36"/>
    </row>
    <row r="37" spans="1:8" x14ac:dyDescent="0.25">
      <c r="A37" s="7" t="s">
        <v>130</v>
      </c>
      <c r="B37" s="11" t="s">
        <v>131</v>
      </c>
      <c r="C37" s="34"/>
      <c r="E37" s="16"/>
      <c r="G37"/>
      <c r="H37"/>
    </row>
    <row r="38" spans="1:8" x14ac:dyDescent="0.25">
      <c r="A38" s="7" t="s">
        <v>132</v>
      </c>
      <c r="B38" s="11" t="s">
        <v>133</v>
      </c>
      <c r="C38" s="34"/>
      <c r="E38" s="16"/>
      <c r="G38"/>
      <c r="H38"/>
    </row>
    <row r="39" spans="1:8" x14ac:dyDescent="0.25">
      <c r="A39" s="7" t="s">
        <v>134</v>
      </c>
      <c r="B39" s="11" t="s">
        <v>271</v>
      </c>
      <c r="C39" s="34"/>
      <c r="E39" s="16"/>
      <c r="G39"/>
      <c r="H39"/>
    </row>
    <row r="40" spans="1:8" x14ac:dyDescent="0.25">
      <c r="A40" s="7" t="s">
        <v>135</v>
      </c>
      <c r="B40" s="11" t="s">
        <v>272</v>
      </c>
      <c r="C40" s="34"/>
      <c r="E40" s="16"/>
      <c r="G40"/>
      <c r="H40"/>
    </row>
    <row r="41" spans="1:8" x14ac:dyDescent="0.25">
      <c r="A41" s="7" t="s">
        <v>136</v>
      </c>
      <c r="B41" s="11" t="s">
        <v>274</v>
      </c>
      <c r="C41" s="34">
        <v>315</v>
      </c>
      <c r="E41" s="16"/>
      <c r="G41"/>
      <c r="H41"/>
    </row>
    <row r="42" spans="1:8" x14ac:dyDescent="0.25">
      <c r="A42" s="7" t="s">
        <v>137</v>
      </c>
      <c r="B42" s="11" t="s">
        <v>275</v>
      </c>
      <c r="C42" s="34">
        <v>1094602</v>
      </c>
      <c r="E42" s="16"/>
      <c r="G42"/>
      <c r="H42"/>
    </row>
    <row r="43" spans="1:8" x14ac:dyDescent="0.25">
      <c r="A43" s="7" t="s">
        <v>138</v>
      </c>
      <c r="B43" s="11" t="s">
        <v>276</v>
      </c>
      <c r="C43" s="34"/>
      <c r="E43" s="16"/>
      <c r="G43"/>
      <c r="H43"/>
    </row>
    <row r="44" spans="1:8" x14ac:dyDescent="0.25">
      <c r="A44" s="7" t="s">
        <v>139</v>
      </c>
      <c r="B44" s="11" t="s">
        <v>277</v>
      </c>
      <c r="C44" s="34">
        <v>888</v>
      </c>
      <c r="E44" s="16"/>
      <c r="G44"/>
      <c r="H44"/>
    </row>
    <row r="45" spans="1:8" x14ac:dyDescent="0.25">
      <c r="A45" s="7" t="s">
        <v>140</v>
      </c>
      <c r="B45" s="11" t="s">
        <v>278</v>
      </c>
      <c r="C45" s="34"/>
      <c r="E45" s="16"/>
      <c r="G45"/>
      <c r="H45"/>
    </row>
    <row r="46" spans="1:8" ht="30" x14ac:dyDescent="0.25">
      <c r="A46" s="7" t="s">
        <v>27</v>
      </c>
      <c r="B46" s="11" t="s">
        <v>279</v>
      </c>
      <c r="C46" s="34"/>
      <c r="E46" s="16"/>
      <c r="G46"/>
      <c r="H46"/>
    </row>
    <row r="47" spans="1:8" x14ac:dyDescent="0.25">
      <c r="A47" s="7" t="s">
        <v>141</v>
      </c>
      <c r="B47" s="11">
        <v>3</v>
      </c>
      <c r="C47" s="29">
        <v>613678033</v>
      </c>
      <c r="E47" s="16"/>
      <c r="G47"/>
      <c r="H47"/>
    </row>
    <row r="48" spans="1:8" ht="45" x14ac:dyDescent="0.25">
      <c r="A48" s="7" t="s">
        <v>142</v>
      </c>
      <c r="B48" s="11">
        <v>4</v>
      </c>
      <c r="C48" s="34"/>
      <c r="E48" s="16"/>
      <c r="G48"/>
      <c r="H48"/>
    </row>
    <row r="49" spans="1:8" x14ac:dyDescent="0.25">
      <c r="A49" s="7" t="s">
        <v>143</v>
      </c>
      <c r="B49" s="11">
        <v>5</v>
      </c>
      <c r="C49" s="34">
        <v>249</v>
      </c>
      <c r="E49" s="16"/>
      <c r="G49"/>
      <c r="H49"/>
    </row>
    <row r="50" spans="1:8" x14ac:dyDescent="0.25">
      <c r="A50" s="7" t="s">
        <v>144</v>
      </c>
      <c r="B50" s="11">
        <v>6</v>
      </c>
      <c r="C50" s="29">
        <v>69965350</v>
      </c>
      <c r="E50" s="16"/>
      <c r="G50"/>
      <c r="H50"/>
    </row>
    <row r="51" spans="1:8" ht="15.75" customHeight="1" x14ac:dyDescent="0.25">
      <c r="A51" s="7" t="s">
        <v>145</v>
      </c>
      <c r="B51" s="11">
        <v>7</v>
      </c>
      <c r="C51" s="34"/>
      <c r="E51" s="16"/>
      <c r="G51"/>
      <c r="H51"/>
    </row>
    <row r="52" spans="1:8" x14ac:dyDescent="0.25">
      <c r="A52" s="7" t="s">
        <v>146</v>
      </c>
      <c r="B52" s="11">
        <v>8</v>
      </c>
      <c r="C52" s="29"/>
      <c r="E52" s="16"/>
      <c r="G52"/>
      <c r="H52"/>
    </row>
    <row r="53" spans="1:8" ht="30" x14ac:dyDescent="0.25">
      <c r="A53" s="7" t="s">
        <v>147</v>
      </c>
      <c r="B53" s="11">
        <v>9</v>
      </c>
      <c r="C53" s="34"/>
      <c r="E53" s="16"/>
      <c r="G53"/>
      <c r="H53"/>
    </row>
    <row r="54" spans="1:8" ht="28.5" customHeight="1" x14ac:dyDescent="0.25">
      <c r="A54" s="7" t="s">
        <v>148</v>
      </c>
      <c r="B54" s="11">
        <v>10</v>
      </c>
      <c r="C54" s="34"/>
      <c r="E54" s="16"/>
      <c r="G54"/>
      <c r="H54"/>
    </row>
    <row r="55" spans="1:8" x14ac:dyDescent="0.25">
      <c r="A55" s="7" t="s">
        <v>5</v>
      </c>
      <c r="B55" s="11"/>
      <c r="C55" s="34"/>
      <c r="E55" s="16"/>
      <c r="G55"/>
      <c r="H55"/>
    </row>
    <row r="56" spans="1:8" x14ac:dyDescent="0.25">
      <c r="A56" s="7" t="s">
        <v>149</v>
      </c>
      <c r="B56" s="11" t="s">
        <v>280</v>
      </c>
      <c r="C56" s="34"/>
      <c r="E56" s="16"/>
      <c r="G56"/>
      <c r="H56"/>
    </row>
    <row r="57" spans="1:8" x14ac:dyDescent="0.25">
      <c r="A57" s="7" t="s">
        <v>150</v>
      </c>
      <c r="B57" s="11" t="s">
        <v>281</v>
      </c>
      <c r="C57" s="34"/>
      <c r="E57" s="16"/>
      <c r="G57"/>
      <c r="H57"/>
    </row>
    <row r="58" spans="1:8" x14ac:dyDescent="0.25">
      <c r="A58" s="7" t="s">
        <v>151</v>
      </c>
      <c r="B58" s="11" t="s">
        <v>282</v>
      </c>
      <c r="C58" s="34"/>
      <c r="E58" s="16"/>
      <c r="G58"/>
      <c r="H58"/>
    </row>
    <row r="59" spans="1:8" x14ac:dyDescent="0.25">
      <c r="A59" s="7" t="s">
        <v>152</v>
      </c>
      <c r="B59" s="11" t="s">
        <v>283</v>
      </c>
      <c r="C59" s="34"/>
      <c r="E59" s="16"/>
      <c r="G59"/>
      <c r="H59"/>
    </row>
    <row r="60" spans="1:8" ht="45" x14ac:dyDescent="0.25">
      <c r="A60" s="7" t="s">
        <v>153</v>
      </c>
      <c r="B60" s="11">
        <v>11</v>
      </c>
      <c r="C60" s="34">
        <v>7860620</v>
      </c>
      <c r="E60" s="16"/>
      <c r="G60"/>
      <c r="H60"/>
    </row>
    <row r="61" spans="1:8" x14ac:dyDescent="0.25">
      <c r="A61" s="7" t="s">
        <v>154</v>
      </c>
      <c r="B61" s="11">
        <v>12</v>
      </c>
      <c r="C61" s="29">
        <v>7017241</v>
      </c>
      <c r="E61" s="16"/>
      <c r="G61"/>
      <c r="H61"/>
    </row>
    <row r="62" spans="1:8" x14ac:dyDescent="0.25">
      <c r="A62" s="14" t="s">
        <v>253</v>
      </c>
      <c r="B62" s="11">
        <v>13</v>
      </c>
      <c r="C62" s="32">
        <f>f_1_4+f_2_4+f_3_4+f_5_4+f_6_4+f_11_4+f_12_4</f>
        <v>701609356</v>
      </c>
      <c r="E62" s="16"/>
      <c r="G62"/>
      <c r="H62"/>
    </row>
    <row r="63" spans="1:8" x14ac:dyDescent="0.25">
      <c r="A63" s="7" t="s">
        <v>155</v>
      </c>
      <c r="B63" s="11">
        <v>14</v>
      </c>
      <c r="C63" s="29">
        <v>155642</v>
      </c>
      <c r="E63" s="35"/>
      <c r="G63"/>
      <c r="H63"/>
    </row>
    <row r="64" spans="1:8" x14ac:dyDescent="0.25">
      <c r="A64" s="7" t="s">
        <v>120</v>
      </c>
      <c r="B64" s="11"/>
      <c r="C64" s="34"/>
      <c r="E64" s="16"/>
      <c r="G64"/>
      <c r="H64"/>
    </row>
    <row r="65" spans="1:8" x14ac:dyDescent="0.25">
      <c r="A65" s="7" t="s">
        <v>156</v>
      </c>
      <c r="B65" s="11" t="s">
        <v>284</v>
      </c>
      <c r="C65" s="34"/>
      <c r="E65" s="16"/>
      <c r="G65"/>
      <c r="H65"/>
    </row>
    <row r="66" spans="1:8" x14ac:dyDescent="0.25">
      <c r="A66" s="7" t="s">
        <v>157</v>
      </c>
      <c r="B66" s="11" t="s">
        <v>285</v>
      </c>
      <c r="C66" s="34"/>
      <c r="E66" s="16"/>
      <c r="G66"/>
      <c r="H66"/>
    </row>
    <row r="67" spans="1:8" x14ac:dyDescent="0.25">
      <c r="A67" s="7" t="s">
        <v>158</v>
      </c>
      <c r="B67" s="11" t="s">
        <v>286</v>
      </c>
      <c r="C67" s="34">
        <v>124537</v>
      </c>
      <c r="E67" s="16"/>
      <c r="G67"/>
      <c r="H67"/>
    </row>
    <row r="68" spans="1:8" x14ac:dyDescent="0.25">
      <c r="A68" s="7" t="s">
        <v>159</v>
      </c>
      <c r="B68" s="11" t="s">
        <v>287</v>
      </c>
      <c r="C68" s="34">
        <v>31105</v>
      </c>
      <c r="E68" s="16"/>
      <c r="G68"/>
      <c r="H68"/>
    </row>
    <row r="69" spans="1:8" x14ac:dyDescent="0.25">
      <c r="A69" s="7" t="s">
        <v>160</v>
      </c>
      <c r="B69" s="11">
        <v>15</v>
      </c>
      <c r="C69" s="29">
        <v>295010</v>
      </c>
      <c r="E69" s="16"/>
      <c r="G69"/>
      <c r="H69"/>
    </row>
    <row r="70" spans="1:8" x14ac:dyDescent="0.25">
      <c r="A70" s="7" t="s">
        <v>5</v>
      </c>
      <c r="B70" s="11"/>
      <c r="C70" s="34"/>
      <c r="E70" s="16"/>
      <c r="G70"/>
      <c r="H70"/>
    </row>
    <row r="71" spans="1:8" x14ac:dyDescent="0.25">
      <c r="A71" s="7" t="s">
        <v>161</v>
      </c>
      <c r="B71" s="11" t="s">
        <v>288</v>
      </c>
      <c r="C71" s="34"/>
      <c r="E71" s="16"/>
      <c r="G71"/>
      <c r="H71"/>
    </row>
    <row r="72" spans="1:8" x14ac:dyDescent="0.25">
      <c r="A72" s="7" t="s">
        <v>162</v>
      </c>
      <c r="B72" s="11" t="s">
        <v>289</v>
      </c>
      <c r="C72" s="34">
        <v>14934</v>
      </c>
      <c r="E72" s="16"/>
      <c r="G72"/>
      <c r="H72"/>
    </row>
    <row r="73" spans="1:8" x14ac:dyDescent="0.25">
      <c r="A73" s="7" t="s">
        <v>163</v>
      </c>
      <c r="B73" s="11" t="s">
        <v>290</v>
      </c>
      <c r="C73" s="34">
        <v>8374</v>
      </c>
      <c r="E73" s="16"/>
      <c r="G73"/>
      <c r="H73"/>
    </row>
    <row r="74" spans="1:8" x14ac:dyDescent="0.25">
      <c r="A74" s="7" t="s">
        <v>254</v>
      </c>
      <c r="B74" s="11" t="s">
        <v>291</v>
      </c>
      <c r="C74" s="34">
        <v>233109</v>
      </c>
      <c r="E74" s="16"/>
      <c r="G74"/>
      <c r="H74"/>
    </row>
    <row r="75" spans="1:8" x14ac:dyDescent="0.25">
      <c r="A75" s="7" t="s">
        <v>164</v>
      </c>
      <c r="B75" s="11" t="s">
        <v>292</v>
      </c>
      <c r="C75" s="34">
        <v>11546</v>
      </c>
      <c r="E75" s="16"/>
      <c r="G75"/>
      <c r="H75"/>
    </row>
    <row r="76" spans="1:8" x14ac:dyDescent="0.25">
      <c r="A76" s="7" t="s">
        <v>165</v>
      </c>
      <c r="B76" s="11" t="s">
        <v>293</v>
      </c>
      <c r="C76" s="34">
        <v>27047</v>
      </c>
      <c r="E76" s="16"/>
      <c r="G76"/>
      <c r="H76"/>
    </row>
    <row r="77" spans="1:8" ht="30" x14ac:dyDescent="0.25">
      <c r="A77" s="7" t="s">
        <v>166</v>
      </c>
      <c r="B77" s="11">
        <v>16</v>
      </c>
      <c r="C77" s="34"/>
      <c r="E77" s="16"/>
      <c r="G77"/>
      <c r="H77"/>
    </row>
    <row r="78" spans="1:8" x14ac:dyDescent="0.25">
      <c r="A78" s="7" t="s">
        <v>5</v>
      </c>
      <c r="B78" s="11"/>
      <c r="C78" s="34"/>
      <c r="E78" s="16"/>
      <c r="G78"/>
      <c r="H78"/>
    </row>
    <row r="79" spans="1:8" x14ac:dyDescent="0.25">
      <c r="A79" s="7" t="s">
        <v>167</v>
      </c>
      <c r="B79" s="11" t="s">
        <v>107</v>
      </c>
      <c r="C79" s="34"/>
      <c r="E79" s="16"/>
      <c r="G79"/>
      <c r="H79"/>
    </row>
    <row r="80" spans="1:8" x14ac:dyDescent="0.25">
      <c r="A80" s="7" t="s">
        <v>168</v>
      </c>
      <c r="B80" s="11" t="s">
        <v>108</v>
      </c>
      <c r="C80" s="34"/>
      <c r="E80" s="16"/>
      <c r="G80"/>
      <c r="H80"/>
    </row>
    <row r="81" spans="1:8" x14ac:dyDescent="0.25">
      <c r="A81" s="7" t="s">
        <v>169</v>
      </c>
      <c r="B81" s="11" t="s">
        <v>109</v>
      </c>
      <c r="C81" s="34"/>
      <c r="E81" s="16"/>
      <c r="G81"/>
      <c r="H81"/>
    </row>
    <row r="82" spans="1:8" x14ac:dyDescent="0.25">
      <c r="A82" s="7" t="s">
        <v>170</v>
      </c>
      <c r="B82" s="11" t="s">
        <v>110</v>
      </c>
      <c r="C82" s="34"/>
      <c r="E82" s="16"/>
      <c r="G82"/>
      <c r="H82"/>
    </row>
    <row r="83" spans="1:8" x14ac:dyDescent="0.25">
      <c r="A83" s="7" t="s">
        <v>171</v>
      </c>
      <c r="B83" s="11" t="s">
        <v>198</v>
      </c>
      <c r="C83" s="34"/>
      <c r="E83" s="16"/>
      <c r="G83"/>
      <c r="H83"/>
    </row>
    <row r="84" spans="1:8" x14ac:dyDescent="0.25">
      <c r="A84" s="7" t="s">
        <v>172</v>
      </c>
      <c r="B84" s="11">
        <v>17</v>
      </c>
      <c r="C84" s="29">
        <v>602630181</v>
      </c>
      <c r="E84" s="16"/>
      <c r="G84"/>
      <c r="H84"/>
    </row>
    <row r="85" spans="1:8" ht="45" x14ac:dyDescent="0.25">
      <c r="A85" s="7" t="s">
        <v>173</v>
      </c>
      <c r="B85" s="11">
        <v>18</v>
      </c>
      <c r="C85" s="29"/>
      <c r="E85" s="16"/>
      <c r="G85"/>
      <c r="H85"/>
    </row>
    <row r="86" spans="1:8" x14ac:dyDescent="0.25">
      <c r="A86" s="7" t="s">
        <v>174</v>
      </c>
      <c r="B86" s="11">
        <v>19</v>
      </c>
      <c r="C86" s="29">
        <v>5562</v>
      </c>
      <c r="E86" s="16"/>
      <c r="G86"/>
      <c r="H86"/>
    </row>
    <row r="87" spans="1:8" x14ac:dyDescent="0.25">
      <c r="A87" s="7" t="s">
        <v>175</v>
      </c>
      <c r="B87" s="11">
        <v>20</v>
      </c>
      <c r="C87" s="29">
        <v>64999999</v>
      </c>
      <c r="E87" s="16"/>
      <c r="G87"/>
      <c r="H87"/>
    </row>
    <row r="88" spans="1:8" ht="28.5" customHeight="1" x14ac:dyDescent="0.25">
      <c r="A88" s="7" t="s">
        <v>176</v>
      </c>
      <c r="B88" s="11">
        <v>21</v>
      </c>
      <c r="C88" s="34"/>
      <c r="E88" s="16"/>
      <c r="G88"/>
      <c r="H88"/>
    </row>
    <row r="89" spans="1:8" ht="26.25" customHeight="1" x14ac:dyDescent="0.25">
      <c r="A89" s="7" t="s">
        <v>177</v>
      </c>
      <c r="B89" s="11">
        <v>22</v>
      </c>
      <c r="C89" s="34"/>
      <c r="E89" s="16"/>
      <c r="G89"/>
      <c r="H89"/>
    </row>
    <row r="90" spans="1:8" ht="30" x14ac:dyDescent="0.25">
      <c r="A90" s="7" t="s">
        <v>178</v>
      </c>
      <c r="B90" s="11">
        <v>23</v>
      </c>
      <c r="C90" s="34"/>
      <c r="E90" s="16"/>
      <c r="G90"/>
      <c r="H90"/>
    </row>
    <row r="91" spans="1:8" ht="30" x14ac:dyDescent="0.25">
      <c r="A91" s="7" t="s">
        <v>179</v>
      </c>
      <c r="B91" s="11">
        <v>24</v>
      </c>
      <c r="C91" s="34"/>
      <c r="E91" s="16"/>
      <c r="G91"/>
      <c r="H91"/>
    </row>
    <row r="92" spans="1:8" x14ac:dyDescent="0.25">
      <c r="A92" s="7" t="s">
        <v>5</v>
      </c>
      <c r="B92" s="11"/>
      <c r="C92" s="34"/>
      <c r="E92" s="16"/>
      <c r="G92"/>
      <c r="H92"/>
    </row>
    <row r="93" spans="1:8" x14ac:dyDescent="0.25">
      <c r="A93" s="7" t="s">
        <v>180</v>
      </c>
      <c r="B93" s="11" t="s">
        <v>294</v>
      </c>
      <c r="C93" s="34"/>
      <c r="E93" s="16"/>
      <c r="G93"/>
      <c r="H93"/>
    </row>
    <row r="94" spans="1:8" x14ac:dyDescent="0.25">
      <c r="A94" s="7" t="s">
        <v>181</v>
      </c>
      <c r="B94" s="11" t="s">
        <v>295</v>
      </c>
      <c r="C94" s="34"/>
      <c r="E94" s="16"/>
      <c r="G94"/>
      <c r="H94"/>
    </row>
    <row r="95" spans="1:8" x14ac:dyDescent="0.25">
      <c r="A95" s="7" t="s">
        <v>182</v>
      </c>
      <c r="B95" s="11" t="s">
        <v>296</v>
      </c>
      <c r="C95" s="34"/>
      <c r="E95" s="16"/>
      <c r="G95"/>
      <c r="H95"/>
    </row>
    <row r="96" spans="1:8" x14ac:dyDescent="0.25">
      <c r="A96" s="7" t="s">
        <v>183</v>
      </c>
      <c r="B96" s="11" t="s">
        <v>297</v>
      </c>
      <c r="C96" s="34"/>
      <c r="E96" s="16"/>
      <c r="G96"/>
      <c r="H96"/>
    </row>
    <row r="97" spans="1:8" ht="45" x14ac:dyDescent="0.25">
      <c r="A97" s="7" t="s">
        <v>184</v>
      </c>
      <c r="B97" s="11">
        <v>25</v>
      </c>
      <c r="C97" s="29">
        <v>14137244</v>
      </c>
      <c r="E97" s="16"/>
      <c r="G97"/>
      <c r="H97"/>
    </row>
    <row r="98" spans="1:8" x14ac:dyDescent="0.25">
      <c r="A98" s="7" t="s">
        <v>185</v>
      </c>
      <c r="B98" s="11">
        <v>26</v>
      </c>
      <c r="C98" s="29">
        <v>923988</v>
      </c>
      <c r="E98" s="16"/>
      <c r="G98"/>
      <c r="H98"/>
    </row>
    <row r="99" spans="1:8" x14ac:dyDescent="0.25">
      <c r="A99" s="7" t="s">
        <v>5</v>
      </c>
      <c r="B99" s="11"/>
      <c r="C99" s="34"/>
      <c r="E99" s="16"/>
      <c r="G99"/>
      <c r="H99"/>
    </row>
    <row r="100" spans="1:8" x14ac:dyDescent="0.25">
      <c r="A100" s="7" t="s">
        <v>186</v>
      </c>
      <c r="B100" s="11" t="s">
        <v>298</v>
      </c>
      <c r="C100" s="34">
        <v>525533</v>
      </c>
      <c r="E100" s="16"/>
      <c r="G100"/>
      <c r="H100"/>
    </row>
    <row r="101" spans="1:8" x14ac:dyDescent="0.25">
      <c r="A101" s="7" t="s">
        <v>187</v>
      </c>
      <c r="B101" s="11" t="s">
        <v>299</v>
      </c>
      <c r="C101" s="34">
        <v>4200</v>
      </c>
      <c r="E101" s="16"/>
      <c r="G101"/>
      <c r="H101"/>
    </row>
    <row r="102" spans="1:8" x14ac:dyDescent="0.25">
      <c r="A102" s="7" t="s">
        <v>188</v>
      </c>
      <c r="B102" s="11" t="s">
        <v>300</v>
      </c>
      <c r="C102" s="34">
        <v>230530</v>
      </c>
      <c r="E102" s="16"/>
      <c r="G102"/>
      <c r="H102"/>
    </row>
    <row r="103" spans="1:8" ht="15" customHeight="1" x14ac:dyDescent="0.25">
      <c r="A103" s="7" t="s">
        <v>255</v>
      </c>
      <c r="B103" s="11" t="s">
        <v>301</v>
      </c>
      <c r="C103" s="34">
        <v>7308</v>
      </c>
      <c r="E103" s="16"/>
      <c r="G103"/>
      <c r="H103"/>
    </row>
    <row r="104" spans="1:8" ht="45" x14ac:dyDescent="0.25">
      <c r="A104" s="7" t="s">
        <v>189</v>
      </c>
      <c r="B104" s="11" t="s">
        <v>302</v>
      </c>
      <c r="C104" s="34">
        <v>51410</v>
      </c>
      <c r="E104" s="16"/>
      <c r="G104"/>
      <c r="H104"/>
    </row>
    <row r="105" spans="1:8" x14ac:dyDescent="0.25">
      <c r="A105" s="7" t="s">
        <v>190</v>
      </c>
      <c r="B105" s="11" t="s">
        <v>303</v>
      </c>
      <c r="C105" s="34">
        <v>105007</v>
      </c>
      <c r="E105" s="16"/>
      <c r="G105"/>
      <c r="H105"/>
    </row>
    <row r="106" spans="1:8" x14ac:dyDescent="0.25">
      <c r="A106" s="7" t="s">
        <v>191</v>
      </c>
      <c r="B106" s="11">
        <v>27</v>
      </c>
      <c r="C106" s="29">
        <v>6941934</v>
      </c>
      <c r="E106" s="16"/>
      <c r="G106"/>
      <c r="H106"/>
    </row>
    <row r="107" spans="1:8" x14ac:dyDescent="0.25">
      <c r="A107" s="7" t="s">
        <v>256</v>
      </c>
      <c r="B107" s="11">
        <v>28</v>
      </c>
      <c r="C107" s="29">
        <f>f_14_4+f_15_4+f_16_4+f_17_4+f_19_4+f_20_4++f_25_4+f_26_4+f_27_4</f>
        <v>690089560</v>
      </c>
      <c r="E107" s="16"/>
      <c r="G107"/>
      <c r="H107"/>
    </row>
    <row r="108" spans="1:8" ht="30" x14ac:dyDescent="0.25">
      <c r="A108" s="7" t="s">
        <v>257</v>
      </c>
      <c r="B108" s="11">
        <v>29</v>
      </c>
      <c r="C108" s="29">
        <f>f_13_4-f_28_4</f>
        <v>11519796</v>
      </c>
      <c r="E108" s="16"/>
      <c r="G108"/>
      <c r="H108"/>
    </row>
    <row r="109" spans="1:8" x14ac:dyDescent="0.25">
      <c r="A109" s="7" t="s">
        <v>192</v>
      </c>
      <c r="B109" s="11">
        <v>30</v>
      </c>
      <c r="C109" s="28">
        <v>0</v>
      </c>
      <c r="E109" s="16"/>
      <c r="G109"/>
      <c r="H109"/>
    </row>
    <row r="110" spans="1:8" ht="30" x14ac:dyDescent="0.25">
      <c r="A110" s="7" t="s">
        <v>258</v>
      </c>
      <c r="B110" s="11">
        <v>31</v>
      </c>
      <c r="C110" s="27">
        <v>11519796</v>
      </c>
      <c r="E110" s="16"/>
      <c r="G110"/>
      <c r="H110"/>
    </row>
    <row r="111" spans="1:8" x14ac:dyDescent="0.25">
      <c r="A111" s="7" t="s">
        <v>193</v>
      </c>
      <c r="B111" s="11">
        <v>32</v>
      </c>
      <c r="C111" s="28"/>
      <c r="E111" s="16"/>
      <c r="G111"/>
      <c r="H111"/>
    </row>
    <row r="112" spans="1:8" ht="17.25" customHeight="1" x14ac:dyDescent="0.25">
      <c r="A112" s="7" t="s">
        <v>259</v>
      </c>
      <c r="B112" s="11">
        <v>33</v>
      </c>
      <c r="C112" s="27">
        <v>11519796</v>
      </c>
      <c r="E112" s="16"/>
      <c r="G112"/>
      <c r="H112"/>
    </row>
    <row r="114" spans="1:3" x14ac:dyDescent="0.25">
      <c r="A114" s="12" t="s">
        <v>84</v>
      </c>
    </row>
    <row r="115" spans="1:3" x14ac:dyDescent="0.25">
      <c r="A115" s="12" t="s">
        <v>85</v>
      </c>
      <c r="B115" s="10" t="s">
        <v>86</v>
      </c>
      <c r="C115" t="s">
        <v>87</v>
      </c>
    </row>
    <row r="117" spans="1:3" x14ac:dyDescent="0.25">
      <c r="A117" s="12" t="s">
        <v>88</v>
      </c>
      <c r="B117" s="10" t="s">
        <v>86</v>
      </c>
      <c r="C117" t="s">
        <v>87</v>
      </c>
    </row>
    <row r="118" spans="1:3" x14ac:dyDescent="0.25">
      <c r="A118" s="12" t="s">
        <v>90</v>
      </c>
      <c r="B118" s="10" t="s">
        <v>86</v>
      </c>
      <c r="C118" t="s">
        <v>87</v>
      </c>
    </row>
    <row r="119" spans="1:3" x14ac:dyDescent="0.25">
      <c r="A119" s="12" t="s">
        <v>91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4"/>
  <sheetViews>
    <sheetView workbookViewId="0">
      <selection activeCell="I25" sqref="I25"/>
    </sheetView>
  </sheetViews>
  <sheetFormatPr defaultRowHeight="15" x14ac:dyDescent="0.25"/>
  <cols>
    <col min="2" max="2" width="20.28515625" customWidth="1"/>
    <col min="3" max="3" width="16.5703125" bestFit="1" customWidth="1"/>
    <col min="4" max="4" width="14.5703125" bestFit="1" customWidth="1"/>
    <col min="5" max="5" width="18.140625" bestFit="1" customWidth="1"/>
    <col min="6" max="6" width="17.42578125" customWidth="1"/>
  </cols>
  <sheetData>
    <row r="4" spans="2:6" x14ac:dyDescent="0.25">
      <c r="B4" s="1" t="s">
        <v>313</v>
      </c>
      <c r="C4" s="21">
        <v>45107</v>
      </c>
    </row>
    <row r="5" spans="2:6" x14ac:dyDescent="0.25">
      <c r="F5" t="s">
        <v>328</v>
      </c>
    </row>
    <row r="6" spans="2:6" x14ac:dyDescent="0.25">
      <c r="B6" s="4" t="s">
        <v>314</v>
      </c>
      <c r="C6" s="4"/>
      <c r="D6" s="4"/>
      <c r="E6" s="22">
        <v>227475598.62</v>
      </c>
      <c r="F6" s="23">
        <v>227476</v>
      </c>
    </row>
    <row r="7" spans="2:6" x14ac:dyDescent="0.25">
      <c r="B7" s="4" t="s">
        <v>315</v>
      </c>
      <c r="C7" s="22">
        <v>111300348.06999999</v>
      </c>
      <c r="D7" s="4">
        <v>641595.75</v>
      </c>
      <c r="E7" s="22">
        <f>C7+D7</f>
        <v>111941943.81999999</v>
      </c>
      <c r="F7" s="23">
        <v>111942</v>
      </c>
    </row>
    <row r="8" spans="2:6" x14ac:dyDescent="0.25">
      <c r="B8" s="4" t="s">
        <v>316</v>
      </c>
      <c r="C8" s="4"/>
      <c r="D8" s="4"/>
      <c r="E8" s="22">
        <v>1495186264.27</v>
      </c>
      <c r="F8" s="23">
        <v>1495186</v>
      </c>
    </row>
    <row r="9" spans="2:6" x14ac:dyDescent="0.25">
      <c r="B9" s="4" t="s">
        <v>317</v>
      </c>
      <c r="C9" s="4"/>
      <c r="D9" s="4"/>
      <c r="E9" s="22">
        <v>161031668.90000001</v>
      </c>
      <c r="F9" s="23">
        <v>161032</v>
      </c>
    </row>
    <row r="10" spans="2:6" x14ac:dyDescent="0.25">
      <c r="B10" s="4" t="s">
        <v>318</v>
      </c>
      <c r="C10" s="4"/>
      <c r="D10" s="4"/>
      <c r="E10" s="22">
        <v>8607.17</v>
      </c>
      <c r="F10" s="23">
        <v>9</v>
      </c>
    </row>
    <row r="11" spans="2:6" x14ac:dyDescent="0.25">
      <c r="B11" s="4" t="s">
        <v>319</v>
      </c>
      <c r="C11" s="4"/>
      <c r="D11" s="4"/>
      <c r="E11" s="22">
        <v>23314008.219999999</v>
      </c>
      <c r="F11" s="23">
        <v>23314</v>
      </c>
    </row>
    <row r="12" spans="2:6" x14ac:dyDescent="0.25">
      <c r="B12" s="4" t="s">
        <v>320</v>
      </c>
      <c r="C12" s="4"/>
      <c r="D12" s="4"/>
      <c r="E12" s="22">
        <v>89651753.129999995</v>
      </c>
      <c r="F12" s="23">
        <v>89652</v>
      </c>
    </row>
    <row r="13" spans="2:6" x14ac:dyDescent="0.25">
      <c r="B13" s="4" t="s">
        <v>321</v>
      </c>
      <c r="C13" s="4"/>
      <c r="D13" s="4"/>
      <c r="E13" s="22">
        <v>176019.33</v>
      </c>
      <c r="F13" s="23">
        <v>176</v>
      </c>
    </row>
    <row r="14" spans="2:6" x14ac:dyDescent="0.25">
      <c r="B14" s="4" t="s">
        <v>322</v>
      </c>
      <c r="C14" s="4"/>
      <c r="D14" s="4"/>
      <c r="E14" s="22">
        <v>277837999.49000001</v>
      </c>
      <c r="F14" s="23">
        <v>277838</v>
      </c>
    </row>
    <row r="15" spans="2:6" x14ac:dyDescent="0.25">
      <c r="B15" s="4" t="s">
        <v>323</v>
      </c>
      <c r="C15" s="4"/>
      <c r="D15" s="4"/>
      <c r="E15" s="22">
        <v>3727320353.0900002</v>
      </c>
      <c r="F15" s="23">
        <v>3727320</v>
      </c>
    </row>
    <row r="16" spans="2:6" x14ac:dyDescent="0.25">
      <c r="B16" s="4" t="s">
        <v>324</v>
      </c>
      <c r="C16" s="4"/>
      <c r="D16" s="4"/>
      <c r="E16" s="22">
        <v>33223.47</v>
      </c>
      <c r="F16" s="23">
        <v>33</v>
      </c>
    </row>
    <row r="17" spans="2:6" x14ac:dyDescent="0.25">
      <c r="B17" s="4" t="s">
        <v>325</v>
      </c>
      <c r="C17" s="4"/>
      <c r="D17" s="4"/>
      <c r="E17" s="22">
        <v>2517150.0099999998</v>
      </c>
      <c r="F17" s="23">
        <v>2517</v>
      </c>
    </row>
    <row r="18" spans="2:6" x14ac:dyDescent="0.25">
      <c r="B18" s="4" t="s">
        <v>326</v>
      </c>
      <c r="C18" s="4"/>
      <c r="D18" s="4"/>
      <c r="E18" s="22">
        <v>353464.61</v>
      </c>
      <c r="F18" s="23">
        <v>353</v>
      </c>
    </row>
    <row r="19" spans="2:6" x14ac:dyDescent="0.25">
      <c r="B19" s="4" t="s">
        <v>327</v>
      </c>
      <c r="C19" s="4"/>
      <c r="D19" s="4"/>
      <c r="E19" s="22">
        <v>3541877.22</v>
      </c>
      <c r="F19" s="23">
        <v>3542</v>
      </c>
    </row>
    <row r="20" spans="2:6" x14ac:dyDescent="0.25">
      <c r="B20" s="4"/>
      <c r="C20" s="4"/>
      <c r="D20" s="4"/>
      <c r="E20" s="24">
        <f>SUM(E6:E19)</f>
        <v>6120389931.3500004</v>
      </c>
      <c r="F20" s="25">
        <f>SUM(F6:F19)</f>
        <v>6120390</v>
      </c>
    </row>
    <row r="22" spans="2:6" x14ac:dyDescent="0.25">
      <c r="B22" s="4" t="s">
        <v>329</v>
      </c>
      <c r="C22" s="22">
        <v>576867243.01999998</v>
      </c>
      <c r="D22" s="22">
        <v>1396624.69</v>
      </c>
      <c r="E22" s="24">
        <f>C22-D22</f>
        <v>575470618.32999992</v>
      </c>
      <c r="F22" s="25">
        <v>575471</v>
      </c>
    </row>
    <row r="23" spans="2:6" x14ac:dyDescent="0.25">
      <c r="D23" t="s">
        <v>330</v>
      </c>
    </row>
    <row r="24" spans="2:6" x14ac:dyDescent="0.25">
      <c r="E24" s="26" t="s">
        <v>331</v>
      </c>
      <c r="F24" s="25">
        <f>F20+F22</f>
        <v>6695861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2" sqref="H22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10" sqref="S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258</vt:i4>
      </vt:variant>
    </vt:vector>
  </HeadingPairs>
  <TitlesOfParts>
    <vt:vector size="264" baseType="lpstr">
      <vt:lpstr>Баланс</vt:lpstr>
      <vt:lpstr>ОПиУ</vt:lpstr>
      <vt:lpstr>Лист1</vt:lpstr>
      <vt:lpstr>Лист2</vt:lpstr>
      <vt:lpstr>Лист3</vt:lpstr>
      <vt:lpstr>Лист4</vt:lpstr>
      <vt:lpstr>f_1_1_3</vt:lpstr>
      <vt:lpstr>f_1_1_4</vt:lpstr>
      <vt:lpstr>f_1_2_3</vt:lpstr>
      <vt:lpstr>ОПиУ!f_1_2_4</vt:lpstr>
      <vt:lpstr>f_1_2_4</vt:lpstr>
      <vt:lpstr>f_1_3</vt:lpstr>
      <vt:lpstr>ОПиУ!f_1_3_1_1_4</vt:lpstr>
      <vt:lpstr>ОПиУ!f_1_3_1_2_4</vt:lpstr>
      <vt:lpstr>ОПиУ!f_1_3_1_4</vt:lpstr>
      <vt:lpstr>ОПиУ!f_1_3_2_1_4</vt:lpstr>
      <vt:lpstr>ОПиУ!f_1_3_2_2_4</vt:lpstr>
      <vt:lpstr>ОПиУ!f_1_3_2_4</vt:lpstr>
      <vt:lpstr>ОПиУ!f_1_3_3_1_4</vt:lpstr>
      <vt:lpstr>ОПиУ!f_1_3_3_4</vt:lpstr>
      <vt:lpstr>ОПиУ!f_1_3_4</vt:lpstr>
      <vt:lpstr>ОПиУ!f_1_4</vt:lpstr>
      <vt:lpstr>f_1_4</vt:lpstr>
      <vt:lpstr>ОПиУ!f_1_4_4</vt:lpstr>
      <vt:lpstr>ОПиУ!f_1_5_4</vt:lpstr>
      <vt:lpstr>ОПиУ!f_10_1_4</vt:lpstr>
      <vt:lpstr>ОПиУ!f_10_2_4</vt:lpstr>
      <vt:lpstr>f_10_3</vt:lpstr>
      <vt:lpstr>ОПиУ!f_10_3_4</vt:lpstr>
      <vt:lpstr>ОПиУ!f_10_4</vt:lpstr>
      <vt:lpstr>f_10_4</vt:lpstr>
      <vt:lpstr>ОПиУ!f_10_4_4</vt:lpstr>
      <vt:lpstr>f_11_3</vt:lpstr>
      <vt:lpstr>ОПиУ!f_11_4</vt:lpstr>
      <vt:lpstr>f_11_4</vt:lpstr>
      <vt:lpstr>f_12_3</vt:lpstr>
      <vt:lpstr>ОПиУ!f_12_4</vt:lpstr>
      <vt:lpstr>f_12_4</vt:lpstr>
      <vt:lpstr>f_13_3</vt:lpstr>
      <vt:lpstr>ОПиУ!f_13_4</vt:lpstr>
      <vt:lpstr>f_13_4</vt:lpstr>
      <vt:lpstr>ОПиУ!f_14_1_4</vt:lpstr>
      <vt:lpstr>ОПиУ!f_14_2_4</vt:lpstr>
      <vt:lpstr>f_14_3</vt:lpstr>
      <vt:lpstr>ОПиУ!f_14_3_4</vt:lpstr>
      <vt:lpstr>ОПиУ!f_14_4</vt:lpstr>
      <vt:lpstr>f_14_4</vt:lpstr>
      <vt:lpstr>ОПиУ!f_14_4_4</vt:lpstr>
      <vt:lpstr>f_15_1_1_3</vt:lpstr>
      <vt:lpstr>f_15_1_1_4</vt:lpstr>
      <vt:lpstr>f_15_1_2_3</vt:lpstr>
      <vt:lpstr>f_15_1_2_4</vt:lpstr>
      <vt:lpstr>f_15_1_3</vt:lpstr>
      <vt:lpstr>ОПиУ!f_15_1_4</vt:lpstr>
      <vt:lpstr>f_15_1_4</vt:lpstr>
      <vt:lpstr>f_15_2_3</vt:lpstr>
      <vt:lpstr>ОПиУ!f_15_2_4</vt:lpstr>
      <vt:lpstr>f_15_2_4</vt:lpstr>
      <vt:lpstr>f_15_3</vt:lpstr>
      <vt:lpstr>f_15_3_3</vt:lpstr>
      <vt:lpstr>ОПиУ!f_15_3_4</vt:lpstr>
      <vt:lpstr>f_15_3_4</vt:lpstr>
      <vt:lpstr>ОПиУ!f_15_4</vt:lpstr>
      <vt:lpstr>f_15_4</vt:lpstr>
      <vt:lpstr>f_15_4_3</vt:lpstr>
      <vt:lpstr>ОПиУ!f_15_4_4</vt:lpstr>
      <vt:lpstr>f_15_4_4</vt:lpstr>
      <vt:lpstr>f_15_5_3</vt:lpstr>
      <vt:lpstr>ОПиУ!f_15_5_4</vt:lpstr>
      <vt:lpstr>f_15_5_4</vt:lpstr>
      <vt:lpstr>f_15_6_3</vt:lpstr>
      <vt:lpstr>ОПиУ!f_15_6_4</vt:lpstr>
      <vt:lpstr>f_15_6_4</vt:lpstr>
      <vt:lpstr>f_15_7_3</vt:lpstr>
      <vt:lpstr>f_15_7_4</vt:lpstr>
      <vt:lpstr>f_15_8_3</vt:lpstr>
      <vt:lpstr>f_15_8_4</vt:lpstr>
      <vt:lpstr>f_15_9_3</vt:lpstr>
      <vt:lpstr>f_15_9_4</vt:lpstr>
      <vt:lpstr>f_16_1_3</vt:lpstr>
      <vt:lpstr>ОПиУ!f_16_1_4</vt:lpstr>
      <vt:lpstr>f_16_1_4</vt:lpstr>
      <vt:lpstr>f_16_2_3</vt:lpstr>
      <vt:lpstr>ОПиУ!f_16_2_4</vt:lpstr>
      <vt:lpstr>f_16_2_4</vt:lpstr>
      <vt:lpstr>f_16_3</vt:lpstr>
      <vt:lpstr>f_16_3_3</vt:lpstr>
      <vt:lpstr>ОПиУ!f_16_3_4</vt:lpstr>
      <vt:lpstr>f_16_3_4</vt:lpstr>
      <vt:lpstr>ОПиУ!f_16_4</vt:lpstr>
      <vt:lpstr>f_16_4</vt:lpstr>
      <vt:lpstr>f_16_4_3</vt:lpstr>
      <vt:lpstr>ОПиУ!f_16_4_4</vt:lpstr>
      <vt:lpstr>f_16_4_4</vt:lpstr>
      <vt:lpstr>ОПиУ!f_16_5_4</vt:lpstr>
      <vt:lpstr>f_17_3</vt:lpstr>
      <vt:lpstr>ОПиУ!f_17_4</vt:lpstr>
      <vt:lpstr>f_17_4</vt:lpstr>
      <vt:lpstr>f_18_3</vt:lpstr>
      <vt:lpstr>ОПиУ!f_18_4</vt:lpstr>
      <vt:lpstr>f_18_4</vt:lpstr>
      <vt:lpstr>f_19_3</vt:lpstr>
      <vt:lpstr>ОПиУ!f_19_4</vt:lpstr>
      <vt:lpstr>f_19_4</vt:lpstr>
      <vt:lpstr>ОПиУ!f_2_1_1_4</vt:lpstr>
      <vt:lpstr>ОПиУ!f_2_1_2_4</vt:lpstr>
      <vt:lpstr>ОПиУ!f_2_1_4</vt:lpstr>
      <vt:lpstr>ОПиУ!f_2_2_4</vt:lpstr>
      <vt:lpstr>f_2_3</vt:lpstr>
      <vt:lpstr>ОПиУ!f_2_3_4</vt:lpstr>
      <vt:lpstr>ОПиУ!f_2_4</vt:lpstr>
      <vt:lpstr>f_2_4</vt:lpstr>
      <vt:lpstr>ОПиУ!f_2_4_4</vt:lpstr>
      <vt:lpstr>ОПиУ!f_2_5_4</vt:lpstr>
      <vt:lpstr>ОПиУ!f_2_6_4</vt:lpstr>
      <vt:lpstr>ОПиУ!f_2_7_4</vt:lpstr>
      <vt:lpstr>ОПиУ!f_2_8_4</vt:lpstr>
      <vt:lpstr>ОПиУ!f_2_9_4</vt:lpstr>
      <vt:lpstr>f_20_3</vt:lpstr>
      <vt:lpstr>ОПиУ!f_20_4</vt:lpstr>
      <vt:lpstr>f_20_4</vt:lpstr>
      <vt:lpstr>f_21_3</vt:lpstr>
      <vt:lpstr>ОПиУ!f_21_4</vt:lpstr>
      <vt:lpstr>f_21_4</vt:lpstr>
      <vt:lpstr>f_22_3</vt:lpstr>
      <vt:lpstr>ОПиУ!f_22_4</vt:lpstr>
      <vt:lpstr>f_22_4</vt:lpstr>
      <vt:lpstr>f_23_3</vt:lpstr>
      <vt:lpstr>ОПиУ!f_23_4</vt:lpstr>
      <vt:lpstr>f_23_4</vt:lpstr>
      <vt:lpstr>ОПиУ!f_24_1_4</vt:lpstr>
      <vt:lpstr>ОПиУ!f_24_2_4</vt:lpstr>
      <vt:lpstr>f_24_3</vt:lpstr>
      <vt:lpstr>ОПиУ!f_24_3_4</vt:lpstr>
      <vt:lpstr>ОПиУ!f_24_4</vt:lpstr>
      <vt:lpstr>f_24_4</vt:lpstr>
      <vt:lpstr>ОПиУ!f_24_4_4</vt:lpstr>
      <vt:lpstr>f_25_3</vt:lpstr>
      <vt:lpstr>ОПиУ!f_25_4</vt:lpstr>
      <vt:lpstr>f_25_4</vt:lpstr>
      <vt:lpstr>f_26_3</vt:lpstr>
      <vt:lpstr>ОПиУ!f_26_3_4</vt:lpstr>
      <vt:lpstr>ОПиУ!f_26_4</vt:lpstr>
      <vt:lpstr>f_26_4</vt:lpstr>
      <vt:lpstr>ОПиУ!f_26_4_4</vt:lpstr>
      <vt:lpstr>ОПиУ!f_26_5_4</vt:lpstr>
      <vt:lpstr>ОПиУ!f_26_6_4</vt:lpstr>
      <vt:lpstr>ОПиУ!f_26_7_4</vt:lpstr>
      <vt:lpstr>f_27_3</vt:lpstr>
      <vt:lpstr>ОПиУ!f_27_4</vt:lpstr>
      <vt:lpstr>f_27_4</vt:lpstr>
      <vt:lpstr>f_28_3</vt:lpstr>
      <vt:lpstr>ОПиУ!f_28_4</vt:lpstr>
      <vt:lpstr>f_28_4</vt:lpstr>
      <vt:lpstr>f_29_1_3</vt:lpstr>
      <vt:lpstr>f_29_1_4</vt:lpstr>
      <vt:lpstr>f_29_10_3</vt:lpstr>
      <vt:lpstr>f_29_10_4</vt:lpstr>
      <vt:lpstr>f_29_12_3</vt:lpstr>
      <vt:lpstr>f_29_12_4</vt:lpstr>
      <vt:lpstr>f_29_2_3</vt:lpstr>
      <vt:lpstr>f_29_2_4</vt:lpstr>
      <vt:lpstr>f_29_3</vt:lpstr>
      <vt:lpstr>f_29_3_3</vt:lpstr>
      <vt:lpstr>f_29_3_4</vt:lpstr>
      <vt:lpstr>ОПиУ!f_29_4</vt:lpstr>
      <vt:lpstr>f_29_4</vt:lpstr>
      <vt:lpstr>f_29_4_3</vt:lpstr>
      <vt:lpstr>f_29_4_4</vt:lpstr>
      <vt:lpstr>f_29_5_3</vt:lpstr>
      <vt:lpstr>f_29_5_4</vt:lpstr>
      <vt:lpstr>f_29_6_3</vt:lpstr>
      <vt:lpstr>f_29_6_4</vt:lpstr>
      <vt:lpstr>f_29_7_3</vt:lpstr>
      <vt:lpstr>f_29_7_4</vt:lpstr>
      <vt:lpstr>f_29_8_3</vt:lpstr>
      <vt:lpstr>f_29_8_4</vt:lpstr>
      <vt:lpstr>f_29_9_3</vt:lpstr>
      <vt:lpstr>f_29_9_4</vt:lpstr>
      <vt:lpstr>f_3_1_3</vt:lpstr>
      <vt:lpstr>f_3_1_4</vt:lpstr>
      <vt:lpstr>f_3_3</vt:lpstr>
      <vt:lpstr>ОПиУ!f_3_4</vt:lpstr>
      <vt:lpstr>f_3_4</vt:lpstr>
      <vt:lpstr>f_30_1_3</vt:lpstr>
      <vt:lpstr>f_30_1_4</vt:lpstr>
      <vt:lpstr>f_30_2_3</vt:lpstr>
      <vt:lpstr>f_30_2_4</vt:lpstr>
      <vt:lpstr>f_30_3</vt:lpstr>
      <vt:lpstr>f_30_3_3</vt:lpstr>
      <vt:lpstr>f_30_3_4</vt:lpstr>
      <vt:lpstr>ОПиУ!f_30_4</vt:lpstr>
      <vt:lpstr>f_30_4</vt:lpstr>
      <vt:lpstr>f_30_4_3</vt:lpstr>
      <vt:lpstr>f_30_4_4</vt:lpstr>
      <vt:lpstr>f_31_3</vt:lpstr>
      <vt:lpstr>ОПиУ!f_31_4</vt:lpstr>
      <vt:lpstr>f_31_4</vt:lpstr>
      <vt:lpstr>f_32_3</vt:lpstr>
      <vt:lpstr>ОПиУ!f_32_4</vt:lpstr>
      <vt:lpstr>f_32_4</vt:lpstr>
      <vt:lpstr>f_33_3</vt:lpstr>
      <vt:lpstr>ОПиУ!f_33_4</vt:lpstr>
      <vt:lpstr>f_33_4</vt:lpstr>
      <vt:lpstr>f_34_3</vt:lpstr>
      <vt:lpstr>f_34_4</vt:lpstr>
      <vt:lpstr>f_35_3</vt:lpstr>
      <vt:lpstr>f_35_4</vt:lpstr>
      <vt:lpstr>f_36_3</vt:lpstr>
      <vt:lpstr>f_36_4</vt:lpstr>
      <vt:lpstr>f_37_1_3</vt:lpstr>
      <vt:lpstr>f_37_1_4</vt:lpstr>
      <vt:lpstr>f_37_2_3</vt:lpstr>
      <vt:lpstr>f_37_2_4</vt:lpstr>
      <vt:lpstr>f_37_3</vt:lpstr>
      <vt:lpstr>f_37_4</vt:lpstr>
      <vt:lpstr>f_38_3</vt:lpstr>
      <vt:lpstr>f_38_4</vt:lpstr>
      <vt:lpstr>f_39_3</vt:lpstr>
      <vt:lpstr>f_39_4</vt:lpstr>
      <vt:lpstr>f_4_1_3</vt:lpstr>
      <vt:lpstr>f_4_1_4</vt:lpstr>
      <vt:lpstr>f_4_3</vt:lpstr>
      <vt:lpstr>ОПиУ!f_4_4</vt:lpstr>
      <vt:lpstr>f_4_4</vt:lpstr>
      <vt:lpstr>f_40_1_3</vt:lpstr>
      <vt:lpstr>f_40_1_4</vt:lpstr>
      <vt:lpstr>f_40_2_3</vt:lpstr>
      <vt:lpstr>f_40_2_4</vt:lpstr>
      <vt:lpstr>f_40_3</vt:lpstr>
      <vt:lpstr>f_40_4</vt:lpstr>
      <vt:lpstr>f_41_3</vt:lpstr>
      <vt:lpstr>f_41_4</vt:lpstr>
      <vt:lpstr>f_42_1_3</vt:lpstr>
      <vt:lpstr>f_42_1_4</vt:lpstr>
      <vt:lpstr>f_42_2_3</vt:lpstr>
      <vt:lpstr>f_42_2_4</vt:lpstr>
      <vt:lpstr>f_42_3</vt:lpstr>
      <vt:lpstr>f_42_4</vt:lpstr>
      <vt:lpstr>f_43_3</vt:lpstr>
      <vt:lpstr>f_43_4</vt:lpstr>
      <vt:lpstr>f_44_3</vt:lpstr>
      <vt:lpstr>f_44_4</vt:lpstr>
      <vt:lpstr>f_5_1_3</vt:lpstr>
      <vt:lpstr>f_5_1_4</vt:lpstr>
      <vt:lpstr>f_5_3</vt:lpstr>
      <vt:lpstr>ОПиУ!f_5_4</vt:lpstr>
      <vt:lpstr>f_5_4</vt:lpstr>
      <vt:lpstr>f_6_1_3</vt:lpstr>
      <vt:lpstr>f_6_1_4</vt:lpstr>
      <vt:lpstr>f_6_3</vt:lpstr>
      <vt:lpstr>ОПиУ!f_6_4</vt:lpstr>
      <vt:lpstr>f_6_4</vt:lpstr>
      <vt:lpstr>f_7_1_3</vt:lpstr>
      <vt:lpstr>f_7_1_4</vt:lpstr>
      <vt:lpstr>f_7_3</vt:lpstr>
      <vt:lpstr>ОПиУ!f_7_4</vt:lpstr>
      <vt:lpstr>f_7_4</vt:lpstr>
      <vt:lpstr>f_8_3</vt:lpstr>
      <vt:lpstr>ОПиУ!f_8_4</vt:lpstr>
      <vt:lpstr>f_8_4</vt:lpstr>
      <vt:lpstr>f_9_3</vt:lpstr>
      <vt:lpstr>ОПиУ!f_9_4</vt:lpstr>
      <vt:lpstr>f_9_4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zhanat@ngdem.kz</cp:lastModifiedBy>
  <cp:lastPrinted>2023-03-07T18:22:55Z</cp:lastPrinted>
  <dcterms:created xsi:type="dcterms:W3CDTF">2016-05-11T10:00:37Z</dcterms:created>
  <dcterms:modified xsi:type="dcterms:W3CDTF">2023-10-10T13:16:03Z</dcterms:modified>
</cp:coreProperties>
</file>