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ладелец\Desktop\ФИН отчетность\БИРЖА\ФО 2025\2 кв 2025\"/>
    </mc:Choice>
  </mc:AlternateContent>
  <xr:revisionPtr revIDLastSave="0" documentId="8_{827005A3-17A9-4415-8A83-188FEA9E299D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ББ" sheetId="1" r:id="rId1"/>
    <sheet name="ОПИУ" sheetId="2" r:id="rId2"/>
    <sheet name="ДДС" sheetId="3" r:id="rId3"/>
    <sheet name="Капитал" sheetId="4" r:id="rId4"/>
  </sheets>
  <definedNames>
    <definedName name="_xlnm.Print_Titles" localSheetId="0">ББ!$34:$34</definedName>
  </definedNames>
  <calcPr calcId="191029"/>
</workbook>
</file>

<file path=xl/calcChain.xml><?xml version="1.0" encoding="utf-8"?>
<calcChain xmlns="http://schemas.openxmlformats.org/spreadsheetml/2006/main">
  <c r="H45" i="4" l="1"/>
  <c r="G43" i="4"/>
  <c r="H37" i="4"/>
  <c r="C37" i="4"/>
  <c r="C34" i="4"/>
  <c r="J47" i="4" l="1"/>
  <c r="J45" i="4" s="1"/>
  <c r="J44" i="4"/>
  <c r="J43" i="4" s="1"/>
  <c r="J40" i="4"/>
  <c r="J39" i="4"/>
  <c r="K37" i="4"/>
  <c r="I34" i="4"/>
  <c r="H34" i="4"/>
  <c r="G34" i="4"/>
  <c r="F34" i="4"/>
  <c r="E34" i="4"/>
  <c r="D34" i="4"/>
  <c r="J35" i="4"/>
  <c r="K33" i="4"/>
  <c r="I33" i="4"/>
  <c r="H33" i="4"/>
  <c r="G33" i="4"/>
  <c r="F33" i="4"/>
  <c r="F41" i="4" s="1"/>
  <c r="F42" i="4" s="1"/>
  <c r="E33" i="4"/>
  <c r="E41" i="4" s="1"/>
  <c r="E42" i="4" s="1"/>
  <c r="D33" i="4"/>
  <c r="D41" i="4" s="1"/>
  <c r="D42" i="4" s="1"/>
  <c r="C33" i="4"/>
  <c r="C41" i="4" s="1"/>
  <c r="C42" i="4" s="1"/>
  <c r="C48" i="4" s="1"/>
  <c r="J31" i="4"/>
  <c r="J33" i="4" s="1"/>
  <c r="D88" i="3"/>
  <c r="C88" i="3"/>
  <c r="D82" i="3"/>
  <c r="C82" i="3"/>
  <c r="D65" i="3"/>
  <c r="D80" i="3" s="1"/>
  <c r="C65" i="3"/>
  <c r="D51" i="3"/>
  <c r="C51" i="3"/>
  <c r="D40" i="3"/>
  <c r="C40" i="3"/>
  <c r="D32" i="3"/>
  <c r="C32" i="3"/>
  <c r="H41" i="4" l="1"/>
  <c r="H42" i="4" s="1"/>
  <c r="H48" i="4" s="1"/>
  <c r="G41" i="4"/>
  <c r="G42" i="4" s="1"/>
  <c r="G48" i="4" s="1"/>
  <c r="I41" i="4"/>
  <c r="J37" i="4"/>
  <c r="J34" i="4"/>
  <c r="C80" i="3"/>
  <c r="C95" i="3"/>
  <c r="D95" i="3"/>
  <c r="D49" i="3"/>
  <c r="D98" i="3" s="1"/>
  <c r="C49" i="3"/>
  <c r="I42" i="4" l="1"/>
  <c r="J41" i="4"/>
  <c r="J42" i="4" s="1"/>
  <c r="J48" i="4" s="1"/>
  <c r="C98" i="3"/>
  <c r="C100" i="3" s="1"/>
  <c r="D100" i="3"/>
</calcChain>
</file>

<file path=xl/sharedStrings.xml><?xml version="1.0" encoding="utf-8"?>
<sst xmlns="http://schemas.openxmlformats.org/spreadsheetml/2006/main" count="777" uniqueCount="217">
  <si>
    <t/>
  </si>
  <si>
    <t>тыс. тенге</t>
  </si>
  <si>
    <t>Наименование статьи</t>
  </si>
  <si>
    <t>Активы</t>
  </si>
  <si>
    <t>I. Краткосрочные активы: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</si>
  <si>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</si>
  <si>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</si>
  <si>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</si>
  <si>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</si>
  <si>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</si>
  <si>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</si>
  <si>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</si>
  <si>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</si>
  <si>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</si>
  <si>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</si>
  <si>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</si>
  <si>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</si>
  <si>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</si>
  <si>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</si>
  <si>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</si>
  <si>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</si>
  <si>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</si>
  <si>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</si>
  <si>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</si>
  <si>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</si>
  <si>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</si>
  <si>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</si>
  <si>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</si>
  <si>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</si>
  <si>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</si>
  <si>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</si>
  <si>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</si>
  <si>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</si>
  <si>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</si>
  <si>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</si>
  <si>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</si>
  <si>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</si>
  <si>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</si>
  <si>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</si>
  <si>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+строка 101+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</si>
  <si>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</si>
  <si>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</si>
  <si>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</si>
  <si>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</si>
  <si>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</si>
  <si>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</si>
  <si>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 xml:space="preserve">Краткосрочные оценочные обязательства </t>
  </si>
  <si>
    <t xml:space="preserve">Текущие налоговые обязательства по подоходному налогу 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</si>
  <si>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</si>
  <si>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</si>
  <si>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</si>
  <si>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</si>
  <si>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</si>
  <si>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</si>
  <si>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</si>
  <si>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</si>
  <si>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</si>
  <si>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</si>
  <si>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</si>
  <si>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</si>
  <si>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</si>
  <si>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</si>
  <si>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</si>
  <si>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</si>
  <si>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</si>
  <si>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</si>
  <si>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</si>
  <si>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</si>
  <si>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</si>
  <si>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</si>
  <si>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</si>
  <si>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</si>
  <si>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</si>
  <si>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</si>
  <si>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</si>
  <si>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</si>
  <si>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</si>
  <si>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</si>
  <si>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Руководитель: Торшалакова Салтанат Хамитовна</t>
  </si>
  <si>
    <t>                                                (фамилия, имя, отчество) </t>
  </si>
  <si>
    <t>(подпись)</t>
  </si>
  <si>
    <t>Главный бухгалтер: Иванова Татьяна Николаевна</t>
  </si>
  <si>
    <t>                                                (фамилия, имя, отчество)</t>
  </si>
  <si>
    <t>Место печати</t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</si>
  <si>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</si>
  <si>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</si>
  <si>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</si>
  <si>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</si>
  <si>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</si>
  <si>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</si>
  <si>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</si>
  <si>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</si>
  <si>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</si>
  <si>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</si>
  <si>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</si>
  <si>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</si>
  <si>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</si>
  <si>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</si>
  <si>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</si>
  <si>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</si>
  <si>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</si>
  <si>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</si>
  <si>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</si>
  <si>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</si>
  <si>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</si>
  <si>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</si>
  <si>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</si>
  <si>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</si>
  <si>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</si>
  <si>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</si>
  <si>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</si>
  <si>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</si>
  <si>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</si>
  <si>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</si>
  <si>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</si>
  <si>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</si>
  <si>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</si>
  <si>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</si>
  <si>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</si>
  <si>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</si>
  <si>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</si>
  <si>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</si>
  <si>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</si>
  <si>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</si>
  <si>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</si>
  <si>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</si>
  <si>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</si>
  <si>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Форма 3</t>
  </si>
  <si>
    <t>Отчет о движении денежных средств (прямой метод)</t>
  </si>
  <si>
    <t>тыс.тенге</t>
  </si>
  <si>
    <t> Наименование показателей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</si>
  <si>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</si>
  <si>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</si>
  <si>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</si>
  <si>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</si>
  <si>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</si>
  <si>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</si>
  <si>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</si>
  <si>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</si>
  <si>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</si>
  <si>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</si>
  <si>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</si>
  <si>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</si>
  <si>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</si>
  <si>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</si>
  <si>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</si>
  <si>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</si>
  <si>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</si>
  <si>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</si>
  <si>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</si>
  <si>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</si>
  <si>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</si>
  <si>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</si>
  <si>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</si>
  <si>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</si>
  <si>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</si>
  <si>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</si>
  <si>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</si>
  <si>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</si>
  <si>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</si>
  <si>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</si>
  <si>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</si>
  <si>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</si>
  <si>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</si>
  <si>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</si>
  <si>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</si>
  <si>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</si>
  <si>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</si>
  <si>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</si>
  <si>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</si>
  <si>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</si>
  <si>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</si>
  <si>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</si>
  <si>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</si>
  <si>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</si>
  <si>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</si>
  <si>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</si>
  <si>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</si>
  <si>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</si>
  <si>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</si>
  <si>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</si>
  <si>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</si>
  <si>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</si>
  <si>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</si>
  <si>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</si>
  <si>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</si>
  <si>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</si>
  <si>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Отчет об изменениях в капитале</t>
  </si>
  <si>
    <t>Наименование компонентов</t>
  </si>
  <si>
    <t>Капитал, относимый на собственников</t>
  </si>
  <si>
    <t>Итого капитал</t>
  </si>
  <si>
    <t>Нераспределенная прибыль</t>
  </si>
  <si>
    <t>Сальдо на 1 января 2024 предыдущего года</t>
  </si>
  <si>
    <t>Изменение в учетной политике</t>
  </si>
  <si>
    <t>Прибыль (убыток) за год</t>
  </si>
  <si>
    <t>Взносы собственников</t>
  </si>
  <si>
    <t>Прочие операции с собственниками</t>
  </si>
  <si>
    <t>за период с 01.01.2025 по 30.06.2025</t>
  </si>
  <si>
    <t>Примечания*</t>
  </si>
  <si>
    <t xml:space="preserve">Отчет о финансовом положении </t>
  </si>
  <si>
    <t>по состоянию на 30.06.2025 г.</t>
  </si>
  <si>
    <t xml:space="preserve"> ТОВАРИЩЕСТВО С ОГРАНИЧЕННОЙ ОТВЕТСТВЕННОСТЬЮ "ORIENT GROUP KZ"</t>
  </si>
  <si>
    <t>Отчет о прибыли или убытке и прочем совокупном доходе</t>
  </si>
  <si>
    <t>за период, закончившийся 30 июня 2025 г.</t>
  </si>
  <si>
    <t>За  6 месяцев, закончившихся 30 июня 2025 г</t>
  </si>
  <si>
    <t>За  6 месяцев, закончившихся 30 июня 2024 г</t>
  </si>
  <si>
    <t>На 30 июня 2024 г</t>
  </si>
  <si>
    <t>На 31.12.2024 г</t>
  </si>
  <si>
    <t>ТОВАРИЩЕСТВО С ОГРАНИЧЕННОЙ ОТВЕТСТВЕННОСТЬЮ "ORIENT GROUP KZ"</t>
  </si>
  <si>
    <t>Прочая совокупная прибыль, всего</t>
  </si>
  <si>
    <t>Пересчитанное сальдо</t>
  </si>
  <si>
    <t>Общий совокупный доход, всего</t>
  </si>
  <si>
    <t xml:space="preserve">Операции с собственниками , всего </t>
  </si>
  <si>
    <t>Сальдо на 1 января 2025 отчетного года</t>
  </si>
  <si>
    <t>Общая совокупная прибыль, всего</t>
  </si>
  <si>
    <t xml:space="preserve">Операции с собственниками всего </t>
  </si>
  <si>
    <t>Сальдо на 30 июня 2025 отчетного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</si>
</sst>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CC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6">
    <xf numFmtId="0" fontId="0" fillId="0" borderId="0" xfId="0"/>
    <xf numFmtId="0" fontId="18" fillId="33" borderId="0" xfId="0" applyFont="1" applyFill="1" applyAlignment="1">
      <alignment horizontal="left" wrapText="1"/>
    </xf>
    <xf numFmtId="0" fontId="20" fillId="34" borderId="0" xfId="0" applyFont="1" applyFill="1" applyAlignment="1">
      <alignment horizontal="left" vertical="center" wrapText="1"/>
    </xf>
    <xf numFmtId="0" fontId="20" fillId="35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justify" wrapText="1"/>
    </xf>
    <xf numFmtId="0" fontId="20" fillId="36" borderId="10" xfId="0" applyFont="1" applyFill="1" applyBorder="1" applyAlignment="1">
      <alignment horizontal="left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center" vertical="center" wrapText="1"/>
    </xf>
    <xf numFmtId="4" fontId="20" fillId="33" borderId="11" xfId="0" applyNumberFormat="1" applyFont="1" applyFill="1" applyBorder="1" applyAlignment="1">
      <alignment horizontal="right" vertical="center" wrapText="1"/>
    </xf>
    <xf numFmtId="0" fontId="20" fillId="33" borderId="11" xfId="0" applyFont="1" applyFill="1" applyBorder="1" applyAlignment="1">
      <alignment horizontal="left" vertical="center" wrapText="1"/>
    </xf>
    <xf numFmtId="4" fontId="20" fillId="37" borderId="11" xfId="0" applyNumberFormat="1" applyFont="1" applyFill="1" applyBorder="1" applyAlignment="1">
      <alignment horizontal="right" vertical="center" wrapText="1"/>
    </xf>
    <xf numFmtId="4" fontId="19" fillId="33" borderId="11" xfId="0" applyNumberFormat="1" applyFont="1" applyFill="1" applyBorder="1" applyAlignment="1">
      <alignment horizontal="right" vertical="center" wrapText="1"/>
    </xf>
    <xf numFmtId="0" fontId="20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center" vertical="center" wrapText="1"/>
    </xf>
    <xf numFmtId="4" fontId="19" fillId="37" borderId="11" xfId="0" applyNumberFormat="1" applyFont="1" applyFill="1" applyBorder="1" applyAlignment="1">
      <alignment horizontal="right" vertical="center" wrapText="1"/>
    </xf>
    <xf numFmtId="0" fontId="20" fillId="33" borderId="15" xfId="0" applyFont="1" applyFill="1" applyBorder="1" applyAlignment="1">
      <alignment horizontal="left" wrapText="1"/>
    </xf>
    <xf numFmtId="0" fontId="20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right" wrapText="1"/>
    </xf>
    <xf numFmtId="0" fontId="20" fillId="33" borderId="0" xfId="0" applyFont="1" applyFill="1" applyAlignment="1">
      <alignment horizontal="right" wrapText="1"/>
    </xf>
    <xf numFmtId="0" fontId="20" fillId="33" borderId="0" xfId="0" applyFont="1" applyFill="1" applyAlignment="1">
      <alignment horizontal="left" vertical="center" wrapText="1"/>
    </xf>
    <xf numFmtId="0" fontId="21" fillId="33" borderId="0" xfId="0" applyFont="1" applyFill="1" applyAlignment="1">
      <alignment horizontal="center" wrapText="1"/>
    </xf>
    <xf numFmtId="0" fontId="20" fillId="33" borderId="15" xfId="0" applyFont="1" applyFill="1" applyBorder="1" applyAlignment="1">
      <alignment horizontal="left" wrapText="1"/>
    </xf>
    <xf numFmtId="0" fontId="19" fillId="33" borderId="0" xfId="0" applyFont="1" applyFill="1" applyAlignment="1">
      <alignment horizontal="center" wrapText="1"/>
    </xf>
    <xf numFmtId="0" fontId="20" fillId="36" borderId="11" xfId="0" applyFont="1" applyFill="1" applyBorder="1" applyAlignment="1">
      <alignment horizontal="left" vertical="center" wrapText="1"/>
    </xf>
    <xf numFmtId="0" fontId="22" fillId="33" borderId="11" xfId="0" applyFont="1" applyFill="1" applyBorder="1" applyAlignment="1">
      <alignment horizontal="left" vertical="center" wrapText="1"/>
    </xf>
    <xf numFmtId="4" fontId="22" fillId="33" borderId="11" xfId="0" applyNumberFormat="1" applyFont="1" applyFill="1" applyBorder="1" applyAlignment="1">
      <alignment horizontal="right" vertical="center" wrapText="1"/>
    </xf>
    <xf numFmtId="0" fontId="20" fillId="33" borderId="0" xfId="0" applyFont="1" applyFill="1" applyAlignment="1">
      <alignment horizontal="left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wrapText="1"/>
    </xf>
    <xf numFmtId="0" fontId="19" fillId="36" borderId="12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right" wrapText="1"/>
    </xf>
    <xf numFmtId="0" fontId="21" fillId="33" borderId="0" xfId="0" applyFont="1" applyFill="1" applyAlignment="1">
      <alignment horizontal="center" wrapText="1"/>
    </xf>
    <xf numFmtId="4" fontId="19" fillId="0" borderId="11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left" wrapText="1"/>
    </xf>
    <xf numFmtId="0" fontId="18" fillId="33" borderId="0" xfId="0" applyFont="1" applyFill="1" applyAlignment="1">
      <alignment horizontal="center" wrapText="1"/>
    </xf>
    <xf numFmtId="0" fontId="20" fillId="33" borderId="12" xfId="0" applyFont="1" applyFill="1" applyBorder="1" applyAlignment="1">
      <alignment horizontal="center" vertical="center" wrapText="1"/>
    </xf>
    <xf numFmtId="4" fontId="19" fillId="33" borderId="18" xfId="0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left" wrapText="1"/>
    </xf>
    <xf numFmtId="0" fontId="23" fillId="36" borderId="11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23" fillId="36" borderId="12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right" wrapText="1"/>
    </xf>
    <xf numFmtId="0" fontId="20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1" fillId="33" borderId="0" xfId="0" applyFont="1" applyFill="1" applyAlignment="1">
      <alignment horizontal="center" wrapText="1"/>
    </xf>
    <xf numFmtId="0" fontId="19" fillId="36" borderId="10" xfId="0" applyFont="1" applyFill="1" applyBorder="1" applyAlignment="1">
      <alignment horizontal="center" vertical="center" wrapText="1"/>
    </xf>
    <xf numFmtId="0" fontId="19" fillId="36" borderId="12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20" fillId="33" borderId="15" xfId="0" applyFont="1" applyFill="1" applyBorder="1" applyAlignment="1">
      <alignment horizontal="left" wrapText="1"/>
    </xf>
    <xf numFmtId="0" fontId="20" fillId="33" borderId="14" xfId="0" applyFont="1" applyFill="1" applyBorder="1" applyAlignment="1">
      <alignment horizontal="left" wrapText="1"/>
    </xf>
    <xf numFmtId="0" fontId="22" fillId="33" borderId="0" xfId="0" applyFont="1" applyFill="1" applyAlignment="1">
      <alignment horizontal="center" vertical="center" wrapText="1"/>
    </xf>
    <xf numFmtId="0" fontId="24" fillId="33" borderId="0" xfId="0" applyFont="1" applyFill="1" applyAlignment="1">
      <alignment horizontal="center" wrapText="1"/>
    </xf>
    <xf numFmtId="0" fontId="22" fillId="33" borderId="0" xfId="0" applyFont="1" applyFill="1" applyAlignment="1">
      <alignment horizontal="center" wrapText="1"/>
    </xf>
    <xf numFmtId="0" fontId="20" fillId="33" borderId="13" xfId="0" applyFont="1" applyFill="1" applyBorder="1" applyAlignment="1">
      <alignment horizontal="left" vertical="center" wrapText="1"/>
    </xf>
    <xf numFmtId="0" fontId="19" fillId="36" borderId="16" xfId="0" applyFont="1" applyFill="1" applyBorder="1" applyAlignment="1">
      <alignment horizontal="center" vertical="center" wrapText="1"/>
    </xf>
    <xf numFmtId="0" fontId="19" fillId="36" borderId="17" xfId="0" applyFont="1" applyFill="1" applyBorder="1" applyAlignment="1">
      <alignment horizontal="center" vertical="center" wrapText="1"/>
    </xf>
    <xf numFmtId="0" fontId="19" fillId="36" borderId="13" xfId="0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9"/>
  <sheetViews>
    <sheetView tabSelected="1" topLeftCell="B1" workbookViewId="0">
      <selection activeCell="B39" sqref="A39:XFD42"/>
    </sheetView>
  </sheetViews>
  <sheetFormatPr defaultRowHeight="15" x14ac:dyDescent="0.25"/>
  <cols>
    <col min="1" max="1" width="2.85546875" style="1" hidden="1" customWidth="1"/>
    <col min="2" max="2" width="26.85546875" style="1" customWidth="1"/>
    <col min="3" max="3" width="30.42578125" style="1" customWidth="1"/>
    <col min="4" max="4" width="12.140625" style="36" customWidth="1"/>
    <col min="5" max="5" width="16" style="1" customWidth="1"/>
    <col min="6" max="6" width="16.140625" style="1" customWidth="1"/>
    <col min="7" max="7" width="3.28515625" style="1" hidden="1" customWidth="1"/>
    <col min="8" max="16384" width="9.140625" style="1"/>
  </cols>
  <sheetData>
    <row r="1" spans="1:7" ht="12" customHeight="1" x14ac:dyDescent="0.25">
      <c r="A1" s="2" t="s">
        <v>0</v>
      </c>
      <c r="B1" s="43"/>
      <c r="C1" s="43"/>
      <c r="D1" s="43"/>
      <c r="E1" s="43"/>
      <c r="F1" s="43"/>
      <c r="G1" s="3"/>
    </row>
    <row r="2" spans="1:7" ht="12" customHeight="1" x14ac:dyDescent="0.25">
      <c r="A2" s="2" t="s">
        <v>0</v>
      </c>
      <c r="B2" s="43"/>
      <c r="C2" s="43"/>
      <c r="D2" s="43"/>
      <c r="E2" s="43"/>
      <c r="F2" s="43"/>
      <c r="G2" s="3"/>
    </row>
    <row r="3" spans="1:7" ht="12" customHeight="1" x14ac:dyDescent="0.25">
      <c r="A3" s="2" t="s">
        <v>0</v>
      </c>
      <c r="B3" s="43"/>
      <c r="C3" s="43"/>
      <c r="D3" s="43"/>
      <c r="E3" s="43"/>
      <c r="F3" s="43"/>
      <c r="G3" s="3"/>
    </row>
    <row r="4" spans="1:7" ht="12" customHeight="1" x14ac:dyDescent="0.25">
      <c r="A4" s="2" t="s">
        <v>0</v>
      </c>
      <c r="B4" s="43"/>
      <c r="C4" s="43"/>
      <c r="D4" s="43"/>
      <c r="E4" s="43"/>
      <c r="F4" s="43"/>
      <c r="G4" s="3"/>
    </row>
    <row r="5" spans="1:7" ht="12" customHeight="1" x14ac:dyDescent="0.25">
      <c r="A5" s="2" t="s">
        <v>0</v>
      </c>
      <c r="B5" s="44"/>
      <c r="C5" s="44"/>
      <c r="D5" s="44"/>
      <c r="E5" s="44"/>
      <c r="F5" s="44"/>
      <c r="G5" s="3"/>
    </row>
    <row r="6" spans="1:7" ht="12" customHeight="1" x14ac:dyDescent="0.25">
      <c r="A6" s="2" t="s">
        <v>0</v>
      </c>
      <c r="B6" s="43"/>
      <c r="C6" s="43"/>
      <c r="D6" s="43"/>
      <c r="E6" s="43"/>
      <c r="F6" s="43"/>
      <c r="G6" s="3"/>
    </row>
    <row r="7" spans="1:7" ht="12" customHeight="1" x14ac:dyDescent="0.25">
      <c r="A7" s="2" t="s">
        <v>0</v>
      </c>
      <c r="B7" s="45" t="s">
        <v>201</v>
      </c>
      <c r="C7" s="45"/>
      <c r="D7" s="45"/>
      <c r="E7" s="45"/>
      <c r="F7" s="45"/>
      <c r="G7" s="3"/>
    </row>
    <row r="8" spans="1:7" ht="24" customHeight="1" x14ac:dyDescent="0.25">
      <c r="A8" s="2" t="s">
        <v>0</v>
      </c>
      <c r="B8" s="21" t="s">
        <v>0</v>
      </c>
      <c r="C8" s="21" t="s">
        <v>0</v>
      </c>
      <c r="D8" s="15"/>
      <c r="E8" s="21" t="s">
        <v>0</v>
      </c>
      <c r="F8" s="21" t="s">
        <v>0</v>
      </c>
      <c r="G8" s="3"/>
    </row>
    <row r="9" spans="1:7" ht="12" customHeight="1" x14ac:dyDescent="0.25">
      <c r="A9" s="2" t="s">
        <v>0</v>
      </c>
      <c r="B9" s="22" t="s">
        <v>0</v>
      </c>
      <c r="C9" s="22" t="s">
        <v>0</v>
      </c>
      <c r="D9" s="33"/>
      <c r="E9" s="21" t="s">
        <v>0</v>
      </c>
      <c r="F9" s="20" t="s">
        <v>0</v>
      </c>
      <c r="G9" s="3"/>
    </row>
    <row r="10" spans="1:7" ht="14.25" customHeight="1" x14ac:dyDescent="0.25">
      <c r="A10" s="2" t="s">
        <v>0</v>
      </c>
      <c r="B10" s="46" t="s">
        <v>199</v>
      </c>
      <c r="C10" s="46"/>
      <c r="D10" s="46"/>
      <c r="E10" s="46"/>
      <c r="F10" s="46"/>
      <c r="G10" s="3"/>
    </row>
    <row r="11" spans="1:7" ht="12" customHeight="1" x14ac:dyDescent="0.25">
      <c r="A11" s="2" t="s">
        <v>0</v>
      </c>
      <c r="B11" s="49" t="s">
        <v>200</v>
      </c>
      <c r="C11" s="49"/>
      <c r="D11" s="49"/>
      <c r="E11" s="49"/>
      <c r="F11" s="49"/>
      <c r="G11" s="3"/>
    </row>
    <row r="12" spans="1:7" ht="12" customHeight="1" x14ac:dyDescent="0.25">
      <c r="A12" s="2" t="s">
        <v>0</v>
      </c>
      <c r="B12" s="4" t="s">
        <v>0</v>
      </c>
      <c r="C12" s="4" t="s">
        <v>0</v>
      </c>
      <c r="D12" s="30"/>
      <c r="E12" s="21" t="s">
        <v>0</v>
      </c>
      <c r="F12" s="21" t="s">
        <v>0</v>
      </c>
      <c r="G12" s="3"/>
    </row>
    <row r="13" spans="1:7" ht="12" customHeight="1" x14ac:dyDescent="0.25">
      <c r="A13" s="2" t="s">
        <v>0</v>
      </c>
      <c r="B13" s="21" t="s">
        <v>0</v>
      </c>
      <c r="C13" s="21" t="s">
        <v>0</v>
      </c>
      <c r="D13" s="15"/>
      <c r="E13" s="21" t="s">
        <v>0</v>
      </c>
      <c r="F13" s="20" t="s">
        <v>1</v>
      </c>
      <c r="G13" s="3"/>
    </row>
    <row r="14" spans="1:7" hidden="1" x14ac:dyDescent="0.25"/>
    <row r="15" spans="1:7" hidden="1" x14ac:dyDescent="0.25"/>
    <row r="16" spans="1:7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1:6" hidden="1" x14ac:dyDescent="0.25"/>
    <row r="34" spans="1:6" ht="24" customHeight="1" x14ac:dyDescent="0.25">
      <c r="A34" s="5" t="s">
        <v>0</v>
      </c>
      <c r="B34" s="47" t="s">
        <v>2</v>
      </c>
      <c r="C34" s="48"/>
      <c r="D34" s="31" t="s">
        <v>198</v>
      </c>
      <c r="E34" s="40" t="s">
        <v>206</v>
      </c>
      <c r="F34" s="41" t="s">
        <v>207</v>
      </c>
    </row>
    <row r="35" spans="1:6" hidden="1" x14ac:dyDescent="0.25"/>
    <row r="36" spans="1:6" ht="12" customHeight="1" x14ac:dyDescent="0.25">
      <c r="A36" s="5" t="s">
        <v>0</v>
      </c>
      <c r="B36" s="50" t="s">
        <v>3</v>
      </c>
      <c r="C36" s="51"/>
      <c r="D36" s="51"/>
      <c r="E36" s="51"/>
      <c r="F36" s="52"/>
    </row>
    <row r="37" spans="1:6" ht="12" customHeight="1" x14ac:dyDescent="0.25">
      <c r="A37" s="5" t="s">
        <v>0</v>
      </c>
      <c r="B37" s="55" t="s">
        <v>4</v>
      </c>
      <c r="C37" s="56"/>
      <c r="D37" s="29"/>
      <c r="E37" s="10" t="s">
        <v>0</v>
      </c>
      <c r="F37" s="10" t="s">
        <v>0</v>
      </c>
    </row>
    <row r="38" spans="1:6" ht="12" customHeight="1" x14ac:dyDescent="0.25">
      <c r="A38" s="5" t="s">
        <v>0</v>
      </c>
      <c r="B38" s="53" t="s">
        <v>5</v>
      </c>
      <c r="C38" s="54"/>
      <c r="D38" s="37">
        <v>6</v>
      </c>
      <c r="E38" s="12">
        <v>7064209</v>
      </c>
      <c r="F38" s="12">
        <v>6958784</v>
      </c>
    </row>
    <row r="39" spans="1:6" ht="24" customHeight="1" x14ac:dyDescent="0.25">
      <c r="A39" s="5" t="s">
        <v>0</v>
      </c>
      <c r="B39" s="53" t="s">
        <v>6</v>
      </c>
      <c r="C39" s="54"/>
      <c r="D39" s="37"/>
      <c r="E39" s="12"/>
      <c r="F39" s="12"/>
    </row>
    <row r="40" spans="1:6" ht="24" customHeight="1" x14ac:dyDescent="0.25">
      <c r="A40" s="5" t="s">
        <v>0</v>
      </c>
      <c r="B40" s="53" t="s">
        <v>7</v>
      </c>
      <c r="C40" s="54"/>
      <c r="D40" s="37"/>
      <c r="E40" s="12"/>
      <c r="F40" s="12"/>
    </row>
    <row r="41" spans="1:6" ht="24" customHeight="1" x14ac:dyDescent="0.25">
      <c r="A41" s="5" t="s">
        <v>0</v>
      </c>
      <c r="B41" s="53" t="s">
        <v>8</v>
      </c>
      <c r="C41" s="54"/>
      <c r="D41" s="37"/>
      <c r="E41" s="12"/>
      <c r="F41" s="12"/>
    </row>
    <row r="42" spans="1:6" ht="12" customHeight="1" x14ac:dyDescent="0.25">
      <c r="A42" s="5" t="s">
        <v>0</v>
      </c>
      <c r="B42" s="53" t="s">
        <v>9</v>
      </c>
      <c r="C42" s="54"/>
      <c r="D42" s="37"/>
      <c r="E42" s="12"/>
      <c r="F42" s="12"/>
    </row>
    <row r="43" spans="1:6" ht="12" customHeight="1" x14ac:dyDescent="0.25">
      <c r="A43" s="5" t="s">
        <v>0</v>
      </c>
      <c r="B43" s="53" t="s">
        <v>10</v>
      </c>
      <c r="C43" s="54"/>
      <c r="D43" s="37"/>
      <c r="E43" s="12">
        <v>1385</v>
      </c>
      <c r="F43" s="12"/>
    </row>
    <row r="44" spans="1:6" ht="12" customHeight="1" x14ac:dyDescent="0.25">
      <c r="A44" s="5" t="s">
        <v>0</v>
      </c>
      <c r="B44" s="53" t="s">
        <v>11</v>
      </c>
      <c r="C44" s="54"/>
      <c r="D44" s="37"/>
      <c r="E44" s="12"/>
      <c r="F44" s="12">
        <v>6829</v>
      </c>
    </row>
    <row r="45" spans="1:6" ht="12" customHeight="1" x14ac:dyDescent="0.25">
      <c r="A45" s="5" t="s">
        <v>0</v>
      </c>
      <c r="B45" s="53" t="s">
        <v>12</v>
      </c>
      <c r="C45" s="54"/>
      <c r="D45" s="37"/>
      <c r="E45" s="12"/>
      <c r="F45" s="12"/>
    </row>
    <row r="46" spans="1:6" ht="12" customHeight="1" x14ac:dyDescent="0.25">
      <c r="A46" s="5" t="s">
        <v>0</v>
      </c>
      <c r="B46" s="53" t="s">
        <v>13</v>
      </c>
      <c r="C46" s="54"/>
      <c r="D46" s="37"/>
      <c r="E46" s="12"/>
      <c r="F46" s="12"/>
    </row>
    <row r="47" spans="1:6" ht="12" customHeight="1" x14ac:dyDescent="0.25">
      <c r="A47" s="5" t="s">
        <v>0</v>
      </c>
      <c r="B47" s="53" t="s">
        <v>14</v>
      </c>
      <c r="C47" s="54"/>
      <c r="D47" s="37"/>
      <c r="E47" s="12">
        <v>745</v>
      </c>
      <c r="F47" s="12"/>
    </row>
    <row r="48" spans="1:6" ht="12" customHeight="1" x14ac:dyDescent="0.25">
      <c r="A48" s="5" t="s">
        <v>0</v>
      </c>
      <c r="B48" s="53" t="s">
        <v>15</v>
      </c>
      <c r="C48" s="54"/>
      <c r="D48" s="37"/>
      <c r="E48" s="12"/>
      <c r="F48" s="12"/>
    </row>
    <row r="49" spans="1:6" ht="12" customHeight="1" x14ac:dyDescent="0.25">
      <c r="A49" s="5" t="s">
        <v>0</v>
      </c>
      <c r="B49" s="53" t="s">
        <v>16</v>
      </c>
      <c r="C49" s="54"/>
      <c r="D49" s="37"/>
      <c r="E49" s="12"/>
      <c r="F49" s="12"/>
    </row>
    <row r="50" spans="1:6" ht="12" customHeight="1" x14ac:dyDescent="0.25">
      <c r="A50" s="5" t="s">
        <v>0</v>
      </c>
      <c r="B50" s="53" t="s">
        <v>17</v>
      </c>
      <c r="C50" s="54"/>
      <c r="D50" s="37">
        <v>8</v>
      </c>
      <c r="E50" s="12">
        <v>865348</v>
      </c>
      <c r="F50" s="12">
        <v>655024</v>
      </c>
    </row>
    <row r="51" spans="1:6" ht="24.75" customHeight="1" x14ac:dyDescent="0.25">
      <c r="A51" s="5" t="s">
        <v>0</v>
      </c>
      <c r="B51" s="55" t="s">
        <v>18</v>
      </c>
      <c r="C51" s="56"/>
      <c r="D51" s="29"/>
      <c r="E51" s="13">
        <v>7931687</v>
      </c>
      <c r="F51" s="13">
        <v>7620637</v>
      </c>
    </row>
    <row r="52" spans="1:6" ht="12" customHeight="1" x14ac:dyDescent="0.25">
      <c r="A52" s="5" t="s">
        <v>0</v>
      </c>
      <c r="B52" s="53" t="s">
        <v>19</v>
      </c>
      <c r="C52" s="54"/>
      <c r="D52" s="37"/>
      <c r="E52" s="12"/>
      <c r="F52" s="12"/>
    </row>
    <row r="53" spans="1:6" ht="12" customHeight="1" x14ac:dyDescent="0.25">
      <c r="A53" s="5" t="s">
        <v>0</v>
      </c>
      <c r="B53" s="55" t="s">
        <v>20</v>
      </c>
      <c r="C53" s="56"/>
      <c r="D53" s="29"/>
      <c r="E53" s="13" t="s">
        <v>0</v>
      </c>
      <c r="F53" s="13" t="s">
        <v>0</v>
      </c>
    </row>
    <row r="54" spans="1:6" ht="24" customHeight="1" x14ac:dyDescent="0.25">
      <c r="A54" s="5" t="s">
        <v>0</v>
      </c>
      <c r="B54" s="53" t="s">
        <v>21</v>
      </c>
      <c r="C54" s="54"/>
      <c r="D54" s="37"/>
      <c r="E54" s="12"/>
      <c r="F54" s="12"/>
    </row>
    <row r="55" spans="1:6" ht="24" customHeight="1" x14ac:dyDescent="0.25">
      <c r="A55" s="5" t="s">
        <v>0</v>
      </c>
      <c r="B55" s="53" t="s">
        <v>22</v>
      </c>
      <c r="C55" s="54"/>
      <c r="D55" s="37"/>
      <c r="E55" s="12"/>
      <c r="F55" s="12"/>
    </row>
    <row r="56" spans="1:6" ht="24" customHeight="1" x14ac:dyDescent="0.25">
      <c r="A56" s="5" t="s">
        <v>0</v>
      </c>
      <c r="B56" s="53" t="s">
        <v>23</v>
      </c>
      <c r="C56" s="54"/>
      <c r="D56" s="37"/>
      <c r="E56" s="12"/>
      <c r="F56" s="12"/>
    </row>
    <row r="57" spans="1:6" ht="12" customHeight="1" x14ac:dyDescent="0.25">
      <c r="A57" s="5" t="s">
        <v>0</v>
      </c>
      <c r="B57" s="53" t="s">
        <v>24</v>
      </c>
      <c r="C57" s="54"/>
      <c r="D57" s="37"/>
      <c r="E57" s="12"/>
      <c r="F57" s="12"/>
    </row>
    <row r="58" spans="1:6" ht="12" customHeight="1" x14ac:dyDescent="0.25">
      <c r="A58" s="5" t="s">
        <v>0</v>
      </c>
      <c r="B58" s="53" t="s">
        <v>25</v>
      </c>
      <c r="C58" s="54"/>
      <c r="D58" s="37"/>
      <c r="E58" s="12"/>
      <c r="F58" s="12"/>
    </row>
    <row r="59" spans="1:6" ht="12" customHeight="1" x14ac:dyDescent="0.25">
      <c r="A59" s="5" t="s">
        <v>0</v>
      </c>
      <c r="B59" s="53" t="s">
        <v>26</v>
      </c>
      <c r="C59" s="54"/>
      <c r="D59" s="37"/>
      <c r="E59" s="12"/>
      <c r="F59" s="12"/>
    </row>
    <row r="60" spans="1:6" ht="12" customHeight="1" x14ac:dyDescent="0.25">
      <c r="A60" s="5" t="s">
        <v>0</v>
      </c>
      <c r="B60" s="53" t="s">
        <v>27</v>
      </c>
      <c r="C60" s="54"/>
      <c r="D60" s="37"/>
      <c r="E60" s="12"/>
      <c r="F60" s="12"/>
    </row>
    <row r="61" spans="1:6" ht="12" customHeight="1" x14ac:dyDescent="0.25">
      <c r="A61" s="5" t="s">
        <v>0</v>
      </c>
      <c r="B61" s="53" t="s">
        <v>28</v>
      </c>
      <c r="C61" s="54"/>
      <c r="D61" s="37"/>
      <c r="E61" s="12"/>
      <c r="F61" s="12"/>
    </row>
    <row r="62" spans="1:6" ht="12" customHeight="1" x14ac:dyDescent="0.25">
      <c r="A62" s="5" t="s">
        <v>0</v>
      </c>
      <c r="B62" s="53" t="s">
        <v>29</v>
      </c>
      <c r="C62" s="54"/>
      <c r="D62" s="37"/>
      <c r="E62" s="12"/>
      <c r="F62" s="12"/>
    </row>
    <row r="63" spans="1:6" ht="12" customHeight="1" x14ac:dyDescent="0.25">
      <c r="A63" s="5" t="s">
        <v>0</v>
      </c>
      <c r="B63" s="53" t="s">
        <v>30</v>
      </c>
      <c r="C63" s="54"/>
      <c r="D63" s="37"/>
      <c r="E63" s="12"/>
      <c r="F63" s="12"/>
    </row>
    <row r="64" spans="1:6" ht="12" customHeight="1" x14ac:dyDescent="0.25">
      <c r="A64" s="5" t="s">
        <v>0</v>
      </c>
      <c r="B64" s="53" t="s">
        <v>31</v>
      </c>
      <c r="C64" s="54"/>
      <c r="D64" s="37"/>
      <c r="E64" s="12"/>
      <c r="F64" s="12"/>
    </row>
    <row r="65" spans="1:6" ht="12" customHeight="1" x14ac:dyDescent="0.25">
      <c r="A65" s="5" t="s">
        <v>0</v>
      </c>
      <c r="B65" s="53" t="s">
        <v>32</v>
      </c>
      <c r="C65" s="54"/>
      <c r="D65" s="37">
        <v>4</v>
      </c>
      <c r="E65" s="12">
        <v>725398</v>
      </c>
      <c r="F65" s="12">
        <v>724242</v>
      </c>
    </row>
    <row r="66" spans="1:6" ht="12" customHeight="1" x14ac:dyDescent="0.25">
      <c r="A66" s="5" t="s">
        <v>0</v>
      </c>
      <c r="B66" s="53" t="s">
        <v>33</v>
      </c>
      <c r="C66" s="54"/>
      <c r="D66" s="37">
        <v>4</v>
      </c>
      <c r="E66" s="12">
        <v>165</v>
      </c>
      <c r="F66" s="12">
        <v>166</v>
      </c>
    </row>
    <row r="67" spans="1:6" ht="12" customHeight="1" x14ac:dyDescent="0.25">
      <c r="A67" s="5" t="s">
        <v>0</v>
      </c>
      <c r="B67" s="53" t="s">
        <v>16</v>
      </c>
      <c r="C67" s="54"/>
      <c r="D67" s="37"/>
      <c r="E67" s="12"/>
      <c r="F67" s="12"/>
    </row>
    <row r="68" spans="1:6" ht="12" customHeight="1" x14ac:dyDescent="0.25">
      <c r="A68" s="5" t="s">
        <v>0</v>
      </c>
      <c r="B68" s="53" t="s">
        <v>34</v>
      </c>
      <c r="C68" s="54"/>
      <c r="D68" s="37"/>
      <c r="E68" s="12"/>
      <c r="F68" s="12"/>
    </row>
    <row r="69" spans="1:6" ht="12" customHeight="1" x14ac:dyDescent="0.25">
      <c r="A69" s="5" t="s">
        <v>0</v>
      </c>
      <c r="B69" s="53" t="s">
        <v>35</v>
      </c>
      <c r="C69" s="54"/>
      <c r="D69" s="37"/>
      <c r="E69" s="12"/>
      <c r="F69" s="12"/>
    </row>
    <row r="70" spans="1:6" ht="12" customHeight="1" x14ac:dyDescent="0.25">
      <c r="A70" s="5" t="s">
        <v>0</v>
      </c>
      <c r="B70" s="53" t="s">
        <v>36</v>
      </c>
      <c r="C70" s="54"/>
      <c r="D70" s="37"/>
      <c r="E70" s="12"/>
      <c r="F70" s="12"/>
    </row>
    <row r="71" spans="1:6" ht="12" customHeight="1" x14ac:dyDescent="0.25">
      <c r="A71" s="5" t="s">
        <v>0</v>
      </c>
      <c r="B71" s="53" t="s">
        <v>37</v>
      </c>
      <c r="C71" s="54"/>
      <c r="D71" s="37">
        <v>5</v>
      </c>
      <c r="E71" s="12">
        <v>85394</v>
      </c>
      <c r="F71" s="12">
        <v>79521</v>
      </c>
    </row>
    <row r="72" spans="1:6" ht="24" customHeight="1" x14ac:dyDescent="0.25">
      <c r="A72" s="5" t="s">
        <v>0</v>
      </c>
      <c r="B72" s="55" t="s">
        <v>38</v>
      </c>
      <c r="C72" s="56"/>
      <c r="D72" s="29"/>
      <c r="E72" s="13">
        <v>810957</v>
      </c>
      <c r="F72" s="13">
        <v>803929</v>
      </c>
    </row>
    <row r="73" spans="1:6" ht="12" customHeight="1" x14ac:dyDescent="0.25">
      <c r="A73" s="5" t="s">
        <v>0</v>
      </c>
      <c r="B73" s="55" t="s">
        <v>39</v>
      </c>
      <c r="C73" s="56"/>
      <c r="D73" s="29"/>
      <c r="E73" s="38">
        <v>8742644</v>
      </c>
      <c r="F73" s="13">
        <v>8424566</v>
      </c>
    </row>
    <row r="74" spans="1:6" ht="12" customHeight="1" x14ac:dyDescent="0.25">
      <c r="A74" s="5" t="s">
        <v>0</v>
      </c>
      <c r="B74" s="50" t="s">
        <v>40</v>
      </c>
      <c r="C74" s="51"/>
      <c r="D74" s="51"/>
      <c r="E74" s="51"/>
      <c r="F74" s="52"/>
    </row>
    <row r="75" spans="1:6" ht="12" customHeight="1" x14ac:dyDescent="0.25">
      <c r="A75" s="5" t="s">
        <v>0</v>
      </c>
      <c r="B75" s="55" t="s">
        <v>41</v>
      </c>
      <c r="C75" s="56"/>
      <c r="D75" s="29"/>
      <c r="E75" s="7" t="s">
        <v>0</v>
      </c>
      <c r="F75" s="7" t="s">
        <v>0</v>
      </c>
    </row>
    <row r="76" spans="1:6" ht="24" customHeight="1" x14ac:dyDescent="0.25">
      <c r="A76" s="5" t="s">
        <v>0</v>
      </c>
      <c r="B76" s="53" t="s">
        <v>42</v>
      </c>
      <c r="C76" s="54"/>
      <c r="D76" s="37">
        <v>8</v>
      </c>
      <c r="E76" s="12">
        <v>472354</v>
      </c>
      <c r="F76" s="12">
        <v>460833</v>
      </c>
    </row>
    <row r="77" spans="1:6" ht="24" customHeight="1" x14ac:dyDescent="0.25">
      <c r="A77" s="5" t="s">
        <v>0</v>
      </c>
      <c r="B77" s="53" t="s">
        <v>43</v>
      </c>
      <c r="C77" s="54"/>
      <c r="D77" s="37"/>
      <c r="E77" s="12"/>
      <c r="F77" s="12"/>
    </row>
    <row r="78" spans="1:6" ht="12" customHeight="1" x14ac:dyDescent="0.25">
      <c r="A78" s="5" t="s">
        <v>0</v>
      </c>
      <c r="B78" s="53" t="s">
        <v>9</v>
      </c>
      <c r="C78" s="54"/>
      <c r="D78" s="37"/>
      <c r="E78" s="12"/>
      <c r="F78" s="12"/>
    </row>
    <row r="79" spans="1:6" ht="12" customHeight="1" x14ac:dyDescent="0.25">
      <c r="A79" s="5" t="s">
        <v>0</v>
      </c>
      <c r="B79" s="53" t="s">
        <v>44</v>
      </c>
      <c r="C79" s="54"/>
      <c r="D79" s="37"/>
      <c r="E79" s="12"/>
      <c r="F79" s="12"/>
    </row>
    <row r="80" spans="1:6" ht="12" customHeight="1" x14ac:dyDescent="0.25">
      <c r="A80" s="5" t="s">
        <v>0</v>
      </c>
      <c r="B80" s="53" t="s">
        <v>45</v>
      </c>
      <c r="C80" s="54"/>
      <c r="D80" s="37">
        <v>10</v>
      </c>
      <c r="E80" s="12">
        <v>4258</v>
      </c>
      <c r="F80" s="12">
        <v>2900</v>
      </c>
    </row>
    <row r="81" spans="1:6" ht="12" customHeight="1" x14ac:dyDescent="0.25">
      <c r="A81" s="5" t="s">
        <v>0</v>
      </c>
      <c r="B81" s="53" t="s">
        <v>46</v>
      </c>
      <c r="C81" s="54"/>
      <c r="D81" s="37"/>
      <c r="E81" s="12">
        <v>374</v>
      </c>
      <c r="F81" s="12">
        <v>482</v>
      </c>
    </row>
    <row r="82" spans="1:6" ht="12" customHeight="1" x14ac:dyDescent="0.25">
      <c r="A82" s="5" t="s">
        <v>0</v>
      </c>
      <c r="B82" s="53" t="s">
        <v>47</v>
      </c>
      <c r="C82" s="54"/>
      <c r="D82" s="37"/>
      <c r="E82" s="12"/>
      <c r="F82" s="12"/>
    </row>
    <row r="83" spans="1:6" ht="12" customHeight="1" x14ac:dyDescent="0.25">
      <c r="A83" s="5" t="s">
        <v>0</v>
      </c>
      <c r="B83" s="53" t="s">
        <v>48</v>
      </c>
      <c r="C83" s="54"/>
      <c r="D83" s="37"/>
      <c r="E83" s="12">
        <v>828</v>
      </c>
      <c r="F83" s="12">
        <v>544</v>
      </c>
    </row>
    <row r="84" spans="1:6" ht="12" customHeight="1" x14ac:dyDescent="0.25">
      <c r="A84" s="5" t="s">
        <v>0</v>
      </c>
      <c r="B84" s="53" t="s">
        <v>49</v>
      </c>
      <c r="C84" s="54"/>
      <c r="D84" s="37"/>
      <c r="E84" s="12"/>
      <c r="F84" s="12"/>
    </row>
    <row r="85" spans="1:6" ht="12" customHeight="1" x14ac:dyDescent="0.25">
      <c r="A85" s="5" t="s">
        <v>0</v>
      </c>
      <c r="B85" s="53" t="s">
        <v>50</v>
      </c>
      <c r="C85" s="54"/>
      <c r="D85" s="37"/>
      <c r="E85" s="12"/>
      <c r="F85" s="12"/>
    </row>
    <row r="86" spans="1:6" ht="12" customHeight="1" x14ac:dyDescent="0.25">
      <c r="A86" s="5" t="s">
        <v>0</v>
      </c>
      <c r="B86" s="53" t="s">
        <v>51</v>
      </c>
      <c r="C86" s="54"/>
      <c r="D86" s="37"/>
      <c r="E86" s="12"/>
      <c r="F86" s="12"/>
    </row>
    <row r="87" spans="1:6" ht="12" customHeight="1" x14ac:dyDescent="0.25">
      <c r="A87" s="5" t="s">
        <v>0</v>
      </c>
      <c r="B87" s="53" t="s">
        <v>52</v>
      </c>
      <c r="C87" s="54"/>
      <c r="D87" s="37"/>
      <c r="E87" s="12"/>
      <c r="F87" s="12"/>
    </row>
    <row r="88" spans="1:6" ht="12" customHeight="1" x14ac:dyDescent="0.25">
      <c r="A88" s="5" t="s">
        <v>0</v>
      </c>
      <c r="B88" s="53" t="s">
        <v>53</v>
      </c>
      <c r="C88" s="54"/>
      <c r="D88" s="37"/>
      <c r="E88" s="12">
        <v>330</v>
      </c>
      <c r="F88" s="12">
        <v>186</v>
      </c>
    </row>
    <row r="89" spans="1:6" ht="24.75" customHeight="1" x14ac:dyDescent="0.25">
      <c r="A89" s="5" t="s">
        <v>0</v>
      </c>
      <c r="B89" s="55" t="s">
        <v>54</v>
      </c>
      <c r="C89" s="56"/>
      <c r="D89" s="29"/>
      <c r="E89" s="13">
        <v>478144</v>
      </c>
      <c r="F89" s="13">
        <v>464945</v>
      </c>
    </row>
    <row r="90" spans="1:6" ht="12" customHeight="1" x14ac:dyDescent="0.25">
      <c r="A90" s="5" t="s">
        <v>0</v>
      </c>
      <c r="B90" s="53" t="s">
        <v>55</v>
      </c>
      <c r="C90" s="54"/>
      <c r="D90" s="37"/>
      <c r="E90" s="12"/>
      <c r="F90" s="12"/>
    </row>
    <row r="91" spans="1:6" ht="12" customHeight="1" x14ac:dyDescent="0.25">
      <c r="A91" s="5" t="s">
        <v>0</v>
      </c>
      <c r="B91" s="55" t="s">
        <v>56</v>
      </c>
      <c r="C91" s="56"/>
      <c r="D91" s="29"/>
      <c r="E91" s="13" t="s">
        <v>0</v>
      </c>
      <c r="F91" s="13" t="s">
        <v>0</v>
      </c>
    </row>
    <row r="92" spans="1:6" ht="24" customHeight="1" x14ac:dyDescent="0.25">
      <c r="A92" s="5" t="s">
        <v>0</v>
      </c>
      <c r="B92" s="53" t="s">
        <v>57</v>
      </c>
      <c r="C92" s="54"/>
      <c r="D92" s="37">
        <v>8</v>
      </c>
      <c r="E92" s="12">
        <v>7000000</v>
      </c>
      <c r="F92" s="12">
        <v>7000000</v>
      </c>
    </row>
    <row r="93" spans="1:6" ht="24" customHeight="1" x14ac:dyDescent="0.25">
      <c r="A93" s="5" t="s">
        <v>0</v>
      </c>
      <c r="B93" s="53" t="s">
        <v>58</v>
      </c>
      <c r="C93" s="54"/>
      <c r="D93" s="37"/>
      <c r="E93" s="12"/>
      <c r="F93" s="12"/>
    </row>
    <row r="94" spans="1:6" ht="12" customHeight="1" x14ac:dyDescent="0.25">
      <c r="A94" s="5" t="s">
        <v>0</v>
      </c>
      <c r="B94" s="53" t="s">
        <v>24</v>
      </c>
      <c r="C94" s="54"/>
      <c r="D94" s="37"/>
      <c r="E94" s="12"/>
      <c r="F94" s="12"/>
    </row>
    <row r="95" spans="1:6" ht="12" customHeight="1" x14ac:dyDescent="0.25">
      <c r="A95" s="5" t="s">
        <v>0</v>
      </c>
      <c r="B95" s="53" t="s">
        <v>59</v>
      </c>
      <c r="C95" s="54"/>
      <c r="D95" s="37">
        <v>9</v>
      </c>
      <c r="E95" s="12">
        <v>107625</v>
      </c>
      <c r="F95" s="12">
        <v>148722</v>
      </c>
    </row>
    <row r="96" spans="1:6" ht="12" customHeight="1" x14ac:dyDescent="0.25">
      <c r="A96" s="5" t="s">
        <v>0</v>
      </c>
      <c r="B96" s="53" t="s">
        <v>60</v>
      </c>
      <c r="C96" s="54"/>
      <c r="D96" s="37"/>
      <c r="E96" s="12"/>
      <c r="F96" s="12"/>
    </row>
    <row r="97" spans="1:6" ht="12" customHeight="1" x14ac:dyDescent="0.25">
      <c r="A97" s="5" t="s">
        <v>0</v>
      </c>
      <c r="B97" s="53" t="s">
        <v>61</v>
      </c>
      <c r="C97" s="54"/>
      <c r="D97" s="37"/>
      <c r="E97" s="12"/>
      <c r="F97" s="12"/>
    </row>
    <row r="98" spans="1:6" ht="12" customHeight="1" x14ac:dyDescent="0.25">
      <c r="A98" s="5" t="s">
        <v>0</v>
      </c>
      <c r="B98" s="53" t="s">
        <v>62</v>
      </c>
      <c r="C98" s="54"/>
      <c r="D98" s="37"/>
      <c r="E98" s="12">
        <v>160669</v>
      </c>
      <c r="F98" s="12">
        <v>160669</v>
      </c>
    </row>
    <row r="99" spans="1:6" ht="12" customHeight="1" x14ac:dyDescent="0.25">
      <c r="A99" s="5" t="s">
        <v>0</v>
      </c>
      <c r="B99" s="53" t="s">
        <v>48</v>
      </c>
      <c r="C99" s="54"/>
      <c r="D99" s="37"/>
      <c r="E99" s="12"/>
      <c r="F99" s="12"/>
    </row>
    <row r="100" spans="1:6" ht="12" customHeight="1" x14ac:dyDescent="0.25">
      <c r="A100" s="5" t="s">
        <v>0</v>
      </c>
      <c r="B100" s="53" t="s">
        <v>63</v>
      </c>
      <c r="C100" s="54"/>
      <c r="D100" s="37"/>
      <c r="E100" s="12">
        <v>78</v>
      </c>
      <c r="F100" s="12">
        <v>85</v>
      </c>
    </row>
    <row r="101" spans="1:6" ht="12" customHeight="1" x14ac:dyDescent="0.25">
      <c r="A101" s="5" t="s">
        <v>0</v>
      </c>
      <c r="B101" s="53" t="s">
        <v>64</v>
      </c>
      <c r="C101" s="54"/>
      <c r="D101" s="37"/>
      <c r="E101" s="12"/>
      <c r="F101" s="12"/>
    </row>
    <row r="102" spans="1:6" ht="12" customHeight="1" x14ac:dyDescent="0.25">
      <c r="A102" s="5" t="s">
        <v>0</v>
      </c>
      <c r="B102" s="53" t="s">
        <v>51</v>
      </c>
      <c r="C102" s="54"/>
      <c r="D102" s="37"/>
      <c r="E102" s="12"/>
      <c r="F102" s="12"/>
    </row>
    <row r="103" spans="1:6" ht="12" customHeight="1" x14ac:dyDescent="0.25">
      <c r="A103" s="5" t="s">
        <v>0</v>
      </c>
      <c r="B103" s="53" t="s">
        <v>65</v>
      </c>
      <c r="C103" s="54"/>
      <c r="D103" s="37"/>
      <c r="E103" s="12"/>
      <c r="F103" s="12"/>
    </row>
    <row r="104" spans="1:6" ht="24" customHeight="1" x14ac:dyDescent="0.25">
      <c r="A104" s="5" t="s">
        <v>0</v>
      </c>
      <c r="B104" s="55" t="s">
        <v>66</v>
      </c>
      <c r="C104" s="56"/>
      <c r="D104" s="29"/>
      <c r="E104" s="13">
        <v>7268372</v>
      </c>
      <c r="F104" s="13">
        <v>7309476</v>
      </c>
    </row>
    <row r="105" spans="1:6" ht="12" customHeight="1" x14ac:dyDescent="0.25">
      <c r="A105" s="5" t="s">
        <v>0</v>
      </c>
      <c r="B105" s="55" t="s">
        <v>67</v>
      </c>
      <c r="C105" s="56"/>
      <c r="D105" s="29"/>
      <c r="E105" s="13" t="s">
        <v>0</v>
      </c>
      <c r="F105" s="13" t="s">
        <v>0</v>
      </c>
    </row>
    <row r="106" spans="1:6" ht="12" customHeight="1" x14ac:dyDescent="0.25">
      <c r="A106" s="5" t="s">
        <v>0</v>
      </c>
      <c r="B106" s="53" t="s">
        <v>68</v>
      </c>
      <c r="C106" s="54"/>
      <c r="D106" s="37">
        <v>7</v>
      </c>
      <c r="E106" s="12">
        <v>1000</v>
      </c>
      <c r="F106" s="12">
        <v>1000</v>
      </c>
    </row>
    <row r="107" spans="1:6" ht="12" customHeight="1" x14ac:dyDescent="0.25">
      <c r="A107" s="5" t="s">
        <v>0</v>
      </c>
      <c r="B107" s="53" t="s">
        <v>69</v>
      </c>
      <c r="C107" s="54"/>
      <c r="D107" s="37"/>
      <c r="E107" s="12"/>
      <c r="F107" s="12"/>
    </row>
    <row r="108" spans="1:6" ht="12" customHeight="1" x14ac:dyDescent="0.25">
      <c r="A108" s="5" t="s">
        <v>0</v>
      </c>
      <c r="B108" s="53" t="s">
        <v>70</v>
      </c>
      <c r="C108" s="54"/>
      <c r="D108" s="37"/>
      <c r="E108" s="12"/>
      <c r="F108" s="12"/>
    </row>
    <row r="109" spans="1:6" ht="12" customHeight="1" x14ac:dyDescent="0.25">
      <c r="A109" s="5" t="s">
        <v>0</v>
      </c>
      <c r="B109" s="53" t="s">
        <v>71</v>
      </c>
      <c r="C109" s="54"/>
      <c r="D109" s="37"/>
      <c r="E109" s="12"/>
      <c r="F109" s="12"/>
    </row>
    <row r="110" spans="1:6" ht="12" customHeight="1" x14ac:dyDescent="0.25">
      <c r="A110" s="5" t="s">
        <v>0</v>
      </c>
      <c r="B110" s="53" t="s">
        <v>72</v>
      </c>
      <c r="C110" s="54"/>
      <c r="D110" s="37"/>
      <c r="E110" s="12">
        <v>-364005</v>
      </c>
      <c r="F110" s="12">
        <v>-220247</v>
      </c>
    </row>
    <row r="111" spans="1:6" ht="12" customHeight="1" x14ac:dyDescent="0.25">
      <c r="A111" s="5" t="s">
        <v>0</v>
      </c>
      <c r="B111" s="53" t="s">
        <v>73</v>
      </c>
      <c r="C111" s="54"/>
      <c r="D111" s="37">
        <v>7</v>
      </c>
      <c r="E111" s="12">
        <v>1359134</v>
      </c>
      <c r="F111" s="12">
        <v>869392</v>
      </c>
    </row>
    <row r="112" spans="1:6" ht="12" customHeight="1" x14ac:dyDescent="0.25">
      <c r="A112" s="5" t="s">
        <v>0</v>
      </c>
      <c r="B112" s="53" t="s">
        <v>74</v>
      </c>
      <c r="C112" s="54"/>
      <c r="D112" s="37"/>
      <c r="E112" s="10">
        <v>996129</v>
      </c>
      <c r="F112" s="10">
        <v>650145</v>
      </c>
    </row>
    <row r="113" spans="1:7" ht="12" customHeight="1" x14ac:dyDescent="0.25">
      <c r="A113" s="5" t="s">
        <v>0</v>
      </c>
      <c r="B113" s="53" t="s">
        <v>75</v>
      </c>
      <c r="C113" s="54"/>
      <c r="D113" s="37"/>
      <c r="E113" s="12"/>
      <c r="F113" s="12"/>
    </row>
    <row r="114" spans="1:7" ht="12" customHeight="1" x14ac:dyDescent="0.25">
      <c r="A114" s="5" t="s">
        <v>0</v>
      </c>
      <c r="B114" s="55" t="s">
        <v>76</v>
      </c>
      <c r="C114" s="56"/>
      <c r="D114" s="29"/>
      <c r="E114" s="13">
        <v>996129</v>
      </c>
      <c r="F114" s="13">
        <v>650145</v>
      </c>
    </row>
    <row r="115" spans="1:7" ht="12" customHeight="1" x14ac:dyDescent="0.25">
      <c r="A115" s="5" t="s">
        <v>0</v>
      </c>
      <c r="B115" s="55" t="s">
        <v>77</v>
      </c>
      <c r="C115" s="56"/>
      <c r="D115" s="29"/>
      <c r="E115" s="13">
        <v>8742645</v>
      </c>
      <c r="F115" s="13">
        <v>8424566</v>
      </c>
    </row>
    <row r="116" spans="1:7" ht="12" customHeight="1" x14ac:dyDescent="0.25">
      <c r="B116" s="21" t="s">
        <v>0</v>
      </c>
      <c r="C116" s="21" t="s">
        <v>0</v>
      </c>
      <c r="D116" s="15"/>
      <c r="E116" s="21" t="s">
        <v>0</v>
      </c>
      <c r="F116" s="21" t="s">
        <v>0</v>
      </c>
      <c r="G116" s="3"/>
    </row>
    <row r="117" spans="1:7" ht="12" customHeight="1" x14ac:dyDescent="0.25">
      <c r="B117" s="21" t="s">
        <v>0</v>
      </c>
      <c r="C117" s="21" t="s">
        <v>0</v>
      </c>
      <c r="D117" s="15"/>
      <c r="E117" s="21" t="s">
        <v>0</v>
      </c>
      <c r="F117" s="21" t="s">
        <v>0</v>
      </c>
      <c r="G117" s="3"/>
    </row>
    <row r="118" spans="1:7" ht="12" customHeight="1" x14ac:dyDescent="0.25">
      <c r="B118" s="57" t="s">
        <v>78</v>
      </c>
      <c r="C118" s="57"/>
      <c r="D118" s="30"/>
      <c r="E118" s="23" t="s">
        <v>0</v>
      </c>
      <c r="F118" s="14" t="s">
        <v>0</v>
      </c>
      <c r="G118" s="3"/>
    </row>
    <row r="119" spans="1:7" ht="12" customHeight="1" x14ac:dyDescent="0.25">
      <c r="B119" s="58" t="s">
        <v>79</v>
      </c>
      <c r="C119" s="58"/>
      <c r="D119" s="30"/>
      <c r="E119" s="15" t="s">
        <v>80</v>
      </c>
      <c r="F119" s="14" t="s">
        <v>0</v>
      </c>
      <c r="G119" s="3"/>
    </row>
    <row r="120" spans="1:7" ht="12" customHeight="1" x14ac:dyDescent="0.25">
      <c r="B120" s="57" t="s">
        <v>81</v>
      </c>
      <c r="C120" s="57"/>
      <c r="D120" s="30"/>
      <c r="E120" s="23" t="s">
        <v>0</v>
      </c>
      <c r="F120" s="14" t="s">
        <v>0</v>
      </c>
      <c r="G120" s="3"/>
    </row>
    <row r="121" spans="1:7" ht="12" customHeight="1" x14ac:dyDescent="0.25">
      <c r="B121" s="58" t="s">
        <v>82</v>
      </c>
      <c r="C121" s="58"/>
      <c r="D121" s="30"/>
      <c r="E121" s="15" t="s">
        <v>80</v>
      </c>
      <c r="F121" s="14" t="s">
        <v>0</v>
      </c>
      <c r="G121" s="3"/>
    </row>
    <row r="122" spans="1:7" ht="12" customHeight="1" x14ac:dyDescent="0.25">
      <c r="B122" s="44" t="s">
        <v>83</v>
      </c>
      <c r="C122" s="44"/>
      <c r="D122" s="44"/>
      <c r="E122" s="44"/>
      <c r="F122" s="44"/>
      <c r="G122" s="3"/>
    </row>
    <row r="123" spans="1:7" hidden="1" x14ac:dyDescent="0.25"/>
    <row r="124" spans="1:7" hidden="1" x14ac:dyDescent="0.25"/>
    <row r="125" spans="1:7" hidden="1" x14ac:dyDescent="0.25"/>
    <row r="126" spans="1:7" hidden="1" x14ac:dyDescent="0.25"/>
    <row r="127" spans="1:7" hidden="1" x14ac:dyDescent="0.25"/>
    <row r="128" spans="1:7" hidden="1" x14ac:dyDescent="0.25"/>
    <row r="129" hidden="1" x14ac:dyDescent="0.25"/>
  </sheetData>
  <mergeCells count="95">
    <mergeCell ref="B114:C114"/>
    <mergeCell ref="B109:C109"/>
    <mergeCell ref="B110:C110"/>
    <mergeCell ref="B111:C111"/>
    <mergeCell ref="B112:C112"/>
    <mergeCell ref="B113:C113"/>
    <mergeCell ref="B122:F122"/>
    <mergeCell ref="B115:C115"/>
    <mergeCell ref="B118:C118"/>
    <mergeCell ref="B119:C119"/>
    <mergeCell ref="B120:C120"/>
    <mergeCell ref="B121:C121"/>
    <mergeCell ref="B108:C108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96:C96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84:C84"/>
    <mergeCell ref="B73:C73"/>
    <mergeCell ref="B75:C75"/>
    <mergeCell ref="B76:C76"/>
    <mergeCell ref="B77:C77"/>
    <mergeCell ref="B78:C78"/>
    <mergeCell ref="B74:F74"/>
    <mergeCell ref="B79:C79"/>
    <mergeCell ref="B80:C80"/>
    <mergeCell ref="B81:C81"/>
    <mergeCell ref="B82:C82"/>
    <mergeCell ref="B83:C83"/>
    <mergeCell ref="B72:C72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7:C47"/>
    <mergeCell ref="B48:C48"/>
    <mergeCell ref="B37:C37"/>
    <mergeCell ref="B38:C38"/>
    <mergeCell ref="B39:C39"/>
    <mergeCell ref="B40:C40"/>
    <mergeCell ref="B41:C41"/>
    <mergeCell ref="B42:C42"/>
    <mergeCell ref="B36:F36"/>
    <mergeCell ref="B43:C43"/>
    <mergeCell ref="B44:C44"/>
    <mergeCell ref="B45:C45"/>
    <mergeCell ref="B46:C46"/>
    <mergeCell ref="B6:F6"/>
    <mergeCell ref="B7:F7"/>
    <mergeCell ref="B10:F10"/>
    <mergeCell ref="B34:C34"/>
    <mergeCell ref="B11:F11"/>
    <mergeCell ref="B1:F1"/>
    <mergeCell ref="B2:F2"/>
    <mergeCell ref="B3:F3"/>
    <mergeCell ref="B4:F4"/>
    <mergeCell ref="B5:F5"/>
  </mergeCells>
  <pageMargins left="0.11811023622047245" right="0.11811023622047245" top="0.15748031496062992" bottom="0.15748031496062992" header="0.31496062992125984" footer="0.31496062992125984"/>
  <pageSetup paperSize="9" scale="88" orientation="portrait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topLeftCell="B1" workbookViewId="0">
      <selection activeCell="B24" sqref="B24"/>
    </sheetView>
  </sheetViews>
  <sheetFormatPr defaultRowHeight="15" x14ac:dyDescent="0.25"/>
  <cols>
    <col min="1" max="1" width="2.85546875" style="1" hidden="1" customWidth="1"/>
    <col min="2" max="2" width="57" style="1" customWidth="1"/>
    <col min="3" max="3" width="12.85546875" style="1" customWidth="1"/>
    <col min="4" max="4" width="17.5703125" style="1" customWidth="1"/>
    <col min="5" max="5" width="17" style="1" customWidth="1"/>
    <col min="6" max="6" width="3.28515625" style="1" hidden="1" customWidth="1"/>
    <col min="7" max="16384" width="9.140625" style="1"/>
  </cols>
  <sheetData>
    <row r="1" spans="1:6" ht="12" customHeight="1" x14ac:dyDescent="0.25">
      <c r="A1" s="2" t="s">
        <v>0</v>
      </c>
      <c r="B1" s="21" t="s">
        <v>0</v>
      </c>
      <c r="C1" s="28"/>
      <c r="D1" s="43"/>
      <c r="E1" s="43"/>
      <c r="F1" s="3"/>
    </row>
    <row r="2" spans="1:6" ht="12" customHeight="1" x14ac:dyDescent="0.25">
      <c r="A2" s="2" t="s">
        <v>0</v>
      </c>
      <c r="B2" s="21" t="s">
        <v>0</v>
      </c>
      <c r="C2" s="28"/>
      <c r="D2" s="43"/>
      <c r="E2" s="43"/>
      <c r="F2" s="3"/>
    </row>
    <row r="3" spans="1:6" ht="12" customHeight="1" x14ac:dyDescent="0.25">
      <c r="A3" s="2" t="s">
        <v>0</v>
      </c>
      <c r="B3" s="21" t="s">
        <v>0</v>
      </c>
      <c r="C3" s="28"/>
      <c r="D3" s="43"/>
      <c r="E3" s="43"/>
      <c r="F3" s="3"/>
    </row>
    <row r="4" spans="1:6" ht="12" customHeight="1" x14ac:dyDescent="0.25">
      <c r="A4" s="2" t="s">
        <v>0</v>
      </c>
      <c r="B4" s="21" t="s">
        <v>0</v>
      </c>
      <c r="C4" s="28"/>
      <c r="D4" s="43"/>
      <c r="E4" s="43"/>
      <c r="F4" s="3"/>
    </row>
    <row r="5" spans="1:6" ht="12" customHeight="1" x14ac:dyDescent="0.25">
      <c r="A5" s="2" t="s">
        <v>0</v>
      </c>
      <c r="B5" s="21" t="s">
        <v>0</v>
      </c>
      <c r="C5" s="28"/>
      <c r="D5" s="43"/>
      <c r="E5" s="43"/>
      <c r="F5" s="3"/>
    </row>
    <row r="6" spans="1:6" ht="6" customHeight="1" x14ac:dyDescent="0.25">
      <c r="A6" s="2" t="s">
        <v>0</v>
      </c>
      <c r="B6" s="21" t="s">
        <v>0</v>
      </c>
      <c r="C6" s="28"/>
      <c r="D6" s="20" t="s">
        <v>0</v>
      </c>
      <c r="E6" s="20" t="s">
        <v>0</v>
      </c>
      <c r="F6" s="3"/>
    </row>
    <row r="7" spans="1:6" ht="12" customHeight="1" x14ac:dyDescent="0.25">
      <c r="A7" s="2" t="s">
        <v>0</v>
      </c>
      <c r="B7" s="59" t="s">
        <v>208</v>
      </c>
      <c r="C7" s="45"/>
      <c r="D7" s="45"/>
      <c r="E7" s="45"/>
      <c r="F7" s="3"/>
    </row>
    <row r="8" spans="1:6" ht="5.25" customHeight="1" x14ac:dyDescent="0.25">
      <c r="A8" s="2" t="s">
        <v>0</v>
      </c>
      <c r="B8" s="20" t="s">
        <v>0</v>
      </c>
      <c r="C8" s="32"/>
      <c r="D8" s="21" t="s">
        <v>0</v>
      </c>
      <c r="E8" s="21" t="s">
        <v>0</v>
      </c>
      <c r="F8" s="3"/>
    </row>
    <row r="9" spans="1:6" ht="14.25" customHeight="1" x14ac:dyDescent="0.25">
      <c r="A9" s="2" t="s">
        <v>0</v>
      </c>
      <c r="B9" s="60" t="s">
        <v>202</v>
      </c>
      <c r="C9" s="46"/>
      <c r="D9" s="46"/>
      <c r="E9" s="46"/>
      <c r="F9" s="3"/>
    </row>
    <row r="10" spans="1:6" ht="12" customHeight="1" x14ac:dyDescent="0.25">
      <c r="A10" s="2" t="s">
        <v>0</v>
      </c>
      <c r="B10" s="61" t="s">
        <v>203</v>
      </c>
      <c r="C10" s="49"/>
      <c r="D10" s="49"/>
      <c r="E10" s="49"/>
      <c r="F10" s="3"/>
    </row>
    <row r="11" spans="1:6" ht="12" customHeight="1" x14ac:dyDescent="0.25">
      <c r="A11" s="2" t="s">
        <v>0</v>
      </c>
      <c r="B11" s="21" t="s">
        <v>0</v>
      </c>
      <c r="C11" s="28"/>
      <c r="D11" s="21" t="s">
        <v>0</v>
      </c>
      <c r="E11" s="20" t="s">
        <v>1</v>
      </c>
      <c r="F11" s="3"/>
    </row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hidden="1" x14ac:dyDescent="0.25"/>
    <row r="17" spans="1:5" hidden="1" x14ac:dyDescent="0.25"/>
    <row r="18" spans="1:5" hidden="1" x14ac:dyDescent="0.25"/>
    <row r="19" spans="1:5" hidden="1" x14ac:dyDescent="0.25"/>
    <row r="20" spans="1:5" hidden="1" x14ac:dyDescent="0.25"/>
    <row r="21" spans="1:5" hidden="1" x14ac:dyDescent="0.25"/>
    <row r="22" spans="1:5" hidden="1" x14ac:dyDescent="0.25"/>
    <row r="23" spans="1:5" hidden="1" x14ac:dyDescent="0.25"/>
    <row r="24" spans="1:5" ht="50.25" customHeight="1" x14ac:dyDescent="0.25">
      <c r="A24" s="5" t="s">
        <v>0</v>
      </c>
      <c r="B24" s="6" t="s">
        <v>84</v>
      </c>
      <c r="C24" s="42" t="s">
        <v>198</v>
      </c>
      <c r="D24" s="40" t="s">
        <v>204</v>
      </c>
      <c r="E24" s="40" t="s">
        <v>205</v>
      </c>
    </row>
    <row r="25" spans="1:5" hidden="1" x14ac:dyDescent="0.25"/>
    <row r="26" spans="1:5" ht="12" customHeight="1" x14ac:dyDescent="0.25">
      <c r="A26" s="5" t="s">
        <v>0</v>
      </c>
      <c r="B26" s="11" t="s">
        <v>85</v>
      </c>
      <c r="C26" s="9">
        <v>11</v>
      </c>
      <c r="D26" s="12">
        <v>9184</v>
      </c>
      <c r="E26" s="12">
        <v>6371</v>
      </c>
    </row>
    <row r="27" spans="1:5" ht="12" customHeight="1" x14ac:dyDescent="0.25">
      <c r="A27" s="5" t="s">
        <v>0</v>
      </c>
      <c r="B27" s="11" t="s">
        <v>86</v>
      </c>
      <c r="C27" s="9">
        <v>12</v>
      </c>
      <c r="D27" s="12">
        <v>11593</v>
      </c>
      <c r="E27" s="12">
        <v>3980</v>
      </c>
    </row>
    <row r="28" spans="1:5" ht="12" customHeight="1" x14ac:dyDescent="0.25">
      <c r="A28" s="5" t="s">
        <v>0</v>
      </c>
      <c r="B28" s="8" t="s">
        <v>87</v>
      </c>
      <c r="C28" s="7"/>
      <c r="D28" s="13">
        <v>-2409</v>
      </c>
      <c r="E28" s="13">
        <v>2391</v>
      </c>
    </row>
    <row r="29" spans="1:5" ht="12" customHeight="1" x14ac:dyDescent="0.25">
      <c r="A29" s="5" t="s">
        <v>0</v>
      </c>
      <c r="B29" s="11" t="s">
        <v>88</v>
      </c>
      <c r="C29" s="9"/>
      <c r="D29" s="12"/>
      <c r="E29" s="12"/>
    </row>
    <row r="30" spans="1:5" ht="12" customHeight="1" x14ac:dyDescent="0.25">
      <c r="A30" s="5" t="s">
        <v>0</v>
      </c>
      <c r="B30" s="11" t="s">
        <v>89</v>
      </c>
      <c r="C30" s="9">
        <v>13</v>
      </c>
      <c r="D30" s="12">
        <v>16790</v>
      </c>
      <c r="E30" s="12">
        <v>6064</v>
      </c>
    </row>
    <row r="31" spans="1:5" ht="24" customHeight="1" x14ac:dyDescent="0.25">
      <c r="A31" s="5" t="s">
        <v>0</v>
      </c>
      <c r="B31" s="8" t="s">
        <v>90</v>
      </c>
      <c r="C31" s="7"/>
      <c r="D31" s="13">
        <v>-19199</v>
      </c>
      <c r="E31" s="13">
        <v>-3673</v>
      </c>
    </row>
    <row r="32" spans="1:5" ht="12" customHeight="1" x14ac:dyDescent="0.25">
      <c r="A32" s="5" t="s">
        <v>0</v>
      </c>
      <c r="B32" s="11" t="s">
        <v>91</v>
      </c>
      <c r="C32" s="9">
        <v>14</v>
      </c>
      <c r="D32" s="12">
        <v>6349</v>
      </c>
      <c r="E32" s="12"/>
    </row>
    <row r="33" spans="1:5" ht="12" customHeight="1" x14ac:dyDescent="0.25">
      <c r="A33" s="5" t="s">
        <v>0</v>
      </c>
      <c r="B33" s="11" t="s">
        <v>92</v>
      </c>
      <c r="C33" s="9">
        <v>15</v>
      </c>
      <c r="D33" s="12">
        <v>692130</v>
      </c>
      <c r="E33" s="12">
        <v>3638</v>
      </c>
    </row>
    <row r="34" spans="1:5" ht="24" customHeight="1" x14ac:dyDescent="0.25">
      <c r="A34" s="5" t="s">
        <v>0</v>
      </c>
      <c r="B34" s="11" t="s">
        <v>93</v>
      </c>
      <c r="C34" s="9"/>
      <c r="D34" s="12"/>
      <c r="E34" s="12"/>
    </row>
    <row r="35" spans="1:5" ht="12" customHeight="1" x14ac:dyDescent="0.25">
      <c r="A35" s="5" t="s">
        <v>0</v>
      </c>
      <c r="B35" s="11" t="s">
        <v>94</v>
      </c>
      <c r="C35" s="9">
        <v>16</v>
      </c>
      <c r="D35" s="12">
        <v>561458</v>
      </c>
      <c r="E35" s="12"/>
    </row>
    <row r="36" spans="1:5" ht="12" customHeight="1" x14ac:dyDescent="0.25">
      <c r="A36" s="5" t="s">
        <v>0</v>
      </c>
      <c r="B36" s="11" t="s">
        <v>95</v>
      </c>
      <c r="C36" s="9">
        <v>17</v>
      </c>
      <c r="D36" s="12">
        <v>235</v>
      </c>
      <c r="E36" s="12">
        <v>333</v>
      </c>
    </row>
    <row r="37" spans="1:5" ht="24" customHeight="1" x14ac:dyDescent="0.25">
      <c r="A37" s="5" t="s">
        <v>0</v>
      </c>
      <c r="B37" s="8" t="s">
        <v>96</v>
      </c>
      <c r="C37" s="8"/>
      <c r="D37" s="13">
        <v>-143757</v>
      </c>
      <c r="E37" s="13">
        <v>-7644</v>
      </c>
    </row>
    <row r="38" spans="1:5" ht="12" customHeight="1" x14ac:dyDescent="0.25">
      <c r="A38" s="5" t="s">
        <v>0</v>
      </c>
      <c r="B38" s="11" t="s">
        <v>97</v>
      </c>
      <c r="C38" s="11"/>
      <c r="D38" s="12"/>
      <c r="E38" s="12"/>
    </row>
    <row r="39" spans="1:5" ht="24" customHeight="1" x14ac:dyDescent="0.25">
      <c r="A39" s="5" t="s">
        <v>0</v>
      </c>
      <c r="B39" s="8" t="s">
        <v>98</v>
      </c>
      <c r="C39" s="8"/>
      <c r="D39" s="13">
        <v>-143757</v>
      </c>
      <c r="E39" s="13">
        <v>-7644</v>
      </c>
    </row>
    <row r="40" spans="1:5" ht="12" customHeight="1" x14ac:dyDescent="0.25">
      <c r="A40" s="5" t="s">
        <v>0</v>
      </c>
      <c r="B40" s="11" t="s">
        <v>99</v>
      </c>
      <c r="C40" s="11"/>
      <c r="D40" s="12"/>
      <c r="E40" s="12"/>
    </row>
    <row r="41" spans="1:5" ht="12" customHeight="1" x14ac:dyDescent="0.25">
      <c r="A41" s="5" t="s">
        <v>0</v>
      </c>
      <c r="B41" s="8" t="s">
        <v>100</v>
      </c>
      <c r="C41" s="8"/>
      <c r="D41" s="13">
        <v>-143757</v>
      </c>
      <c r="E41" s="13">
        <v>-7644</v>
      </c>
    </row>
    <row r="42" spans="1:5" ht="12" customHeight="1" x14ac:dyDescent="0.25">
      <c r="A42" s="5" t="s">
        <v>0</v>
      </c>
      <c r="B42" s="11" t="s">
        <v>101</v>
      </c>
      <c r="C42" s="11"/>
      <c r="D42" s="12"/>
      <c r="E42" s="12"/>
    </row>
    <row r="43" spans="1:5" ht="12" customHeight="1" x14ac:dyDescent="0.25">
      <c r="A43" s="5" t="s">
        <v>0</v>
      </c>
      <c r="B43" s="11" t="s">
        <v>102</v>
      </c>
      <c r="C43" s="11"/>
      <c r="D43" s="12"/>
      <c r="E43" s="12"/>
    </row>
    <row r="44" spans="1:5" ht="14.25" customHeight="1" x14ac:dyDescent="0.25">
      <c r="A44" s="5" t="s">
        <v>0</v>
      </c>
      <c r="B44" s="8" t="s">
        <v>103</v>
      </c>
      <c r="C44" s="8"/>
      <c r="D44" s="13"/>
      <c r="E44" s="13"/>
    </row>
    <row r="45" spans="1:5" ht="12" customHeight="1" x14ac:dyDescent="0.25">
      <c r="A45" s="5" t="s">
        <v>0</v>
      </c>
      <c r="B45" s="53" t="s">
        <v>104</v>
      </c>
      <c r="C45" s="62"/>
      <c r="D45" s="62"/>
      <c r="E45" s="54"/>
    </row>
    <row r="46" spans="1:5" ht="24" customHeight="1" x14ac:dyDescent="0.25">
      <c r="A46" s="5" t="s">
        <v>0</v>
      </c>
      <c r="B46" s="11" t="s">
        <v>105</v>
      </c>
      <c r="C46" s="11"/>
      <c r="D46" s="12"/>
      <c r="E46" s="12"/>
    </row>
    <row r="47" spans="1:5" ht="24" customHeight="1" x14ac:dyDescent="0.25">
      <c r="A47" s="5" t="s">
        <v>0</v>
      </c>
      <c r="B47" s="11" t="s">
        <v>106</v>
      </c>
      <c r="C47" s="11"/>
      <c r="D47" s="12"/>
      <c r="E47" s="12"/>
    </row>
    <row r="48" spans="1:5" ht="12" customHeight="1" x14ac:dyDescent="0.25">
      <c r="A48" s="5" t="s">
        <v>0</v>
      </c>
      <c r="B48" s="11" t="s">
        <v>107</v>
      </c>
      <c r="C48" s="11"/>
      <c r="D48" s="12"/>
      <c r="E48" s="12"/>
    </row>
    <row r="49" spans="1:5" ht="12" customHeight="1" x14ac:dyDescent="0.25">
      <c r="A49" s="5" t="s">
        <v>0</v>
      </c>
      <c r="B49" s="11" t="s">
        <v>108</v>
      </c>
      <c r="C49" s="11"/>
      <c r="D49" s="12"/>
      <c r="E49" s="12"/>
    </row>
    <row r="50" spans="1:5" ht="12" customHeight="1" x14ac:dyDescent="0.25">
      <c r="A50" s="5" t="s">
        <v>0</v>
      </c>
      <c r="B50" s="11" t="s">
        <v>109</v>
      </c>
      <c r="C50" s="11"/>
      <c r="D50" s="12"/>
      <c r="E50" s="12"/>
    </row>
    <row r="51" spans="1:5" ht="12" customHeight="1" x14ac:dyDescent="0.25">
      <c r="A51" s="5" t="s">
        <v>0</v>
      </c>
      <c r="B51" s="11" t="s">
        <v>110</v>
      </c>
      <c r="C51" s="11"/>
      <c r="D51" s="12"/>
      <c r="E51" s="12"/>
    </row>
    <row r="52" spans="1:5" ht="12" customHeight="1" x14ac:dyDescent="0.25">
      <c r="A52" s="5" t="s">
        <v>0</v>
      </c>
      <c r="B52" s="11" t="s">
        <v>111</v>
      </c>
      <c r="C52" s="11"/>
      <c r="D52" s="12"/>
      <c r="E52" s="12"/>
    </row>
    <row r="53" spans="1:5" ht="12" customHeight="1" x14ac:dyDescent="0.25">
      <c r="A53" s="5" t="s">
        <v>0</v>
      </c>
      <c r="B53" s="11" t="s">
        <v>112</v>
      </c>
      <c r="C53" s="11"/>
      <c r="D53" s="12"/>
      <c r="E53" s="12"/>
    </row>
    <row r="54" spans="1:5" ht="12" customHeight="1" x14ac:dyDescent="0.25">
      <c r="A54" s="5" t="s">
        <v>0</v>
      </c>
      <c r="B54" s="11" t="s">
        <v>113</v>
      </c>
      <c r="C54" s="11"/>
      <c r="D54" s="12"/>
      <c r="E54" s="12"/>
    </row>
    <row r="55" spans="1:5" ht="36" customHeight="1" x14ac:dyDescent="0.25">
      <c r="A55" s="5" t="s">
        <v>0</v>
      </c>
      <c r="B55" s="8" t="s">
        <v>114</v>
      </c>
      <c r="C55" s="8"/>
      <c r="D55" s="13"/>
      <c r="E55" s="13"/>
    </row>
    <row r="56" spans="1:5" ht="12" customHeight="1" x14ac:dyDescent="0.25">
      <c r="A56" s="5" t="s">
        <v>0</v>
      </c>
      <c r="B56" s="11" t="s">
        <v>115</v>
      </c>
      <c r="C56" s="11"/>
      <c r="D56" s="12"/>
      <c r="E56" s="12"/>
    </row>
    <row r="57" spans="1:5" ht="24" customHeight="1" x14ac:dyDescent="0.25">
      <c r="A57" s="5" t="s">
        <v>0</v>
      </c>
      <c r="B57" s="11" t="s">
        <v>106</v>
      </c>
      <c r="C57" s="11"/>
      <c r="D57" s="12"/>
      <c r="E57" s="12"/>
    </row>
    <row r="58" spans="1:5" ht="12" customHeight="1" x14ac:dyDescent="0.25">
      <c r="A58" s="5" t="s">
        <v>0</v>
      </c>
      <c r="B58" s="11" t="s">
        <v>116</v>
      </c>
      <c r="C58" s="11"/>
      <c r="D58" s="12"/>
      <c r="E58" s="12"/>
    </row>
    <row r="59" spans="1:5" ht="12" customHeight="1" x14ac:dyDescent="0.25">
      <c r="A59" s="5" t="s">
        <v>0</v>
      </c>
      <c r="B59" s="11" t="s">
        <v>113</v>
      </c>
      <c r="C59" s="11"/>
      <c r="D59" s="12"/>
      <c r="E59" s="12"/>
    </row>
    <row r="60" spans="1:5" ht="24" customHeight="1" x14ac:dyDescent="0.25">
      <c r="A60" s="5" t="s">
        <v>0</v>
      </c>
      <c r="B60" s="11" t="s">
        <v>117</v>
      </c>
      <c r="C60" s="11"/>
      <c r="D60" s="12"/>
      <c r="E60" s="12"/>
    </row>
    <row r="61" spans="1:5" ht="36" customHeight="1" x14ac:dyDescent="0.25">
      <c r="A61" s="5" t="s">
        <v>0</v>
      </c>
      <c r="B61" s="8" t="s">
        <v>118</v>
      </c>
      <c r="C61" s="8"/>
      <c r="D61" s="13"/>
      <c r="E61" s="13"/>
    </row>
    <row r="62" spans="1:5" ht="12" customHeight="1" x14ac:dyDescent="0.25">
      <c r="A62" s="5" t="s">
        <v>0</v>
      </c>
      <c r="B62" s="8" t="s">
        <v>119</v>
      </c>
      <c r="C62" s="8"/>
      <c r="D62" s="13">
        <v>-143757</v>
      </c>
      <c r="E62" s="13">
        <v>-7644</v>
      </c>
    </row>
    <row r="63" spans="1:5" ht="12" customHeight="1" x14ac:dyDescent="0.25">
      <c r="A63" s="5" t="s">
        <v>0</v>
      </c>
      <c r="B63" s="11" t="s">
        <v>120</v>
      </c>
      <c r="C63" s="11"/>
      <c r="D63" s="10" t="s">
        <v>0</v>
      </c>
      <c r="E63" s="10" t="s">
        <v>0</v>
      </c>
    </row>
    <row r="64" spans="1:5" ht="12" customHeight="1" x14ac:dyDescent="0.25">
      <c r="A64" s="5" t="s">
        <v>0</v>
      </c>
      <c r="B64" s="11" t="s">
        <v>101</v>
      </c>
      <c r="C64" s="11"/>
      <c r="D64" s="12"/>
      <c r="E64" s="12"/>
    </row>
    <row r="65" spans="1:6" ht="12" customHeight="1" x14ac:dyDescent="0.25">
      <c r="A65" s="5" t="s">
        <v>0</v>
      </c>
      <c r="B65" s="11" t="s">
        <v>121</v>
      </c>
      <c r="C65" s="11"/>
      <c r="D65" s="12"/>
      <c r="E65" s="12"/>
    </row>
    <row r="66" spans="1:6" ht="12" customHeight="1" x14ac:dyDescent="0.25">
      <c r="A66" s="5" t="s">
        <v>0</v>
      </c>
      <c r="B66" s="8" t="s">
        <v>122</v>
      </c>
      <c r="C66" s="8"/>
      <c r="D66" s="16"/>
      <c r="E66" s="16"/>
    </row>
    <row r="67" spans="1:6" ht="12" customHeight="1" x14ac:dyDescent="0.25">
      <c r="A67" s="5" t="s">
        <v>0</v>
      </c>
      <c r="B67" s="53" t="s">
        <v>104</v>
      </c>
      <c r="C67" s="62"/>
      <c r="D67" s="62"/>
      <c r="E67" s="54"/>
    </row>
    <row r="68" spans="1:6" ht="12" customHeight="1" x14ac:dyDescent="0.25">
      <c r="A68" s="5" t="s">
        <v>0</v>
      </c>
      <c r="B68" s="11" t="s">
        <v>123</v>
      </c>
      <c r="C68" s="11"/>
      <c r="D68" s="10" t="s">
        <v>0</v>
      </c>
      <c r="E68" s="10" t="s">
        <v>0</v>
      </c>
    </row>
    <row r="69" spans="1:6" ht="12" customHeight="1" x14ac:dyDescent="0.25">
      <c r="A69" s="5" t="s">
        <v>0</v>
      </c>
      <c r="B69" s="11" t="s">
        <v>124</v>
      </c>
      <c r="C69" s="11"/>
      <c r="D69" s="12"/>
      <c r="E69" s="12"/>
    </row>
    <row r="70" spans="1:6" ht="12" customHeight="1" x14ac:dyDescent="0.25">
      <c r="A70" s="5" t="s">
        <v>0</v>
      </c>
      <c r="B70" s="11" t="s">
        <v>125</v>
      </c>
      <c r="C70" s="11"/>
      <c r="D70" s="12"/>
      <c r="E70" s="12"/>
    </row>
    <row r="71" spans="1:6" ht="12" customHeight="1" x14ac:dyDescent="0.25">
      <c r="A71" s="5" t="s">
        <v>0</v>
      </c>
      <c r="B71" s="11" t="s">
        <v>126</v>
      </c>
      <c r="C71" s="11"/>
      <c r="D71" s="10" t="s">
        <v>0</v>
      </c>
      <c r="E71" s="10" t="s">
        <v>0</v>
      </c>
    </row>
    <row r="72" spans="1:6" ht="12" customHeight="1" x14ac:dyDescent="0.25">
      <c r="A72" s="5" t="s">
        <v>0</v>
      </c>
      <c r="B72" s="11" t="s">
        <v>124</v>
      </c>
      <c r="C72" s="11"/>
      <c r="D72" s="12"/>
      <c r="E72" s="12"/>
    </row>
    <row r="73" spans="1:6" ht="12" customHeight="1" x14ac:dyDescent="0.25">
      <c r="A73" s="5" t="s">
        <v>0</v>
      </c>
      <c r="B73" s="11" t="s">
        <v>125</v>
      </c>
      <c r="C73" s="11"/>
      <c r="D73" s="12"/>
      <c r="E73" s="12"/>
    </row>
    <row r="74" spans="1:6" ht="12" customHeight="1" x14ac:dyDescent="0.25">
      <c r="B74" s="21" t="s">
        <v>0</v>
      </c>
      <c r="C74" s="28"/>
      <c r="D74" s="21" t="s">
        <v>0</v>
      </c>
      <c r="E74" s="21" t="s">
        <v>0</v>
      </c>
      <c r="F74" s="3"/>
    </row>
    <row r="75" spans="1:6" ht="12" customHeight="1" x14ac:dyDescent="0.25">
      <c r="B75" s="23" t="s">
        <v>78</v>
      </c>
      <c r="C75" s="39"/>
      <c r="D75" s="23" t="s">
        <v>0</v>
      </c>
      <c r="E75" s="14" t="s">
        <v>0</v>
      </c>
      <c r="F75" s="3"/>
    </row>
    <row r="76" spans="1:6" ht="12" customHeight="1" x14ac:dyDescent="0.25">
      <c r="B76" s="14" t="s">
        <v>79</v>
      </c>
      <c r="C76" s="14"/>
      <c r="D76" s="15" t="s">
        <v>80</v>
      </c>
      <c r="E76" s="14" t="s">
        <v>0</v>
      </c>
      <c r="F76" s="3"/>
    </row>
    <row r="77" spans="1:6" ht="12" customHeight="1" x14ac:dyDescent="0.25">
      <c r="B77" s="23" t="s">
        <v>81</v>
      </c>
      <c r="C77" s="39"/>
      <c r="D77" s="23" t="s">
        <v>0</v>
      </c>
      <c r="E77" s="14" t="s">
        <v>0</v>
      </c>
      <c r="F77" s="3"/>
    </row>
    <row r="78" spans="1:6" ht="12" customHeight="1" x14ac:dyDescent="0.25">
      <c r="B78" s="14" t="s">
        <v>82</v>
      </c>
      <c r="C78" s="14"/>
      <c r="D78" s="15" t="s">
        <v>80</v>
      </c>
      <c r="E78" s="14" t="s">
        <v>0</v>
      </c>
      <c r="F78" s="3"/>
    </row>
    <row r="79" spans="1:6" ht="12" customHeight="1" x14ac:dyDescent="0.25">
      <c r="B79" s="21" t="s">
        <v>83</v>
      </c>
      <c r="C79" s="28"/>
      <c r="D79" s="21" t="s">
        <v>0</v>
      </c>
      <c r="E79" s="21" t="s">
        <v>0</v>
      </c>
      <c r="F79" s="3"/>
    </row>
    <row r="80" spans="1:6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</sheetData>
  <mergeCells count="10">
    <mergeCell ref="D1:E1"/>
    <mergeCell ref="D2:E2"/>
    <mergeCell ref="D3:E3"/>
    <mergeCell ref="D4:E4"/>
    <mergeCell ref="D5:E5"/>
    <mergeCell ref="B7:E7"/>
    <mergeCell ref="B9:E9"/>
    <mergeCell ref="B10:E10"/>
    <mergeCell ref="B45:E45"/>
    <mergeCell ref="B67:E67"/>
  </mergeCells>
  <pageMargins left="0.11811023622047245" right="0.11811023622047245" top="0.15748031496062992" bottom="0.15748031496062992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D5B76-A921-490B-89C6-30975DF44DCD}">
  <dimension ref="A1:E114"/>
  <sheetViews>
    <sheetView topLeftCell="B2" workbookViewId="0">
      <selection activeCell="B33" sqref="B33:D33"/>
    </sheetView>
  </sheetViews>
  <sheetFormatPr defaultRowHeight="15" x14ac:dyDescent="0.25"/>
  <cols>
    <col min="1" max="1" width="2.85546875" style="1" hidden="1" customWidth="1"/>
    <col min="2" max="2" width="52.7109375" style="1" customWidth="1"/>
    <col min="3" max="3" width="16.85546875" style="1" customWidth="1"/>
    <col min="4" max="4" width="16.140625" style="1" customWidth="1"/>
    <col min="5" max="5" width="3.28515625" style="1" hidden="1" customWidth="1"/>
    <col min="6" max="16384" width="9.140625" style="1"/>
  </cols>
  <sheetData>
    <row r="1" spans="1:5" ht="12" customHeight="1" x14ac:dyDescent="0.25">
      <c r="A1" s="2" t="s">
        <v>0</v>
      </c>
      <c r="B1" s="18" t="s">
        <v>0</v>
      </c>
      <c r="C1" s="43"/>
      <c r="D1" s="43"/>
      <c r="E1" s="3"/>
    </row>
    <row r="2" spans="1:5" ht="12" customHeight="1" x14ac:dyDescent="0.25">
      <c r="A2" s="2" t="s">
        <v>0</v>
      </c>
      <c r="B2" s="18" t="s">
        <v>0</v>
      </c>
      <c r="C2" s="43"/>
      <c r="D2" s="43"/>
      <c r="E2" s="3"/>
    </row>
    <row r="3" spans="1:5" ht="12" customHeight="1" x14ac:dyDescent="0.25">
      <c r="A3" s="2" t="s">
        <v>0</v>
      </c>
      <c r="B3" s="18" t="s">
        <v>0</v>
      </c>
      <c r="C3" s="43"/>
      <c r="D3" s="43"/>
      <c r="E3" s="3"/>
    </row>
    <row r="4" spans="1:5" ht="12" customHeight="1" x14ac:dyDescent="0.25">
      <c r="A4" s="2" t="s">
        <v>0</v>
      </c>
      <c r="B4" s="18" t="s">
        <v>0</v>
      </c>
      <c r="C4" s="43"/>
      <c r="D4" s="43"/>
      <c r="E4" s="3"/>
    </row>
    <row r="5" spans="1:5" ht="12" customHeight="1" x14ac:dyDescent="0.25">
      <c r="A5" s="2" t="s">
        <v>0</v>
      </c>
      <c r="B5" s="18" t="s">
        <v>0</v>
      </c>
      <c r="C5" s="18" t="s">
        <v>0</v>
      </c>
      <c r="D5" s="19" t="s">
        <v>0</v>
      </c>
      <c r="E5" s="3"/>
    </row>
    <row r="6" spans="1:5" ht="12" customHeight="1" x14ac:dyDescent="0.25">
      <c r="A6" s="2" t="s">
        <v>0</v>
      </c>
      <c r="B6" s="18" t="s">
        <v>0</v>
      </c>
      <c r="C6" s="18" t="s">
        <v>0</v>
      </c>
      <c r="D6" s="19" t="s">
        <v>0</v>
      </c>
      <c r="E6" s="3"/>
    </row>
    <row r="7" spans="1:5" ht="12" customHeight="1" x14ac:dyDescent="0.25">
      <c r="A7" s="2" t="s">
        <v>0</v>
      </c>
      <c r="B7" s="18" t="s">
        <v>0</v>
      </c>
      <c r="C7" s="18" t="s">
        <v>0</v>
      </c>
      <c r="D7" s="19" t="s">
        <v>127</v>
      </c>
      <c r="E7" s="3"/>
    </row>
    <row r="8" spans="1:5" ht="12" customHeight="1" x14ac:dyDescent="0.25">
      <c r="A8" s="2" t="s">
        <v>0</v>
      </c>
      <c r="B8" s="18" t="s">
        <v>0</v>
      </c>
      <c r="C8" s="18" t="s">
        <v>0</v>
      </c>
      <c r="D8" s="19" t="s">
        <v>0</v>
      </c>
      <c r="E8" s="3"/>
    </row>
    <row r="9" spans="1:5" ht="12" customHeight="1" x14ac:dyDescent="0.25">
      <c r="A9" s="2" t="s">
        <v>0</v>
      </c>
      <c r="B9" s="59" t="s">
        <v>208</v>
      </c>
      <c r="C9" s="45"/>
      <c r="D9" s="45"/>
      <c r="E9" s="3"/>
    </row>
    <row r="10" spans="1:5" ht="12" customHeight="1" x14ac:dyDescent="0.25">
      <c r="A10" s="2" t="s">
        <v>0</v>
      </c>
      <c r="B10" s="24" t="s">
        <v>0</v>
      </c>
      <c r="C10" s="18" t="s">
        <v>0</v>
      </c>
      <c r="D10" s="18" t="s">
        <v>0</v>
      </c>
      <c r="E10" s="3"/>
    </row>
    <row r="11" spans="1:5" ht="14.25" customHeight="1" x14ac:dyDescent="0.25">
      <c r="A11" s="2" t="s">
        <v>0</v>
      </c>
      <c r="B11" s="46" t="s">
        <v>128</v>
      </c>
      <c r="C11" s="46"/>
      <c r="D11" s="46"/>
      <c r="E11" s="3"/>
    </row>
    <row r="12" spans="1:5" ht="12" customHeight="1" x14ac:dyDescent="0.25">
      <c r="A12" s="2" t="s">
        <v>0</v>
      </c>
      <c r="B12" s="61" t="s">
        <v>203</v>
      </c>
      <c r="C12" s="49"/>
      <c r="D12" s="49"/>
      <c r="E12" s="49"/>
    </row>
    <row r="13" spans="1:5" ht="12" customHeight="1" x14ac:dyDescent="0.25">
      <c r="A13" s="2" t="s">
        <v>0</v>
      </c>
      <c r="B13" s="4" t="s">
        <v>0</v>
      </c>
      <c r="C13" s="18" t="s">
        <v>0</v>
      </c>
      <c r="D13" s="18" t="s">
        <v>0</v>
      </c>
      <c r="E13" s="3"/>
    </row>
    <row r="14" spans="1:5" ht="12" customHeight="1" x14ac:dyDescent="0.25">
      <c r="A14" s="2" t="s">
        <v>0</v>
      </c>
      <c r="B14" s="18" t="s">
        <v>0</v>
      </c>
      <c r="C14" s="18" t="s">
        <v>0</v>
      </c>
      <c r="D14" s="19" t="s">
        <v>129</v>
      </c>
      <c r="E14" s="3"/>
    </row>
    <row r="15" spans="1:5" hidden="1" x14ac:dyDescent="0.25"/>
    <row r="16" spans="1:5" hidden="1" x14ac:dyDescent="0.25"/>
    <row r="17" spans="1:4" hidden="1" x14ac:dyDescent="0.25"/>
    <row r="18" spans="1:4" hidden="1" x14ac:dyDescent="0.25"/>
    <row r="19" spans="1:4" hidden="1" x14ac:dyDescent="0.25"/>
    <row r="20" spans="1:4" hidden="1" x14ac:dyDescent="0.25"/>
    <row r="21" spans="1:4" hidden="1" x14ac:dyDescent="0.25"/>
    <row r="22" spans="1:4" hidden="1" x14ac:dyDescent="0.25"/>
    <row r="23" spans="1:4" hidden="1" x14ac:dyDescent="0.25"/>
    <row r="24" spans="1:4" hidden="1" x14ac:dyDescent="0.25"/>
    <row r="25" spans="1:4" hidden="1" x14ac:dyDescent="0.25"/>
    <row r="26" spans="1:4" hidden="1" x14ac:dyDescent="0.25"/>
    <row r="27" spans="1:4" hidden="1" x14ac:dyDescent="0.25"/>
    <row r="28" spans="1:4" hidden="1" x14ac:dyDescent="0.25"/>
    <row r="29" spans="1:4" ht="50.25" customHeight="1" x14ac:dyDescent="0.25">
      <c r="A29" s="25" t="s">
        <v>0</v>
      </c>
      <c r="B29" s="6" t="s">
        <v>130</v>
      </c>
      <c r="C29" s="40" t="s">
        <v>204</v>
      </c>
      <c r="D29" s="40" t="s">
        <v>205</v>
      </c>
    </row>
    <row r="30" spans="1:4" hidden="1" x14ac:dyDescent="0.25"/>
    <row r="31" spans="1:4" ht="12" customHeight="1" x14ac:dyDescent="0.25">
      <c r="A31" s="25" t="s">
        <v>0</v>
      </c>
      <c r="B31" s="50" t="s">
        <v>131</v>
      </c>
      <c r="C31" s="51"/>
      <c r="D31" s="52"/>
    </row>
    <row r="32" spans="1:4" ht="24" customHeight="1" x14ac:dyDescent="0.25">
      <c r="A32" s="25" t="s">
        <v>0</v>
      </c>
      <c r="B32" s="8" t="s">
        <v>132</v>
      </c>
      <c r="C32" s="13">
        <f>C34+C35+C36+C37+C38+C39</f>
        <v>16012</v>
      </c>
      <c r="D32" s="13">
        <f>D34+D35+D36+D37+D38+D39</f>
        <v>8139</v>
      </c>
    </row>
    <row r="33" spans="1:4" ht="12" customHeight="1" x14ac:dyDescent="0.25">
      <c r="A33" s="25" t="s">
        <v>0</v>
      </c>
      <c r="B33" s="53" t="s">
        <v>104</v>
      </c>
      <c r="C33" s="62"/>
      <c r="D33" s="54"/>
    </row>
    <row r="34" spans="1:4" ht="12" customHeight="1" x14ac:dyDescent="0.25">
      <c r="A34" s="25" t="s">
        <v>0</v>
      </c>
      <c r="B34" s="11" t="s">
        <v>133</v>
      </c>
      <c r="C34" s="12">
        <v>16012</v>
      </c>
      <c r="D34" s="12">
        <v>3000</v>
      </c>
    </row>
    <row r="35" spans="1:4" ht="12" customHeight="1" x14ac:dyDescent="0.25">
      <c r="A35" s="25" t="s">
        <v>0</v>
      </c>
      <c r="B35" s="11" t="s">
        <v>134</v>
      </c>
      <c r="C35" s="12"/>
      <c r="D35" s="12"/>
    </row>
    <row r="36" spans="1:4" ht="12" customHeight="1" x14ac:dyDescent="0.25">
      <c r="A36" s="25" t="s">
        <v>0</v>
      </c>
      <c r="B36" s="11" t="s">
        <v>135</v>
      </c>
      <c r="C36" s="12"/>
      <c r="D36" s="12"/>
    </row>
    <row r="37" spans="1:4" ht="12" customHeight="1" x14ac:dyDescent="0.25">
      <c r="A37" s="25" t="s">
        <v>0</v>
      </c>
      <c r="B37" s="11" t="s">
        <v>136</v>
      </c>
      <c r="C37" s="12"/>
      <c r="D37" s="12"/>
    </row>
    <row r="38" spans="1:4" ht="12" customHeight="1" x14ac:dyDescent="0.25">
      <c r="A38" s="25" t="s">
        <v>0</v>
      </c>
      <c r="B38" s="11" t="s">
        <v>137</v>
      </c>
      <c r="C38" s="12"/>
      <c r="D38" s="12"/>
    </row>
    <row r="39" spans="1:4" ht="12" customHeight="1" x14ac:dyDescent="0.25">
      <c r="A39" s="25" t="s">
        <v>0</v>
      </c>
      <c r="B39" s="11" t="s">
        <v>138</v>
      </c>
      <c r="C39" s="12"/>
      <c r="D39" s="12">
        <v>5139</v>
      </c>
    </row>
    <row r="40" spans="1:4" ht="24" customHeight="1" x14ac:dyDescent="0.25">
      <c r="A40" s="25" t="s">
        <v>0</v>
      </c>
      <c r="B40" s="8" t="s">
        <v>139</v>
      </c>
      <c r="C40" s="13">
        <f>C42+C43+C44+C45+C46+C47+C48</f>
        <v>100023</v>
      </c>
      <c r="D40" s="13">
        <f>D42+D43+D44+D45+D46+D47+D48</f>
        <v>14335</v>
      </c>
    </row>
    <row r="41" spans="1:4" ht="12" customHeight="1" x14ac:dyDescent="0.25">
      <c r="A41" s="25" t="s">
        <v>0</v>
      </c>
      <c r="B41" s="53" t="s">
        <v>104</v>
      </c>
      <c r="C41" s="62"/>
      <c r="D41" s="54"/>
    </row>
    <row r="42" spans="1:4" ht="12" customHeight="1" x14ac:dyDescent="0.25">
      <c r="A42" s="25" t="s">
        <v>0</v>
      </c>
      <c r="B42" s="11" t="s">
        <v>140</v>
      </c>
      <c r="C42" s="12">
        <v>13212</v>
      </c>
      <c r="D42" s="12">
        <v>11389</v>
      </c>
    </row>
    <row r="43" spans="1:4" ht="12" customHeight="1" x14ac:dyDescent="0.25">
      <c r="A43" s="25" t="s">
        <v>0</v>
      </c>
      <c r="B43" s="11" t="s">
        <v>141</v>
      </c>
      <c r="C43" s="12">
        <v>77648</v>
      </c>
      <c r="D43" s="12">
        <v>772</v>
      </c>
    </row>
    <row r="44" spans="1:4" ht="12" customHeight="1" x14ac:dyDescent="0.25">
      <c r="A44" s="25" t="s">
        <v>0</v>
      </c>
      <c r="B44" s="11" t="s">
        <v>142</v>
      </c>
      <c r="C44" s="12">
        <v>3758</v>
      </c>
      <c r="D44" s="12">
        <v>1216</v>
      </c>
    </row>
    <row r="45" spans="1:4" ht="12" customHeight="1" x14ac:dyDescent="0.25">
      <c r="A45" s="25" t="s">
        <v>0</v>
      </c>
      <c r="B45" s="11" t="s">
        <v>143</v>
      </c>
      <c r="C45" s="12"/>
      <c r="D45" s="12"/>
    </row>
    <row r="46" spans="1:4" ht="12" customHeight="1" x14ac:dyDescent="0.25">
      <c r="A46" s="25" t="s">
        <v>0</v>
      </c>
      <c r="B46" s="11" t="s">
        <v>144</v>
      </c>
      <c r="C46" s="12"/>
      <c r="D46" s="12"/>
    </row>
    <row r="47" spans="1:4" ht="12" customHeight="1" x14ac:dyDescent="0.25">
      <c r="A47" s="25" t="s">
        <v>0</v>
      </c>
      <c r="B47" s="11" t="s">
        <v>145</v>
      </c>
      <c r="C47" s="12">
        <v>5030</v>
      </c>
      <c r="D47" s="12">
        <v>528</v>
      </c>
    </row>
    <row r="48" spans="1:4" ht="12" customHeight="1" x14ac:dyDescent="0.25">
      <c r="A48" s="25" t="s">
        <v>0</v>
      </c>
      <c r="B48" s="11" t="s">
        <v>146</v>
      </c>
      <c r="C48" s="12">
        <v>375</v>
      </c>
      <c r="D48" s="12">
        <v>430</v>
      </c>
    </row>
    <row r="49" spans="1:4" ht="24" customHeight="1" x14ac:dyDescent="0.25">
      <c r="A49" s="25" t="s">
        <v>0</v>
      </c>
      <c r="B49" s="8" t="s">
        <v>147</v>
      </c>
      <c r="C49" s="13">
        <f>C32-C40</f>
        <v>-84011</v>
      </c>
      <c r="D49" s="13">
        <f>D32-D40</f>
        <v>-6196</v>
      </c>
    </row>
    <row r="50" spans="1:4" ht="12" customHeight="1" x14ac:dyDescent="0.25">
      <c r="A50" s="25" t="s">
        <v>0</v>
      </c>
      <c r="B50" s="50" t="s">
        <v>148</v>
      </c>
      <c r="C50" s="51"/>
      <c r="D50" s="52"/>
    </row>
    <row r="51" spans="1:4" ht="24" customHeight="1" x14ac:dyDescent="0.25">
      <c r="A51" s="25" t="s">
        <v>0</v>
      </c>
      <c r="B51" s="8" t="s">
        <v>149</v>
      </c>
      <c r="C51" s="13">
        <f>C53+C54+C55+C56+C57+C58+C59+C60+C61+C62+C63+C64</f>
        <v>0</v>
      </c>
      <c r="D51" s="13">
        <f>D53+D54+D55+D56+D57+D58+D59+D60+D61+D62+D63+D64</f>
        <v>0</v>
      </c>
    </row>
    <row r="52" spans="1:4" ht="12" customHeight="1" x14ac:dyDescent="0.25">
      <c r="A52" s="25" t="s">
        <v>0</v>
      </c>
      <c r="B52" s="53" t="s">
        <v>104</v>
      </c>
      <c r="C52" s="62"/>
      <c r="D52" s="54"/>
    </row>
    <row r="53" spans="1:4" ht="12" customHeight="1" x14ac:dyDescent="0.25">
      <c r="A53" s="25" t="s">
        <v>0</v>
      </c>
      <c r="B53" s="11" t="s">
        <v>150</v>
      </c>
      <c r="C53" s="12"/>
      <c r="D53" s="12"/>
    </row>
    <row r="54" spans="1:4" ht="12" customHeight="1" x14ac:dyDescent="0.25">
      <c r="A54" s="25" t="s">
        <v>0</v>
      </c>
      <c r="B54" s="11" t="s">
        <v>151</v>
      </c>
      <c r="C54" s="12"/>
      <c r="D54" s="12"/>
    </row>
    <row r="55" spans="1:4" ht="12" customHeight="1" x14ac:dyDescent="0.25">
      <c r="A55" s="25" t="s">
        <v>0</v>
      </c>
      <c r="B55" s="11" t="s">
        <v>152</v>
      </c>
      <c r="C55" s="12"/>
      <c r="D55" s="12"/>
    </row>
    <row r="56" spans="1:4" ht="24" customHeight="1" x14ac:dyDescent="0.25">
      <c r="A56" s="25" t="s">
        <v>0</v>
      </c>
      <c r="B56" s="11" t="s">
        <v>153</v>
      </c>
      <c r="C56" s="12"/>
      <c r="D56" s="12"/>
    </row>
    <row r="57" spans="1:4" ht="12" customHeight="1" x14ac:dyDescent="0.25">
      <c r="A57" s="25" t="s">
        <v>0</v>
      </c>
      <c r="B57" s="11" t="s">
        <v>154</v>
      </c>
      <c r="C57" s="12"/>
      <c r="D57" s="12"/>
    </row>
    <row r="58" spans="1:4" ht="12" customHeight="1" x14ac:dyDescent="0.25">
      <c r="A58" s="25" t="s">
        <v>0</v>
      </c>
      <c r="B58" s="11" t="s">
        <v>155</v>
      </c>
      <c r="C58" s="12"/>
      <c r="D58" s="12"/>
    </row>
    <row r="59" spans="1:4" ht="12" customHeight="1" x14ac:dyDescent="0.25">
      <c r="A59" s="25" t="s">
        <v>0</v>
      </c>
      <c r="B59" s="11" t="s">
        <v>156</v>
      </c>
      <c r="C59" s="12"/>
      <c r="D59" s="12"/>
    </row>
    <row r="60" spans="1:4" ht="12" customHeight="1" x14ac:dyDescent="0.25">
      <c r="A60" s="25" t="s">
        <v>0</v>
      </c>
      <c r="B60" s="11" t="s">
        <v>157</v>
      </c>
      <c r="C60" s="12"/>
      <c r="D60" s="12"/>
    </row>
    <row r="61" spans="1:4" ht="13.5" customHeight="1" x14ac:dyDescent="0.25">
      <c r="A61" s="25" t="s">
        <v>0</v>
      </c>
      <c r="B61" s="11" t="s">
        <v>158</v>
      </c>
      <c r="C61" s="12"/>
      <c r="D61" s="12"/>
    </row>
    <row r="62" spans="1:4" ht="12" customHeight="1" x14ac:dyDescent="0.25">
      <c r="A62" s="25" t="s">
        <v>0</v>
      </c>
      <c r="B62" s="11" t="s">
        <v>159</v>
      </c>
      <c r="C62" s="12"/>
      <c r="D62" s="12"/>
    </row>
    <row r="63" spans="1:4" ht="12" customHeight="1" x14ac:dyDescent="0.25">
      <c r="A63" s="25" t="s">
        <v>0</v>
      </c>
      <c r="B63" s="11" t="s">
        <v>137</v>
      </c>
      <c r="C63" s="12"/>
      <c r="D63" s="12"/>
    </row>
    <row r="64" spans="1:4" ht="12" customHeight="1" x14ac:dyDescent="0.25">
      <c r="A64" s="25" t="s">
        <v>0</v>
      </c>
      <c r="B64" s="11" t="s">
        <v>138</v>
      </c>
      <c r="C64" s="12"/>
      <c r="D64" s="12"/>
    </row>
    <row r="65" spans="1:4" ht="24" customHeight="1" x14ac:dyDescent="0.25">
      <c r="A65" s="25" t="s">
        <v>0</v>
      </c>
      <c r="B65" s="8" t="s">
        <v>160</v>
      </c>
      <c r="C65" s="13">
        <f>C67+C68+C69+C70+C71+C72+C73+C74+C75+C76+C77+C78+C79</f>
        <v>10433</v>
      </c>
      <c r="D65" s="13">
        <f>D67+D68+D69+D70+D71+D72+D73+D74+D75+D76+D77+D78+D79</f>
        <v>662500</v>
      </c>
    </row>
    <row r="66" spans="1:4" ht="12" customHeight="1" x14ac:dyDescent="0.25">
      <c r="A66" s="25" t="s">
        <v>0</v>
      </c>
      <c r="B66" s="53" t="s">
        <v>104</v>
      </c>
      <c r="C66" s="62"/>
      <c r="D66" s="54"/>
    </row>
    <row r="67" spans="1:4" ht="12" customHeight="1" x14ac:dyDescent="0.25">
      <c r="A67" s="25" t="s">
        <v>0</v>
      </c>
      <c r="B67" s="11" t="s">
        <v>161</v>
      </c>
      <c r="C67" s="12"/>
      <c r="D67" s="12">
        <v>657700</v>
      </c>
    </row>
    <row r="68" spans="1:4" ht="12" customHeight="1" x14ac:dyDescent="0.25">
      <c r="A68" s="25" t="s">
        <v>0</v>
      </c>
      <c r="B68" s="11" t="s">
        <v>162</v>
      </c>
      <c r="C68" s="12"/>
      <c r="D68" s="12"/>
    </row>
    <row r="69" spans="1:4" ht="12" customHeight="1" x14ac:dyDescent="0.25">
      <c r="A69" s="25" t="s">
        <v>0</v>
      </c>
      <c r="B69" s="11" t="s">
        <v>163</v>
      </c>
      <c r="C69" s="12"/>
      <c r="D69" s="12"/>
    </row>
    <row r="70" spans="1:4" ht="24" customHeight="1" x14ac:dyDescent="0.25">
      <c r="A70" s="25" t="s">
        <v>0</v>
      </c>
      <c r="B70" s="11" t="s">
        <v>164</v>
      </c>
      <c r="C70" s="12"/>
      <c r="D70" s="12"/>
    </row>
    <row r="71" spans="1:4" ht="12" customHeight="1" x14ac:dyDescent="0.25">
      <c r="A71" s="25" t="s">
        <v>0</v>
      </c>
      <c r="B71" s="11" t="s">
        <v>165</v>
      </c>
      <c r="C71" s="12"/>
      <c r="D71" s="12"/>
    </row>
    <row r="72" spans="1:4" ht="12" customHeight="1" x14ac:dyDescent="0.25">
      <c r="A72" s="25" t="s">
        <v>0</v>
      </c>
      <c r="B72" s="11" t="s">
        <v>166</v>
      </c>
      <c r="C72" s="12"/>
      <c r="D72" s="12"/>
    </row>
    <row r="73" spans="1:4" ht="12" customHeight="1" x14ac:dyDescent="0.25">
      <c r="A73" s="25" t="s">
        <v>0</v>
      </c>
      <c r="B73" s="11" t="s">
        <v>167</v>
      </c>
      <c r="C73" s="12"/>
      <c r="D73" s="12"/>
    </row>
    <row r="74" spans="1:4" ht="12" customHeight="1" x14ac:dyDescent="0.25">
      <c r="A74" s="25" t="s">
        <v>0</v>
      </c>
      <c r="B74" s="11" t="s">
        <v>143</v>
      </c>
      <c r="C74" s="12"/>
      <c r="D74" s="12"/>
    </row>
    <row r="75" spans="1:4" ht="12" customHeight="1" x14ac:dyDescent="0.25">
      <c r="A75" s="25" t="s">
        <v>0</v>
      </c>
      <c r="B75" s="11" t="s">
        <v>168</v>
      </c>
      <c r="C75" s="12"/>
      <c r="D75" s="12"/>
    </row>
    <row r="76" spans="1:4" ht="12" customHeight="1" x14ac:dyDescent="0.25">
      <c r="A76" s="25" t="s">
        <v>0</v>
      </c>
      <c r="B76" s="11" t="s">
        <v>169</v>
      </c>
      <c r="C76" s="12"/>
      <c r="D76" s="12"/>
    </row>
    <row r="77" spans="1:4" ht="13.5" customHeight="1" x14ac:dyDescent="0.25">
      <c r="A77" s="25" t="s">
        <v>0</v>
      </c>
      <c r="B77" s="11" t="s">
        <v>158</v>
      </c>
      <c r="C77" s="12"/>
      <c r="D77" s="12"/>
    </row>
    <row r="78" spans="1:4" ht="12" customHeight="1" x14ac:dyDescent="0.25">
      <c r="A78" s="25" t="s">
        <v>0</v>
      </c>
      <c r="B78" s="11" t="s">
        <v>170</v>
      </c>
      <c r="C78" s="12"/>
      <c r="D78" s="12"/>
    </row>
    <row r="79" spans="1:4" ht="12" customHeight="1" x14ac:dyDescent="0.25">
      <c r="A79" s="25" t="s">
        <v>0</v>
      </c>
      <c r="B79" s="11" t="s">
        <v>146</v>
      </c>
      <c r="C79" s="12">
        <v>10433</v>
      </c>
      <c r="D79" s="12">
        <v>4800</v>
      </c>
    </row>
    <row r="80" spans="1:4" ht="24" customHeight="1" x14ac:dyDescent="0.25">
      <c r="A80" s="25" t="s">
        <v>0</v>
      </c>
      <c r="B80" s="8" t="s">
        <v>171</v>
      </c>
      <c r="C80" s="13">
        <f>C51-C65</f>
        <v>-10433</v>
      </c>
      <c r="D80" s="13">
        <f>D51-D65</f>
        <v>-662500</v>
      </c>
    </row>
    <row r="81" spans="1:4" ht="12" customHeight="1" x14ac:dyDescent="0.25">
      <c r="A81" s="25" t="s">
        <v>0</v>
      </c>
      <c r="B81" s="50" t="s">
        <v>172</v>
      </c>
      <c r="C81" s="51"/>
      <c r="D81" s="52"/>
    </row>
    <row r="82" spans="1:4" ht="24" customHeight="1" x14ac:dyDescent="0.25">
      <c r="A82" s="25" t="s">
        <v>0</v>
      </c>
      <c r="B82" s="8" t="s">
        <v>173</v>
      </c>
      <c r="C82" s="13">
        <f>C84+C85+C86+C87</f>
        <v>444869</v>
      </c>
      <c r="D82" s="13">
        <f>D84+D85+D86+D87</f>
        <v>8009700</v>
      </c>
    </row>
    <row r="83" spans="1:4" ht="12" customHeight="1" x14ac:dyDescent="0.25">
      <c r="A83" s="25" t="s">
        <v>0</v>
      </c>
      <c r="B83" s="53" t="s">
        <v>104</v>
      </c>
      <c r="C83" s="62"/>
      <c r="D83" s="54"/>
    </row>
    <row r="84" spans="1:4" ht="12" customHeight="1" x14ac:dyDescent="0.25">
      <c r="A84" s="25" t="s">
        <v>0</v>
      </c>
      <c r="B84" s="11" t="s">
        <v>174</v>
      </c>
      <c r="C84" s="12"/>
      <c r="D84" s="12"/>
    </row>
    <row r="85" spans="1:4" ht="12" customHeight="1" x14ac:dyDescent="0.25">
      <c r="A85" s="25" t="s">
        <v>0</v>
      </c>
      <c r="B85" s="11" t="s">
        <v>175</v>
      </c>
      <c r="C85" s="12">
        <v>440650</v>
      </c>
      <c r="D85" s="12">
        <v>8009700</v>
      </c>
    </row>
    <row r="86" spans="1:4" ht="12" customHeight="1" x14ac:dyDescent="0.25">
      <c r="A86" s="25" t="s">
        <v>0</v>
      </c>
      <c r="B86" s="11" t="s">
        <v>137</v>
      </c>
      <c r="C86" s="12">
        <v>4219</v>
      </c>
      <c r="D86" s="12"/>
    </row>
    <row r="87" spans="1:4" ht="12" customHeight="1" x14ac:dyDescent="0.25">
      <c r="A87" s="25" t="s">
        <v>0</v>
      </c>
      <c r="B87" s="11" t="s">
        <v>138</v>
      </c>
      <c r="C87" s="12"/>
      <c r="D87" s="12"/>
    </row>
    <row r="88" spans="1:4" ht="24" customHeight="1" x14ac:dyDescent="0.25">
      <c r="A88" s="25" t="s">
        <v>0</v>
      </c>
      <c r="B88" s="8" t="s">
        <v>176</v>
      </c>
      <c r="C88" s="13">
        <f>C90+C91+C92+C93+C94</f>
        <v>245000</v>
      </c>
      <c r="D88" s="13">
        <f>D90+D91+D92+D93+D94</f>
        <v>1160585</v>
      </c>
    </row>
    <row r="89" spans="1:4" ht="12" customHeight="1" x14ac:dyDescent="0.25">
      <c r="A89" s="25" t="s">
        <v>0</v>
      </c>
      <c r="B89" s="53" t="s">
        <v>104</v>
      </c>
      <c r="C89" s="62"/>
      <c r="D89" s="54"/>
    </row>
    <row r="90" spans="1:4" ht="12" customHeight="1" x14ac:dyDescent="0.25">
      <c r="A90" s="25" t="s">
        <v>0</v>
      </c>
      <c r="B90" s="11" t="s">
        <v>177</v>
      </c>
      <c r="C90" s="12"/>
      <c r="D90" s="12">
        <v>807000</v>
      </c>
    </row>
    <row r="91" spans="1:4" ht="12" customHeight="1" x14ac:dyDescent="0.25">
      <c r="A91" s="25" t="s">
        <v>0</v>
      </c>
      <c r="B91" s="11" t="s">
        <v>143</v>
      </c>
      <c r="C91" s="12"/>
      <c r="D91" s="12"/>
    </row>
    <row r="92" spans="1:4" ht="12" customHeight="1" x14ac:dyDescent="0.25">
      <c r="A92" s="25" t="s">
        <v>0</v>
      </c>
      <c r="B92" s="11" t="s">
        <v>178</v>
      </c>
      <c r="C92" s="12"/>
      <c r="D92" s="12"/>
    </row>
    <row r="93" spans="1:4" ht="12" customHeight="1" x14ac:dyDescent="0.25">
      <c r="A93" s="25" t="s">
        <v>0</v>
      </c>
      <c r="B93" s="11" t="s">
        <v>179</v>
      </c>
      <c r="C93" s="12"/>
      <c r="D93" s="12"/>
    </row>
    <row r="94" spans="1:4" ht="12" customHeight="1" x14ac:dyDescent="0.25">
      <c r="A94" s="25" t="s">
        <v>0</v>
      </c>
      <c r="B94" s="11" t="s">
        <v>180</v>
      </c>
      <c r="C94" s="12">
        <v>245000</v>
      </c>
      <c r="D94" s="12">
        <v>353585</v>
      </c>
    </row>
    <row r="95" spans="1:4" ht="24" customHeight="1" x14ac:dyDescent="0.25">
      <c r="A95" s="25" t="s">
        <v>0</v>
      </c>
      <c r="B95" s="8" t="s">
        <v>181</v>
      </c>
      <c r="C95" s="13">
        <f>C82-C88</f>
        <v>199869</v>
      </c>
      <c r="D95" s="13">
        <f>D82-D88</f>
        <v>6849115</v>
      </c>
    </row>
    <row r="96" spans="1:4" ht="12" customHeight="1" x14ac:dyDescent="0.25">
      <c r="A96" s="25" t="s">
        <v>0</v>
      </c>
      <c r="B96" s="8" t="s">
        <v>182</v>
      </c>
      <c r="C96" s="16"/>
      <c r="D96" s="16">
        <v>-11</v>
      </c>
    </row>
    <row r="97" spans="1:5" ht="24" customHeight="1" x14ac:dyDescent="0.25">
      <c r="A97" s="25" t="s">
        <v>0</v>
      </c>
      <c r="B97" s="8" t="s">
        <v>183</v>
      </c>
      <c r="C97" s="16"/>
      <c r="D97" s="16"/>
    </row>
    <row r="98" spans="1:5" ht="24" customHeight="1" x14ac:dyDescent="0.25">
      <c r="A98" s="25" t="s">
        <v>0</v>
      </c>
      <c r="B98" s="8" t="s">
        <v>184</v>
      </c>
      <c r="C98" s="13">
        <f>C49+C80+C95</f>
        <v>105425</v>
      </c>
      <c r="D98" s="13">
        <f>D49+D80+D95+D96</f>
        <v>6180408</v>
      </c>
    </row>
    <row r="99" spans="1:5" ht="24" customHeight="1" x14ac:dyDescent="0.25">
      <c r="A99" s="25" t="s">
        <v>0</v>
      </c>
      <c r="B99" s="8" t="s">
        <v>185</v>
      </c>
      <c r="C99" s="13">
        <v>6958784</v>
      </c>
      <c r="D99" s="16">
        <v>826413</v>
      </c>
    </row>
    <row r="100" spans="1:5" ht="24" customHeight="1" x14ac:dyDescent="0.25">
      <c r="A100" s="25" t="s">
        <v>0</v>
      </c>
      <c r="B100" s="8" t="s">
        <v>186</v>
      </c>
      <c r="C100" s="13">
        <f>C99+C98</f>
        <v>7064209</v>
      </c>
      <c r="D100" s="13">
        <f>D99+D98</f>
        <v>7006821</v>
      </c>
    </row>
    <row r="101" spans="1:5" ht="12" customHeight="1" x14ac:dyDescent="0.25">
      <c r="B101" s="18" t="s">
        <v>0</v>
      </c>
      <c r="C101" s="18" t="s">
        <v>0</v>
      </c>
      <c r="D101" s="18" t="s">
        <v>0</v>
      </c>
      <c r="E101" s="3"/>
    </row>
    <row r="102" spans="1:5" ht="12" customHeight="1" x14ac:dyDescent="0.25">
      <c r="B102" s="18" t="s">
        <v>0</v>
      </c>
      <c r="C102" s="18" t="s">
        <v>0</v>
      </c>
      <c r="D102" s="18" t="s">
        <v>0</v>
      </c>
      <c r="E102" s="3"/>
    </row>
    <row r="103" spans="1:5" ht="12" customHeight="1" x14ac:dyDescent="0.25">
      <c r="B103" s="17" t="s">
        <v>78</v>
      </c>
      <c r="C103" s="17" t="s">
        <v>0</v>
      </c>
      <c r="D103" s="18" t="s">
        <v>0</v>
      </c>
      <c r="E103" s="3"/>
    </row>
    <row r="104" spans="1:5" ht="12" customHeight="1" x14ac:dyDescent="0.25">
      <c r="B104" s="14" t="s">
        <v>79</v>
      </c>
      <c r="C104" s="15" t="s">
        <v>80</v>
      </c>
      <c r="D104" s="18" t="s">
        <v>0</v>
      </c>
      <c r="E104" s="3"/>
    </row>
    <row r="105" spans="1:5" ht="12" customHeight="1" x14ac:dyDescent="0.25">
      <c r="B105" s="17" t="s">
        <v>81</v>
      </c>
      <c r="C105" s="17" t="s">
        <v>0</v>
      </c>
      <c r="D105" s="18" t="s">
        <v>0</v>
      </c>
      <c r="E105" s="3"/>
    </row>
    <row r="106" spans="1:5" ht="12" customHeight="1" x14ac:dyDescent="0.25">
      <c r="B106" s="14" t="s">
        <v>82</v>
      </c>
      <c r="C106" s="15" t="s">
        <v>80</v>
      </c>
      <c r="D106" s="18" t="s">
        <v>0</v>
      </c>
      <c r="E106" s="3"/>
    </row>
    <row r="107" spans="1:5" ht="12" customHeight="1" x14ac:dyDescent="0.25">
      <c r="B107" s="18" t="s">
        <v>83</v>
      </c>
      <c r="C107" s="18" t="s">
        <v>0</v>
      </c>
      <c r="D107" s="18" t="s">
        <v>0</v>
      </c>
      <c r="E107" s="3"/>
    </row>
    <row r="108" spans="1:5" hidden="1" x14ac:dyDescent="0.25"/>
    <row r="109" spans="1:5" hidden="1" x14ac:dyDescent="0.25"/>
    <row r="110" spans="1:5" hidden="1" x14ac:dyDescent="0.25"/>
    <row r="111" spans="1:5" hidden="1" x14ac:dyDescent="0.25"/>
    <row r="112" spans="1:5" hidden="1" x14ac:dyDescent="0.25"/>
    <row r="113" hidden="1" x14ac:dyDescent="0.25"/>
    <row r="114" hidden="1" x14ac:dyDescent="0.25"/>
  </sheetData>
  <mergeCells count="16">
    <mergeCell ref="B12:E12"/>
    <mergeCell ref="B66:D66"/>
    <mergeCell ref="B81:D81"/>
    <mergeCell ref="B83:D83"/>
    <mergeCell ref="B89:D89"/>
    <mergeCell ref="B31:D31"/>
    <mergeCell ref="B33:D33"/>
    <mergeCell ref="B41:D41"/>
    <mergeCell ref="B50:D50"/>
    <mergeCell ref="B52:D52"/>
    <mergeCell ref="B11:D11"/>
    <mergeCell ref="C1:D1"/>
    <mergeCell ref="C2:D2"/>
    <mergeCell ref="C3:D3"/>
    <mergeCell ref="C4:D4"/>
    <mergeCell ref="B9:D9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A8573-C129-4CA7-99DE-CA33EF52F675}">
  <dimension ref="A1:L62"/>
  <sheetViews>
    <sheetView topLeftCell="B10" workbookViewId="0">
      <selection activeCell="B38" sqref="B38:J38"/>
    </sheetView>
  </sheetViews>
  <sheetFormatPr defaultRowHeight="15" x14ac:dyDescent="0.25"/>
  <cols>
    <col min="1" max="1" width="2.85546875" style="1" hidden="1" customWidth="1"/>
    <col min="2" max="2" width="42.28515625" style="1" customWidth="1"/>
    <col min="3" max="3" width="12.140625" style="1" customWidth="1"/>
    <col min="4" max="4" width="10.28515625" style="1" customWidth="1"/>
    <col min="5" max="5" width="13.140625" style="1" customWidth="1"/>
    <col min="6" max="6" width="11.7109375" style="1" customWidth="1"/>
    <col min="7" max="7" width="16.140625" style="1" customWidth="1"/>
    <col min="8" max="10" width="14" style="1" customWidth="1"/>
    <col min="11" max="11" width="3.28515625" style="1" hidden="1" customWidth="1"/>
    <col min="12" max="16384" width="9.140625" style="1"/>
  </cols>
  <sheetData>
    <row r="1" spans="1:11" ht="12" customHeight="1" x14ac:dyDescent="0.25">
      <c r="A1" s="2" t="s">
        <v>0</v>
      </c>
      <c r="B1" s="18" t="s">
        <v>0</v>
      </c>
      <c r="C1" s="18" t="s">
        <v>0</v>
      </c>
      <c r="D1" s="18" t="s">
        <v>0</v>
      </c>
      <c r="E1" s="18" t="s">
        <v>0</v>
      </c>
      <c r="F1" s="18" t="s">
        <v>0</v>
      </c>
      <c r="G1" s="43"/>
      <c r="H1" s="43"/>
      <c r="I1" s="43"/>
      <c r="J1" s="43"/>
      <c r="K1" s="3"/>
    </row>
    <row r="2" spans="1:11" ht="12" customHeight="1" x14ac:dyDescent="0.25">
      <c r="A2" s="2" t="s">
        <v>0</v>
      </c>
      <c r="B2" s="18" t="s">
        <v>0</v>
      </c>
      <c r="C2" s="18" t="s">
        <v>0</v>
      </c>
      <c r="D2" s="18" t="s">
        <v>0</v>
      </c>
      <c r="E2" s="18" t="s">
        <v>0</v>
      </c>
      <c r="F2" s="18" t="s">
        <v>0</v>
      </c>
      <c r="G2" s="43"/>
      <c r="H2" s="43"/>
      <c r="I2" s="43"/>
      <c r="J2" s="43"/>
      <c r="K2" s="3"/>
    </row>
    <row r="3" spans="1:11" ht="12" customHeight="1" x14ac:dyDescent="0.25">
      <c r="A3" s="2" t="s">
        <v>0</v>
      </c>
      <c r="B3" s="18" t="s">
        <v>0</v>
      </c>
      <c r="C3" s="18" t="s">
        <v>0</v>
      </c>
      <c r="D3" s="18" t="s">
        <v>0</v>
      </c>
      <c r="E3" s="18" t="s">
        <v>0</v>
      </c>
      <c r="F3" s="18" t="s">
        <v>0</v>
      </c>
      <c r="G3" s="43"/>
      <c r="H3" s="43"/>
      <c r="I3" s="43"/>
      <c r="J3" s="43"/>
      <c r="K3" s="3"/>
    </row>
    <row r="4" spans="1:11" ht="12" customHeight="1" x14ac:dyDescent="0.25">
      <c r="A4" s="2" t="s">
        <v>0</v>
      </c>
      <c r="B4" s="18" t="s">
        <v>0</v>
      </c>
      <c r="C4" s="18" t="s">
        <v>0</v>
      </c>
      <c r="D4" s="18" t="s">
        <v>0</v>
      </c>
      <c r="E4" s="18" t="s">
        <v>0</v>
      </c>
      <c r="F4" s="18" t="s">
        <v>0</v>
      </c>
      <c r="G4" s="43"/>
      <c r="H4" s="43"/>
      <c r="I4" s="43"/>
      <c r="J4" s="43"/>
      <c r="K4" s="3"/>
    </row>
    <row r="5" spans="1:11" ht="12" customHeight="1" x14ac:dyDescent="0.25">
      <c r="A5" s="2" t="s">
        <v>0</v>
      </c>
      <c r="B5" s="18" t="s">
        <v>0</v>
      </c>
      <c r="C5" s="18" t="s">
        <v>0</v>
      </c>
      <c r="D5" s="18" t="s">
        <v>0</v>
      </c>
      <c r="E5" s="18" t="s">
        <v>0</v>
      </c>
      <c r="F5" s="18" t="s">
        <v>0</v>
      </c>
      <c r="G5" s="18"/>
      <c r="H5" s="18"/>
      <c r="I5" s="18"/>
      <c r="J5" s="19"/>
      <c r="K5" s="3"/>
    </row>
    <row r="6" spans="1:11" ht="12" customHeight="1" x14ac:dyDescent="0.25">
      <c r="A6" s="2" t="s">
        <v>0</v>
      </c>
      <c r="B6" s="18" t="s">
        <v>0</v>
      </c>
      <c r="C6" s="18" t="s">
        <v>0</v>
      </c>
      <c r="D6" s="18" t="s">
        <v>0</v>
      </c>
      <c r="E6" s="18" t="s">
        <v>0</v>
      </c>
      <c r="F6" s="18" t="s">
        <v>0</v>
      </c>
      <c r="G6" s="18"/>
      <c r="H6" s="18"/>
      <c r="I6" s="18"/>
      <c r="J6" s="19"/>
      <c r="K6" s="3"/>
    </row>
    <row r="7" spans="1:11" ht="12" customHeight="1" x14ac:dyDescent="0.25">
      <c r="A7" s="2" t="s">
        <v>0</v>
      </c>
      <c r="B7" s="18" t="s">
        <v>0</v>
      </c>
      <c r="C7" s="18" t="s">
        <v>0</v>
      </c>
      <c r="D7" s="18" t="s">
        <v>0</v>
      </c>
      <c r="E7" s="18" t="s">
        <v>0</v>
      </c>
      <c r="F7" s="18" t="s">
        <v>0</v>
      </c>
      <c r="G7" s="18" t="s">
        <v>0</v>
      </c>
      <c r="H7" s="18" t="s">
        <v>0</v>
      </c>
      <c r="I7" s="18" t="s">
        <v>0</v>
      </c>
      <c r="J7" s="19" t="s">
        <v>0</v>
      </c>
      <c r="K7" s="3"/>
    </row>
    <row r="8" spans="1:11" ht="12" customHeight="1" x14ac:dyDescent="0.25">
      <c r="A8" s="2" t="s">
        <v>0</v>
      </c>
      <c r="B8" s="59" t="s">
        <v>201</v>
      </c>
      <c r="C8" s="45"/>
      <c r="D8" s="45"/>
      <c r="E8" s="45"/>
      <c r="F8" s="45"/>
      <c r="G8" s="45"/>
      <c r="H8" s="45"/>
      <c r="I8" s="45"/>
      <c r="J8" s="45"/>
      <c r="K8" s="3"/>
    </row>
    <row r="9" spans="1:11" ht="12" customHeight="1" x14ac:dyDescent="0.25">
      <c r="A9" s="2" t="s">
        <v>0</v>
      </c>
      <c r="B9" s="18" t="s">
        <v>0</v>
      </c>
      <c r="C9" s="18" t="s">
        <v>0</v>
      </c>
      <c r="D9" s="18" t="s">
        <v>0</v>
      </c>
      <c r="E9" s="18" t="s">
        <v>0</v>
      </c>
      <c r="F9" s="18" t="s">
        <v>0</v>
      </c>
      <c r="G9" s="18" t="s">
        <v>0</v>
      </c>
      <c r="H9" s="18" t="s">
        <v>0</v>
      </c>
      <c r="I9" s="18" t="s">
        <v>0</v>
      </c>
      <c r="J9" s="18" t="s">
        <v>0</v>
      </c>
      <c r="K9" s="3"/>
    </row>
    <row r="10" spans="1:11" ht="14.25" customHeight="1" x14ac:dyDescent="0.25">
      <c r="A10" s="2" t="s">
        <v>0</v>
      </c>
      <c r="B10" s="46" t="s">
        <v>187</v>
      </c>
      <c r="C10" s="46"/>
      <c r="D10" s="46"/>
      <c r="E10" s="46"/>
      <c r="F10" s="46"/>
      <c r="G10" s="46"/>
      <c r="H10" s="46"/>
      <c r="I10" s="46"/>
      <c r="J10" s="46"/>
      <c r="K10" s="3"/>
    </row>
    <row r="11" spans="1:11" ht="12" customHeight="1" x14ac:dyDescent="0.25">
      <c r="A11" s="2" t="s">
        <v>0</v>
      </c>
      <c r="B11" s="49" t="s">
        <v>197</v>
      </c>
      <c r="C11" s="49"/>
      <c r="D11" s="49"/>
      <c r="E11" s="49"/>
      <c r="F11" s="49"/>
      <c r="G11" s="49"/>
      <c r="H11" s="49"/>
      <c r="I11" s="49"/>
      <c r="J11" s="49"/>
      <c r="K11" s="3"/>
    </row>
    <row r="12" spans="1:11" ht="12" customHeight="1" x14ac:dyDescent="0.25">
      <c r="A12" s="2" t="s">
        <v>0</v>
      </c>
      <c r="B12" s="4" t="s">
        <v>0</v>
      </c>
      <c r="C12" s="18" t="s">
        <v>0</v>
      </c>
      <c r="D12" s="18" t="s">
        <v>0</v>
      </c>
      <c r="E12" s="18" t="s">
        <v>0</v>
      </c>
      <c r="F12" s="18" t="s">
        <v>0</v>
      </c>
      <c r="G12" s="18" t="s">
        <v>0</v>
      </c>
      <c r="H12" s="18" t="s">
        <v>0</v>
      </c>
      <c r="I12" s="18" t="s">
        <v>0</v>
      </c>
      <c r="J12" s="18" t="s">
        <v>0</v>
      </c>
      <c r="K12" s="3"/>
    </row>
    <row r="13" spans="1:11" ht="12" customHeight="1" x14ac:dyDescent="0.25">
      <c r="A13" s="2" t="s">
        <v>0</v>
      </c>
      <c r="B13" s="18" t="s">
        <v>0</v>
      </c>
      <c r="C13" s="18" t="s">
        <v>0</v>
      </c>
      <c r="D13" s="18" t="s">
        <v>0</v>
      </c>
      <c r="E13" s="18" t="s">
        <v>0</v>
      </c>
      <c r="F13" s="18" t="s">
        <v>0</v>
      </c>
      <c r="G13" s="18" t="s">
        <v>0</v>
      </c>
      <c r="H13" s="18" t="s">
        <v>0</v>
      </c>
      <c r="I13" s="18" t="s">
        <v>0</v>
      </c>
      <c r="J13" s="19" t="s">
        <v>1</v>
      </c>
      <c r="K13" s="3"/>
    </row>
    <row r="14" spans="1:11" hidden="1" x14ac:dyDescent="0.25"/>
    <row r="15" spans="1:11" hidden="1" x14ac:dyDescent="0.25"/>
    <row r="16" spans="1:11" hidden="1" x14ac:dyDescent="0.25"/>
    <row r="17" spans="1:10" hidden="1" x14ac:dyDescent="0.25"/>
    <row r="18" spans="1:10" hidden="1" x14ac:dyDescent="0.25"/>
    <row r="19" spans="1:10" hidden="1" x14ac:dyDescent="0.25"/>
    <row r="20" spans="1:10" hidden="1" x14ac:dyDescent="0.25"/>
    <row r="21" spans="1:10" hidden="1" x14ac:dyDescent="0.25"/>
    <row r="22" spans="1:10" hidden="1" x14ac:dyDescent="0.25"/>
    <row r="23" spans="1:10" hidden="1" x14ac:dyDescent="0.25"/>
    <row r="24" spans="1:10" hidden="1" x14ac:dyDescent="0.25"/>
    <row r="25" spans="1:10" hidden="1" x14ac:dyDescent="0.25"/>
    <row r="26" spans="1:10" hidden="1" x14ac:dyDescent="0.25"/>
    <row r="27" spans="1:10" ht="15" customHeight="1" x14ac:dyDescent="0.25">
      <c r="A27" s="5" t="s">
        <v>0</v>
      </c>
      <c r="B27" s="63" t="s">
        <v>188</v>
      </c>
      <c r="C27" s="47" t="s">
        <v>189</v>
      </c>
      <c r="D27" s="65"/>
      <c r="E27" s="65"/>
      <c r="F27" s="65"/>
      <c r="G27" s="65"/>
      <c r="H27" s="48"/>
      <c r="I27" s="63" t="s">
        <v>75</v>
      </c>
      <c r="J27" s="63" t="s">
        <v>190</v>
      </c>
    </row>
    <row r="28" spans="1:10" ht="52.5" customHeight="1" x14ac:dyDescent="0.25">
      <c r="A28" s="5" t="s">
        <v>0</v>
      </c>
      <c r="B28" s="64"/>
      <c r="C28" s="6" t="s">
        <v>68</v>
      </c>
      <c r="D28" s="6" t="s">
        <v>69</v>
      </c>
      <c r="E28" s="6" t="s">
        <v>70</v>
      </c>
      <c r="F28" s="6" t="s">
        <v>71</v>
      </c>
      <c r="G28" s="6" t="s">
        <v>191</v>
      </c>
      <c r="H28" s="6" t="s">
        <v>73</v>
      </c>
      <c r="I28" s="64"/>
      <c r="J28" s="64"/>
    </row>
    <row r="29" spans="1:10" hidden="1" x14ac:dyDescent="0.25"/>
    <row r="30" spans="1:10" hidden="1" x14ac:dyDescent="0.25"/>
    <row r="31" spans="1:10" ht="12" customHeight="1" x14ac:dyDescent="0.25">
      <c r="A31" s="5" t="s">
        <v>0</v>
      </c>
      <c r="B31" s="26" t="s">
        <v>192</v>
      </c>
      <c r="C31" s="12">
        <v>200</v>
      </c>
      <c r="D31" s="12"/>
      <c r="E31" s="12"/>
      <c r="F31" s="12"/>
      <c r="G31" s="12">
        <v>6219</v>
      </c>
      <c r="H31" s="12">
        <v>42220</v>
      </c>
      <c r="I31" s="12"/>
      <c r="J31" s="27">
        <f>C31+D31+E31+F31+G31+H31+I31</f>
        <v>48639</v>
      </c>
    </row>
    <row r="32" spans="1:10" ht="12" customHeight="1" x14ac:dyDescent="0.25">
      <c r="A32" s="5" t="s">
        <v>0</v>
      </c>
      <c r="B32" s="11" t="s">
        <v>193</v>
      </c>
      <c r="C32" s="12"/>
      <c r="D32" s="12"/>
      <c r="E32" s="12"/>
      <c r="F32" s="12"/>
      <c r="G32" s="12"/>
      <c r="H32" s="12"/>
      <c r="I32" s="12"/>
      <c r="J32" s="10"/>
    </row>
    <row r="33" spans="1:12" ht="12" customHeight="1" x14ac:dyDescent="0.25">
      <c r="A33" s="5" t="s">
        <v>0</v>
      </c>
      <c r="B33" s="8" t="s">
        <v>210</v>
      </c>
      <c r="C33" s="13">
        <f>C31+C32</f>
        <v>200</v>
      </c>
      <c r="D33" s="13">
        <f>D31+D32</f>
        <v>0</v>
      </c>
      <c r="E33" s="13">
        <f>E31+E32</f>
        <v>0</v>
      </c>
      <c r="F33" s="13">
        <f>F31+F32</f>
        <v>0</v>
      </c>
      <c r="G33" s="13">
        <f>G31+G32</f>
        <v>6219</v>
      </c>
      <c r="H33" s="13">
        <f>H31+H32</f>
        <v>42220</v>
      </c>
      <c r="I33" s="13">
        <f>I31+I32</f>
        <v>0</v>
      </c>
      <c r="J33" s="13">
        <f>J31+J32</f>
        <v>48639</v>
      </c>
      <c r="K33" s="13">
        <f>K31+K32</f>
        <v>0</v>
      </c>
    </row>
    <row r="34" spans="1:12" ht="24" customHeight="1" x14ac:dyDescent="0.25">
      <c r="A34" s="5" t="s">
        <v>0</v>
      </c>
      <c r="B34" s="8" t="s">
        <v>211</v>
      </c>
      <c r="C34" s="13">
        <f>C35+C36</f>
        <v>0</v>
      </c>
      <c r="D34" s="13">
        <f>D35+D36</f>
        <v>0</v>
      </c>
      <c r="E34" s="13">
        <f>E35+E36</f>
        <v>0</v>
      </c>
      <c r="F34" s="13">
        <f>F35+F36</f>
        <v>0</v>
      </c>
      <c r="G34" s="13">
        <f>G35+G36</f>
        <v>-226466</v>
      </c>
      <c r="H34" s="13">
        <f>H35+H36</f>
        <v>0</v>
      </c>
      <c r="I34" s="13">
        <f>I35+I36</f>
        <v>0</v>
      </c>
      <c r="J34" s="13">
        <f>C34+D34+E34+F34+G34+H34+I34</f>
        <v>-226466</v>
      </c>
    </row>
    <row r="35" spans="1:12" ht="12" customHeight="1" x14ac:dyDescent="0.25">
      <c r="A35" s="5" t="s">
        <v>0</v>
      </c>
      <c r="B35" s="11" t="s">
        <v>194</v>
      </c>
      <c r="C35" s="12"/>
      <c r="D35" s="12"/>
      <c r="E35" s="12"/>
      <c r="F35" s="12"/>
      <c r="G35" s="12">
        <v>-226466</v>
      </c>
      <c r="H35" s="12"/>
      <c r="I35" s="12"/>
      <c r="J35" s="27">
        <f>C35+D35+E35+F35+G35+H35+I35</f>
        <v>-226466</v>
      </c>
    </row>
    <row r="36" spans="1:12" ht="24" customHeight="1" x14ac:dyDescent="0.25">
      <c r="A36" s="5" t="s">
        <v>0</v>
      </c>
      <c r="B36" s="11" t="s">
        <v>209</v>
      </c>
      <c r="C36" s="10"/>
      <c r="D36" s="10"/>
      <c r="E36" s="10"/>
      <c r="F36" s="10"/>
      <c r="G36" s="10"/>
      <c r="H36" s="10"/>
      <c r="I36" s="10"/>
      <c r="J36" s="10"/>
    </row>
    <row r="37" spans="1:12" ht="24" customHeight="1" x14ac:dyDescent="0.25">
      <c r="A37" s="5" t="s">
        <v>0</v>
      </c>
      <c r="B37" s="8" t="s">
        <v>212</v>
      </c>
      <c r="C37" s="13">
        <f>C39</f>
        <v>800</v>
      </c>
      <c r="D37" s="13">
        <v>0</v>
      </c>
      <c r="E37" s="13">
        <v>0</v>
      </c>
      <c r="F37" s="13">
        <v>0</v>
      </c>
      <c r="G37" s="13">
        <v>0</v>
      </c>
      <c r="H37" s="13">
        <f>H40</f>
        <v>827172</v>
      </c>
      <c r="I37" s="13">
        <v>0</v>
      </c>
      <c r="J37" s="13">
        <f>J39+J40</f>
        <v>827972</v>
      </c>
      <c r="K37" s="13" t="e">
        <f>#REF!+#REF!+#REF!+#REF!+K39+#REF!+#REF!+#REF!+#REF!+#REF!+K40+#REF!+#REF!</f>
        <v>#REF!</v>
      </c>
    </row>
    <row r="38" spans="1:12" ht="12" customHeight="1" x14ac:dyDescent="0.25">
      <c r="A38" s="5" t="s">
        <v>0</v>
      </c>
      <c r="B38" s="53" t="s">
        <v>104</v>
      </c>
      <c r="C38" s="62"/>
      <c r="D38" s="62"/>
      <c r="E38" s="62"/>
      <c r="F38" s="62"/>
      <c r="G38" s="62"/>
      <c r="H38" s="62"/>
      <c r="I38" s="62"/>
      <c r="J38" s="54"/>
    </row>
    <row r="39" spans="1:12" ht="12" customHeight="1" x14ac:dyDescent="0.25">
      <c r="A39" s="5" t="s">
        <v>0</v>
      </c>
      <c r="B39" s="11" t="s">
        <v>195</v>
      </c>
      <c r="C39" s="12">
        <v>800</v>
      </c>
      <c r="D39" s="12"/>
      <c r="E39" s="12"/>
      <c r="F39" s="12"/>
      <c r="G39" s="12"/>
      <c r="H39" s="12"/>
      <c r="I39" s="12"/>
      <c r="J39" s="10">
        <f t="shared" ref="J39:J40" si="0">C39+D39+E39+F39+G39+H39+I39</f>
        <v>800</v>
      </c>
    </row>
    <row r="40" spans="1:12" ht="12" customHeight="1" x14ac:dyDescent="0.25">
      <c r="A40" s="5" t="s">
        <v>0</v>
      </c>
      <c r="B40" s="11" t="s">
        <v>196</v>
      </c>
      <c r="C40" s="12"/>
      <c r="D40" s="12"/>
      <c r="E40" s="12"/>
      <c r="F40" s="12"/>
      <c r="G40" s="12"/>
      <c r="H40" s="12">
        <v>827172</v>
      </c>
      <c r="I40" s="12"/>
      <c r="J40" s="10">
        <f t="shared" si="0"/>
        <v>827172</v>
      </c>
    </row>
    <row r="41" spans="1:12" ht="24" customHeight="1" x14ac:dyDescent="0.25">
      <c r="A41" s="5" t="s">
        <v>0</v>
      </c>
      <c r="B41" s="8" t="s">
        <v>213</v>
      </c>
      <c r="C41" s="13">
        <f>C33+C34+C37</f>
        <v>1000</v>
      </c>
      <c r="D41" s="13">
        <f t="shared" ref="D41:J41" si="1">D33+D34+D37</f>
        <v>0</v>
      </c>
      <c r="E41" s="13">
        <f t="shared" si="1"/>
        <v>0</v>
      </c>
      <c r="F41" s="13">
        <f t="shared" si="1"/>
        <v>0</v>
      </c>
      <c r="G41" s="13">
        <f t="shared" si="1"/>
        <v>-220247</v>
      </c>
      <c r="H41" s="13">
        <f t="shared" si="1"/>
        <v>869392</v>
      </c>
      <c r="I41" s="13">
        <f t="shared" si="1"/>
        <v>0</v>
      </c>
      <c r="J41" s="13">
        <f t="shared" si="1"/>
        <v>650145</v>
      </c>
    </row>
    <row r="42" spans="1:12" ht="12" customHeight="1" x14ac:dyDescent="0.25">
      <c r="A42" s="5" t="s">
        <v>0</v>
      </c>
      <c r="B42" s="8" t="s">
        <v>210</v>
      </c>
      <c r="C42" s="13">
        <f>C41</f>
        <v>1000</v>
      </c>
      <c r="D42" s="13">
        <f t="shared" ref="D42:J42" si="2">D41</f>
        <v>0</v>
      </c>
      <c r="E42" s="13">
        <f t="shared" si="2"/>
        <v>0</v>
      </c>
      <c r="F42" s="13">
        <f t="shared" si="2"/>
        <v>0</v>
      </c>
      <c r="G42" s="13">
        <f t="shared" si="2"/>
        <v>-220247</v>
      </c>
      <c r="H42" s="13">
        <f t="shared" si="2"/>
        <v>869392</v>
      </c>
      <c r="I42" s="13">
        <f t="shared" si="2"/>
        <v>0</v>
      </c>
      <c r="J42" s="13">
        <f t="shared" si="2"/>
        <v>650145</v>
      </c>
    </row>
    <row r="43" spans="1:12" ht="24" customHeight="1" x14ac:dyDescent="0.25">
      <c r="A43" s="5" t="s">
        <v>0</v>
      </c>
      <c r="B43" s="8" t="s">
        <v>214</v>
      </c>
      <c r="C43" s="13">
        <v>0</v>
      </c>
      <c r="D43" s="13">
        <v>0</v>
      </c>
      <c r="E43" s="13">
        <v>0</v>
      </c>
      <c r="F43" s="13">
        <v>0</v>
      </c>
      <c r="G43" s="13">
        <f>G44</f>
        <v>-143757</v>
      </c>
      <c r="H43" s="13">
        <v>0</v>
      </c>
      <c r="I43" s="13">
        <v>0</v>
      </c>
      <c r="J43" s="13">
        <f>J44</f>
        <v>-143757</v>
      </c>
    </row>
    <row r="44" spans="1:12" ht="12" customHeight="1" x14ac:dyDescent="0.25">
      <c r="A44" s="5" t="s">
        <v>0</v>
      </c>
      <c r="B44" s="11" t="s">
        <v>194</v>
      </c>
      <c r="C44" s="12"/>
      <c r="D44" s="12"/>
      <c r="E44" s="12"/>
      <c r="F44" s="12"/>
      <c r="G44" s="12">
        <v>-143757</v>
      </c>
      <c r="H44" s="12"/>
      <c r="I44" s="12"/>
      <c r="J44" s="12">
        <f>C44+D44+E44+F44+G44+H44+I44</f>
        <v>-143757</v>
      </c>
    </row>
    <row r="45" spans="1:12" ht="24" customHeight="1" x14ac:dyDescent="0.25">
      <c r="A45" s="5" t="s">
        <v>0</v>
      </c>
      <c r="B45" s="8" t="s">
        <v>215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f>H47</f>
        <v>489742</v>
      </c>
      <c r="I45" s="13">
        <v>0</v>
      </c>
      <c r="J45" s="13">
        <f>J47</f>
        <v>489742</v>
      </c>
    </row>
    <row r="46" spans="1:12" ht="12" customHeight="1" x14ac:dyDescent="0.25">
      <c r="A46" s="5" t="s">
        <v>0</v>
      </c>
      <c r="B46" s="53" t="s">
        <v>104</v>
      </c>
      <c r="C46" s="62"/>
      <c r="D46" s="62"/>
      <c r="E46" s="62"/>
      <c r="F46" s="62"/>
      <c r="G46" s="62"/>
      <c r="H46" s="62"/>
      <c r="I46" s="62"/>
      <c r="J46" s="54"/>
    </row>
    <row r="47" spans="1:12" ht="12" customHeight="1" x14ac:dyDescent="0.25">
      <c r="A47" s="5" t="s">
        <v>0</v>
      </c>
      <c r="B47" s="11" t="s">
        <v>196</v>
      </c>
      <c r="C47" s="12"/>
      <c r="D47" s="12"/>
      <c r="E47" s="12"/>
      <c r="F47" s="12"/>
      <c r="G47" s="12"/>
      <c r="H47" s="12">
        <v>489742</v>
      </c>
      <c r="I47" s="12"/>
      <c r="J47" s="10">
        <f t="shared" ref="J47" si="3">C47+D47+E47+F47+G47+H47+I47</f>
        <v>489742</v>
      </c>
    </row>
    <row r="48" spans="1:12" ht="24" customHeight="1" x14ac:dyDescent="0.25">
      <c r="A48" s="5" t="s">
        <v>0</v>
      </c>
      <c r="B48" s="8" t="s">
        <v>216</v>
      </c>
      <c r="C48" s="34">
        <f>C42+C43+C45</f>
        <v>1000</v>
      </c>
      <c r="D48" s="13">
        <v>0</v>
      </c>
      <c r="E48" s="13">
        <v>0</v>
      </c>
      <c r="F48" s="13">
        <v>0</v>
      </c>
      <c r="G48" s="34">
        <f>G42+G43+G45</f>
        <v>-364004</v>
      </c>
      <c r="H48" s="34">
        <f>H42+H43+H45</f>
        <v>1359134</v>
      </c>
      <c r="I48" s="13">
        <v>0</v>
      </c>
      <c r="J48" s="34">
        <f>J42+J43+J45</f>
        <v>996130</v>
      </c>
      <c r="K48" s="35"/>
      <c r="L48" s="35"/>
    </row>
    <row r="49" spans="2:11" ht="12" customHeight="1" x14ac:dyDescent="0.25">
      <c r="B49" s="18" t="s">
        <v>0</v>
      </c>
      <c r="C49" s="18" t="s">
        <v>0</v>
      </c>
      <c r="D49" s="18" t="s">
        <v>0</v>
      </c>
      <c r="E49" s="18" t="s">
        <v>0</v>
      </c>
      <c r="F49" s="18" t="s">
        <v>0</v>
      </c>
      <c r="G49" s="18" t="s">
        <v>0</v>
      </c>
      <c r="H49" s="18" t="s">
        <v>0</v>
      </c>
      <c r="I49" s="18" t="s">
        <v>0</v>
      </c>
      <c r="J49" s="18" t="s">
        <v>0</v>
      </c>
      <c r="K49" s="3"/>
    </row>
    <row r="50" spans="2:11" ht="12" customHeight="1" x14ac:dyDescent="0.25">
      <c r="B50" s="18" t="s">
        <v>0</v>
      </c>
      <c r="C50" s="18" t="s">
        <v>0</v>
      </c>
      <c r="D50" s="18" t="s">
        <v>0</v>
      </c>
      <c r="E50" s="18" t="s">
        <v>0</v>
      </c>
      <c r="F50" s="18" t="s">
        <v>0</v>
      </c>
      <c r="G50" s="18" t="s">
        <v>0</v>
      </c>
      <c r="H50" s="18" t="s">
        <v>0</v>
      </c>
      <c r="I50" s="18" t="s">
        <v>0</v>
      </c>
      <c r="J50" s="18" t="s">
        <v>0</v>
      </c>
      <c r="K50" s="3"/>
    </row>
    <row r="51" spans="2:11" ht="12" customHeight="1" x14ac:dyDescent="0.25">
      <c r="B51" s="57" t="s">
        <v>78</v>
      </c>
      <c r="C51" s="57"/>
      <c r="D51" s="18" t="s">
        <v>0</v>
      </c>
      <c r="E51" s="17" t="s">
        <v>0</v>
      </c>
      <c r="F51" s="18" t="s">
        <v>0</v>
      </c>
      <c r="G51" s="18" t="s">
        <v>0</v>
      </c>
      <c r="H51" s="18" t="s">
        <v>0</v>
      </c>
      <c r="I51" s="18" t="s">
        <v>0</v>
      </c>
      <c r="J51" s="18" t="s">
        <v>0</v>
      </c>
      <c r="K51" s="3"/>
    </row>
    <row r="52" spans="2:11" ht="12" customHeight="1" x14ac:dyDescent="0.25">
      <c r="B52" s="58" t="s">
        <v>79</v>
      </c>
      <c r="C52" s="58"/>
      <c r="D52" s="18" t="s">
        <v>0</v>
      </c>
      <c r="E52" s="15" t="s">
        <v>80</v>
      </c>
      <c r="F52" s="18" t="s">
        <v>0</v>
      </c>
      <c r="G52" s="18" t="s">
        <v>0</v>
      </c>
      <c r="H52" s="18" t="s">
        <v>0</v>
      </c>
      <c r="I52" s="18" t="s">
        <v>0</v>
      </c>
      <c r="J52" s="18" t="s">
        <v>0</v>
      </c>
      <c r="K52" s="3"/>
    </row>
    <row r="53" spans="2:11" ht="12" customHeight="1" x14ac:dyDescent="0.25">
      <c r="B53" s="57" t="s">
        <v>81</v>
      </c>
      <c r="C53" s="57"/>
      <c r="D53" s="18" t="s">
        <v>0</v>
      </c>
      <c r="E53" s="17" t="s">
        <v>0</v>
      </c>
      <c r="F53" s="18" t="s">
        <v>0</v>
      </c>
      <c r="G53" s="18" t="s">
        <v>0</v>
      </c>
      <c r="H53" s="18" t="s">
        <v>0</v>
      </c>
      <c r="I53" s="18" t="s">
        <v>0</v>
      </c>
      <c r="J53" s="18" t="s">
        <v>0</v>
      </c>
      <c r="K53" s="3"/>
    </row>
    <row r="54" spans="2:11" ht="12" customHeight="1" x14ac:dyDescent="0.25">
      <c r="B54" s="58" t="s">
        <v>82</v>
      </c>
      <c r="C54" s="58"/>
      <c r="D54" s="18" t="s">
        <v>0</v>
      </c>
      <c r="E54" s="15" t="s">
        <v>80</v>
      </c>
      <c r="F54" s="18" t="s">
        <v>0</v>
      </c>
      <c r="G54" s="18" t="s">
        <v>0</v>
      </c>
      <c r="H54" s="18" t="s">
        <v>0</v>
      </c>
      <c r="I54" s="18" t="s">
        <v>0</v>
      </c>
      <c r="J54" s="18" t="s">
        <v>0</v>
      </c>
      <c r="K54" s="3"/>
    </row>
    <row r="55" spans="2:11" ht="12" customHeight="1" x14ac:dyDescent="0.25">
      <c r="B55" s="18" t="s">
        <v>83</v>
      </c>
      <c r="C55" s="18" t="s">
        <v>0</v>
      </c>
      <c r="D55" s="18" t="s">
        <v>0</v>
      </c>
      <c r="E55" s="18" t="s">
        <v>0</v>
      </c>
      <c r="F55" s="18" t="s">
        <v>0</v>
      </c>
      <c r="G55" s="18" t="s">
        <v>0</v>
      </c>
      <c r="H55" s="18" t="s">
        <v>0</v>
      </c>
      <c r="I55" s="18" t="s">
        <v>0</v>
      </c>
      <c r="J55" s="18" t="s">
        <v>0</v>
      </c>
      <c r="K55" s="3"/>
    </row>
    <row r="56" spans="2:11" hidden="1" x14ac:dyDescent="0.25"/>
    <row r="57" spans="2:11" hidden="1" x14ac:dyDescent="0.25"/>
    <row r="58" spans="2:11" hidden="1" x14ac:dyDescent="0.25"/>
    <row r="59" spans="2:11" hidden="1" x14ac:dyDescent="0.25"/>
    <row r="60" spans="2:11" hidden="1" x14ac:dyDescent="0.25"/>
    <row r="61" spans="2:11" hidden="1" x14ac:dyDescent="0.25"/>
    <row r="62" spans="2:11" hidden="1" x14ac:dyDescent="0.25"/>
  </sheetData>
  <mergeCells count="17">
    <mergeCell ref="B51:C51"/>
    <mergeCell ref="B52:C52"/>
    <mergeCell ref="B53:C53"/>
    <mergeCell ref="B54:C54"/>
    <mergeCell ref="B38:J38"/>
    <mergeCell ref="B46:J46"/>
    <mergeCell ref="B11:J11"/>
    <mergeCell ref="B27:B28"/>
    <mergeCell ref="C27:H27"/>
    <mergeCell ref="I27:I28"/>
    <mergeCell ref="J27:J28"/>
    <mergeCell ref="B10:J10"/>
    <mergeCell ref="G1:J1"/>
    <mergeCell ref="G2:J2"/>
    <mergeCell ref="G3:J3"/>
    <mergeCell ref="G4:J4"/>
    <mergeCell ref="B8:J8"/>
  </mergeCells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</vt:lpstr>
      <vt:lpstr>ОПИУ</vt:lpstr>
      <vt:lpstr>ДДС</vt:lpstr>
      <vt:lpstr>Капитал</vt:lpstr>
      <vt:lpstr>ББ!Заголовки_для_печати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2025-08-20T04:52:45Z</cp:lastPrinted>
  <dcterms:created xsi:type="dcterms:W3CDTF">2025-04-23T11:22:56Z</dcterms:created>
  <dcterms:modified xsi:type="dcterms:W3CDTF">2025-08-20T04:53:26Z</dcterms:modified>
</cp:coreProperties>
</file>