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сет\Documents\Work_Aldiyar\Документы для DFO and KASE\Financials_Q2_2025\"/>
    </mc:Choice>
  </mc:AlternateContent>
  <xr:revisionPtr revIDLastSave="0" documentId="13_ncr:1_{EC7B790F-76A9-4A6B-B51B-D1F986B78E99}" xr6:coauthVersionLast="47" xr6:coauthVersionMax="47" xr10:uidLastSave="{00000000-0000-0000-0000-000000000000}"/>
  <bookViews>
    <workbookView xWindow="-110" yWindow="-110" windowWidth="19420" windowHeight="10300" tabRatio="487" activeTab="2" xr2:uid="{00000000-000D-0000-FFFF-FFFF00000000}"/>
  </bookViews>
  <sheets>
    <sheet name="ОФП" sheetId="1" r:id="rId1"/>
    <sheet name="ОСД" sheetId="8" r:id="rId2"/>
    <sheet name="ДДС" sheetId="6" r:id="rId3"/>
    <sheet name="ОИК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7" l="1"/>
  <c r="D11" i="7"/>
  <c r="G12" i="8" l="1"/>
  <c r="G16" i="8" s="1"/>
  <c r="G19" i="8" s="1"/>
  <c r="G22" i="8" s="1"/>
  <c r="D12" i="8"/>
  <c r="D16" i="8" s="1"/>
  <c r="D19" i="8" s="1"/>
  <c r="D22" i="8" s="1"/>
  <c r="F12" i="8"/>
  <c r="F16" i="8" s="1"/>
  <c r="F19" i="8" s="1"/>
  <c r="F22" i="8" s="1"/>
  <c r="C12" i="8"/>
  <c r="C16" i="8" s="1"/>
  <c r="C19" i="8" s="1"/>
  <c r="C22" i="8" s="1"/>
  <c r="D26" i="6" l="1"/>
  <c r="D21" i="6"/>
  <c r="D13" i="6"/>
  <c r="D15" i="6" s="1"/>
  <c r="E17" i="7"/>
  <c r="C21" i="6"/>
  <c r="D28" i="6" l="1"/>
  <c r="D31" i="6" s="1"/>
  <c r="C23" i="7"/>
  <c r="C21" i="7"/>
  <c r="C15" i="7"/>
  <c r="C13" i="7"/>
  <c r="C26" i="6"/>
  <c r="C13" i="6"/>
  <c r="C15" i="6" s="1"/>
  <c r="E19" i="7"/>
  <c r="E23" i="7" s="1"/>
  <c r="E11" i="7"/>
  <c r="E15" i="7" s="1"/>
  <c r="D21" i="1"/>
  <c r="E21" i="1"/>
  <c r="D26" i="1"/>
  <c r="E26" i="1"/>
  <c r="D16" i="1"/>
  <c r="E16" i="1"/>
  <c r="D21" i="7" l="1"/>
  <c r="E21" i="7"/>
  <c r="D23" i="7"/>
  <c r="D15" i="7"/>
  <c r="D13" i="7"/>
  <c r="E13" i="7"/>
  <c r="D27" i="1"/>
  <c r="C28" i="6"/>
  <c r="C31" i="6" s="1"/>
  <c r="E27" i="1"/>
</calcChain>
</file>

<file path=xl/sharedStrings.xml><?xml version="1.0" encoding="utf-8"?>
<sst xmlns="http://schemas.openxmlformats.org/spreadsheetml/2006/main" count="116" uniqueCount="71">
  <si>
    <t>Акционерное общество "ПОЗИТИВ-А"</t>
  </si>
  <si>
    <t>г.Алматы, ул.Тулебаева, 174, 030140001264</t>
  </si>
  <si>
    <t>-</t>
  </si>
  <si>
    <t>Основные средства</t>
  </si>
  <si>
    <t>Обязательства</t>
  </si>
  <si>
    <t>Прочий совокупный доход</t>
  </si>
  <si>
    <t>ОТЧЕТ О ДВИЖЕНИИ ДЕНЕЖНЫХ СРЕДСТВ</t>
  </si>
  <si>
    <t>ОТЧЕТ ОБ ИЗМЕНЕНИЯХ В КАПИТАЛЕ</t>
  </si>
  <si>
    <t>Итого капитал</t>
  </si>
  <si>
    <t>в тыс. тенге</t>
  </si>
  <si>
    <t>Активы</t>
  </si>
  <si>
    <t>Денежные средства и их эквиваленты</t>
  </si>
  <si>
    <t>Займы выданные</t>
  </si>
  <si>
    <t>Инвестиционные ценные бумаги</t>
  </si>
  <si>
    <t>Отложенный налоговый актив</t>
  </si>
  <si>
    <t>Прочие активы</t>
  </si>
  <si>
    <t>ИТОГО АКТИВЫ</t>
  </si>
  <si>
    <t>Займы полученные</t>
  </si>
  <si>
    <t>–</t>
  </si>
  <si>
    <t>Прочие обязательства</t>
  </si>
  <si>
    <t>Итого обязательства</t>
  </si>
  <si>
    <t>Капитал</t>
  </si>
  <si>
    <t>Акционерный капитал</t>
  </si>
  <si>
    <t>Накопленный убыток</t>
  </si>
  <si>
    <t>ИТОГО КАПИТАЛ И ОБЯЗАТЕЛЬСТВА</t>
  </si>
  <si>
    <t>Расходы на персонал</t>
  </si>
  <si>
    <t>Прочие операционные расходы</t>
  </si>
  <si>
    <t>Убыток до налогообложения</t>
  </si>
  <si>
    <t>Чистый убыток за год</t>
  </si>
  <si>
    <t>Итого совокупный убыток за год</t>
  </si>
  <si>
    <t xml:space="preserve">ОТЧЕТ О СОВОКУПНОМ ДОХОДЕ </t>
  </si>
  <si>
    <t>Денежные потоки от операционной деятельности</t>
  </si>
  <si>
    <t>Расходы на персонал и прочие операционные расходы, выплаченные</t>
  </si>
  <si>
    <t>Чистое расходование денежных средств в операционной деятельности до корпоративного подоходного налога</t>
  </si>
  <si>
    <t>Корпоративный подоходный налог уплаченный</t>
  </si>
  <si>
    <t>Чистое расходование денежных средств в операционной деятельности</t>
  </si>
  <si>
    <t>Денежные потоки от инвестиционной деятельности</t>
  </si>
  <si>
    <t>Приобретение доли</t>
  </si>
  <si>
    <t>Предоставление заемов</t>
  </si>
  <si>
    <t>Чистое расходование денежных средств в инвестиционной деятельности</t>
  </si>
  <si>
    <t>Денежные потоки от финансовой деятельности</t>
  </si>
  <si>
    <t>Поступление займов</t>
  </si>
  <si>
    <t xml:space="preserve">Погашение займов </t>
  </si>
  <si>
    <t>Чистое поступление денежных средств от финансовой деятельности</t>
  </si>
  <si>
    <t>Чистое (уменьшение) / увеличение в денежных средствах и их эквивалентах</t>
  </si>
  <si>
    <t>Денежные средства и их эквиваленты, на начало года</t>
  </si>
  <si>
    <t>Денежные средства и их эквиваленты, на конец года</t>
  </si>
  <si>
    <t>Чистый убыток за отчетный период (неаудировано)</t>
  </si>
  <si>
    <t>Прочий совокупный доход (неаудировано)</t>
  </si>
  <si>
    <t>Итого совокупный убыток (неаудировано)</t>
  </si>
  <si>
    <t>ОТЧЕТ О ФИНАНСОВОМ ПОЛОЖЕНИИ</t>
  </si>
  <si>
    <t>Итого доходы</t>
  </si>
  <si>
    <t>Доход от аренды</t>
  </si>
  <si>
    <t>Возврат заемов</t>
  </si>
  <si>
    <t>Доходы полученные</t>
  </si>
  <si>
    <t>Прим.</t>
  </si>
  <si>
    <t>Расходы по корпоративному подоходному налогу</t>
  </si>
  <si>
    <t>Генеральный директор</t>
  </si>
  <si>
    <t>Вострецова Н.А.</t>
  </si>
  <si>
    <t>Главный бухгалтер</t>
  </si>
  <si>
    <t>Едигеев А.Л.</t>
  </si>
  <si>
    <t>2024 г.</t>
  </si>
  <si>
    <t>2025 г.</t>
  </si>
  <si>
    <t>1 января 2024 года (аудировано)</t>
  </si>
  <si>
    <t>1 января 2025 года (аудировано)</t>
  </si>
  <si>
    <t>30 июня 2025 года (неаудировано)</t>
  </si>
  <si>
    <t>31.12.2024 (аудировано)</t>
  </si>
  <si>
    <t>30.06.2025 (неаудировано)</t>
  </si>
  <si>
    <t>За 3 месяца, закончившихся 30 июня (неаудировано)</t>
  </si>
  <si>
    <t>За 6 месяцев, закончившихся 30 июня (неаудировано)</t>
  </si>
  <si>
    <t>30 июня 2024 года (неаудировано)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</si>
</sst>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 - &quot;_);_(* @_)"/>
  </numFmts>
  <fonts count="8" x14ac:knownFonts="1">
    <font>
      <sz val="8"/>
      <name val="Arial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2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</cellStyleXfs>
  <cellXfs count="84">
    <xf numFmtId="0" fontId="0" fillId="0" borderId="0" xfId="0"/>
    <xf numFmtId="0" fontId="4" fillId="0" borderId="1" xfId="0" applyFont="1" applyBorder="1" applyAlignment="1">
      <alignment horizontal="right" vertical="center" wrapText="1" indent="1"/>
    </xf>
    <xf numFmtId="0" fontId="2" fillId="0" borderId="1" xfId="0" applyFont="1" applyBorder="1" applyAlignment="1">
      <alignment horizontal="left" vertical="center" wrapText="1" indent="1"/>
    </xf>
    <xf numFmtId="164" fontId="2" fillId="0" borderId="1" xfId="0" applyNumberFormat="1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14" fontId="7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wrapText="1" indent="1"/>
    </xf>
    <xf numFmtId="164" fontId="5" fillId="0" borderId="1" xfId="0" applyNumberFormat="1" applyFont="1" applyBorder="1" applyAlignment="1">
      <alignment horizontal="left" vertical="center"/>
    </xf>
    <xf numFmtId="164" fontId="5" fillId="0" borderId="3" xfId="0" applyNumberFormat="1" applyFont="1" applyBorder="1" applyAlignment="1">
      <alignment horizontal="left"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 indent="1"/>
    </xf>
    <xf numFmtId="164" fontId="5" fillId="0" borderId="5" xfId="0" applyNumberFormat="1" applyFont="1" applyBorder="1" applyAlignment="1">
      <alignment horizontal="left" vertical="center"/>
    </xf>
    <xf numFmtId="164" fontId="2" fillId="0" borderId="5" xfId="0" applyNumberFormat="1" applyFont="1" applyBorder="1" applyAlignment="1">
      <alignment horizontal="left" vertical="center"/>
    </xf>
    <xf numFmtId="164" fontId="7" fillId="0" borderId="4" xfId="0" applyNumberFormat="1" applyFont="1" applyBorder="1" applyAlignment="1">
      <alignment horizontal="right" vertical="center" wrapText="1" indent="1"/>
    </xf>
    <xf numFmtId="0" fontId="2" fillId="0" borderId="5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64" fontId="5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164" fontId="2" fillId="0" borderId="8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5" fillId="0" borderId="7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2"/>
    </xf>
    <xf numFmtId="0" fontId="5" fillId="0" borderId="0" xfId="0" applyFont="1" applyAlignment="1">
      <alignment horizontal="left" vertical="center" wrapText="1" indent="2"/>
    </xf>
    <xf numFmtId="0" fontId="2" fillId="0" borderId="5" xfId="0" applyFont="1" applyBorder="1" applyAlignment="1">
      <alignment horizontal="left" vertical="center" wrapText="1" indent="2"/>
    </xf>
    <xf numFmtId="0" fontId="5" fillId="0" borderId="8" xfId="0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left" vertical="center"/>
    </xf>
    <xf numFmtId="164" fontId="5" fillId="0" borderId="7" xfId="0" applyNumberFormat="1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 indent="1"/>
    </xf>
    <xf numFmtId="164" fontId="5" fillId="0" borderId="10" xfId="0" applyNumberFormat="1" applyFont="1" applyBorder="1" applyAlignment="1">
      <alignment horizontal="left" vertical="center"/>
    </xf>
    <xf numFmtId="0" fontId="2" fillId="0" borderId="10" xfId="0" applyFont="1" applyBorder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right" vertical="center" wrapText="1"/>
    </xf>
    <xf numFmtId="164" fontId="2" fillId="0" borderId="0" xfId="0" applyNumberFormat="1" applyFont="1"/>
    <xf numFmtId="164" fontId="7" fillId="0" borderId="1" xfId="0" applyNumberFormat="1" applyFont="1" applyBorder="1" applyAlignment="1">
      <alignment horizontal="right" vertical="center" wrapText="1" indent="1"/>
    </xf>
    <xf numFmtId="164" fontId="2" fillId="0" borderId="7" xfId="0" applyNumberFormat="1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5" fillId="0" borderId="1" xfId="7" applyFont="1" applyAlignment="1">
      <alignment vertical="center"/>
    </xf>
    <xf numFmtId="0" fontId="2" fillId="0" borderId="1" xfId="7" applyAlignment="1">
      <alignment horizontal="left"/>
    </xf>
    <xf numFmtId="0" fontId="5" fillId="0" borderId="1" xfId="7" applyFont="1" applyAlignment="1">
      <alignment horizontal="center" vertical="center"/>
    </xf>
    <xf numFmtId="0" fontId="5" fillId="0" borderId="1" xfId="7" applyFont="1" applyAlignment="1">
      <alignment horizontal="left" vertical="center"/>
    </xf>
    <xf numFmtId="0" fontId="2" fillId="0" borderId="1" xfId="7" applyAlignment="1">
      <alignment horizontal="center" vertical="center"/>
    </xf>
    <xf numFmtId="0" fontId="7" fillId="0" borderId="1" xfId="7" applyFont="1" applyAlignment="1">
      <alignment horizontal="left" vertical="center" wrapText="1" indent="1"/>
    </xf>
    <xf numFmtId="0" fontId="2" fillId="0" borderId="1" xfId="7"/>
    <xf numFmtId="0" fontId="6" fillId="0" borderId="1" xfId="7" applyFont="1" applyAlignment="1">
      <alignment horizontal="left" vertical="center" wrapText="1" indent="1"/>
    </xf>
    <xf numFmtId="0" fontId="7" fillId="0" borderId="2" xfId="7" applyFont="1" applyBorder="1" applyAlignment="1">
      <alignment horizontal="center" vertical="center" wrapText="1"/>
    </xf>
    <xf numFmtId="0" fontId="7" fillId="0" borderId="1" xfId="7" applyFont="1" applyAlignment="1">
      <alignment horizontal="center" vertical="center" wrapText="1"/>
    </xf>
    <xf numFmtId="0" fontId="2" fillId="0" borderId="1" xfId="7" applyAlignment="1">
      <alignment horizontal="left" vertical="center"/>
    </xf>
    <xf numFmtId="0" fontId="4" fillId="0" borderId="1" xfId="7" applyFont="1" applyAlignment="1">
      <alignment horizontal="right" vertical="center" wrapText="1" indent="1"/>
    </xf>
    <xf numFmtId="164" fontId="2" fillId="0" borderId="1" xfId="7" applyNumberFormat="1" applyAlignment="1">
      <alignment horizontal="left" vertical="center"/>
    </xf>
    <xf numFmtId="0" fontId="4" fillId="0" borderId="1" xfId="7" applyFont="1" applyAlignment="1">
      <alignment horizontal="left" vertical="center" wrapText="1" indent="1"/>
    </xf>
    <xf numFmtId="164" fontId="5" fillId="0" borderId="4" xfId="7" applyNumberFormat="1" applyFont="1" applyBorder="1" applyAlignment="1">
      <alignment horizontal="left" vertical="center"/>
    </xf>
    <xf numFmtId="164" fontId="5" fillId="0" borderId="1" xfId="7" applyNumberFormat="1" applyFont="1" applyAlignment="1">
      <alignment horizontal="left" vertical="center"/>
    </xf>
    <xf numFmtId="164" fontId="5" fillId="0" borderId="5" xfId="7" applyNumberFormat="1" applyFont="1" applyBorder="1" applyAlignment="1">
      <alignment horizontal="left" vertical="center"/>
    </xf>
    <xf numFmtId="0" fontId="2" fillId="0" borderId="10" xfId="7" applyBorder="1"/>
    <xf numFmtId="164" fontId="5" fillId="0" borderId="10" xfId="7" applyNumberFormat="1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 wrapText="1"/>
    </xf>
  </cellXfs>
  <cellStyles count="17">
    <cellStyle name="Normal" xfId="0" builtinId="0"/>
    <cellStyle name="Normal 10" xfId="11" xr:uid="{CF39CC0E-268B-416E-8C8E-046C56107437}"/>
    <cellStyle name="Normal 11" xfId="12" xr:uid="{97CD1CA5-2FAB-4F81-A05A-B81826383499}"/>
    <cellStyle name="Normal 12" xfId="13" xr:uid="{1549C5B3-AAD5-480C-9FAE-3D33CD8ECE13}"/>
    <cellStyle name="Normal 13" xfId="14" xr:uid="{E39D9A73-4C4F-43C7-9FC1-51E931A2A988}"/>
    <cellStyle name="Normal 14" xfId="15" xr:uid="{6710C3C1-7716-4EFC-97D9-C26CCE517A7E}"/>
    <cellStyle name="Normal 15" xfId="16" xr:uid="{74C26A67-FE20-4E26-A899-AF85E4378E77}"/>
    <cellStyle name="Normal 2" xfId="3" xr:uid="{AB78D0AC-7C82-48D9-BFEA-88B184F43975}"/>
    <cellStyle name="Normal 3" xfId="5" xr:uid="{F9B7EB32-BDEF-4E0C-9920-FCCBE016B5A0}"/>
    <cellStyle name="Normal 4" xfId="4" xr:uid="{6CE7B5E7-A71B-4931-912B-5C344A1B9DEC}"/>
    <cellStyle name="Normal 5" xfId="6" xr:uid="{C5CFB47C-5629-4C19-8741-921C888793AD}"/>
    <cellStyle name="Normal 6" xfId="7" xr:uid="{F55700D5-FCE4-492B-9ACE-C7B6D7B7BBDE}"/>
    <cellStyle name="Normal 7" xfId="8" xr:uid="{4E54AE58-568D-49B2-938B-DC2A0F1B9C9E}"/>
    <cellStyle name="Normal 8" xfId="9" xr:uid="{BB80B9D2-0A16-4D6C-B0F4-F00E87C4BA26}"/>
    <cellStyle name="Normal 9" xfId="10" xr:uid="{1BA63E37-1747-4A99-B33F-0BCA05669A9C}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G32"/>
  <sheetViews>
    <sheetView showGridLines="0" zoomScale="80" zoomScaleNormal="80" workbookViewId="0">
      <selection activeCell="D21" sqref="D21"/>
    </sheetView>
  </sheetViews>
  <sheetFormatPr defaultColWidth="0" defaultRowHeight="0" customHeight="1" zeroHeight="1" x14ac:dyDescent="0.2"/>
  <cols>
    <col min="1" max="1" width="1" style="9" customWidth="1"/>
    <col min="2" max="2" width="44.109375" style="9" customWidth="1"/>
    <col min="3" max="3" width="6.44140625" style="9" customWidth="1"/>
    <col min="4" max="4" width="16.5546875" style="8" customWidth="1"/>
    <col min="5" max="5" width="14.6640625" style="8" bestFit="1" customWidth="1"/>
    <col min="6" max="6" width="1" style="8" customWidth="1"/>
    <col min="7" max="16384" width="10.44140625" style="8" hidden="1"/>
  </cols>
  <sheetData>
    <row r="1" spans="1:7" s="7" customFormat="1" ht="2.25" customHeight="1" x14ac:dyDescent="0.2">
      <c r="A1" s="6"/>
      <c r="B1" s="6"/>
      <c r="C1" s="6"/>
    </row>
    <row r="2" spans="1:7" s="7" customFormat="1" ht="11.25" customHeight="1" x14ac:dyDescent="0.2">
      <c r="A2" s="4"/>
      <c r="B2" s="5" t="s">
        <v>0</v>
      </c>
      <c r="C2" s="5"/>
    </row>
    <row r="3" spans="1:7" s="7" customFormat="1" ht="11.25" customHeight="1" x14ac:dyDescent="0.2">
      <c r="A3" s="4"/>
      <c r="B3" s="5" t="s">
        <v>1</v>
      </c>
      <c r="C3" s="5"/>
    </row>
    <row r="4" spans="1:7" s="7" customFormat="1" ht="11.25" customHeight="1" x14ac:dyDescent="0.2">
      <c r="A4" s="6"/>
      <c r="B4" s="5" t="s">
        <v>50</v>
      </c>
      <c r="C4" s="5"/>
    </row>
    <row r="5" spans="1:7" s="7" customFormat="1" ht="11.25" customHeight="1" x14ac:dyDescent="0.2">
      <c r="A5" s="6"/>
      <c r="B5" s="5" t="s">
        <v>9</v>
      </c>
      <c r="C5" s="5"/>
    </row>
    <row r="6" spans="1:7" ht="2.25" customHeight="1" x14ac:dyDescent="0.2">
      <c r="B6" s="10"/>
      <c r="C6" s="10"/>
      <c r="D6" s="11"/>
      <c r="E6" s="1"/>
    </row>
    <row r="7" spans="1:7" ht="21" x14ac:dyDescent="0.2">
      <c r="B7" s="10"/>
      <c r="C7" s="14" t="s">
        <v>55</v>
      </c>
      <c r="D7" s="14" t="s">
        <v>67</v>
      </c>
      <c r="E7" s="15" t="s">
        <v>66</v>
      </c>
    </row>
    <row r="8" spans="1:7" ht="2.25" customHeight="1" x14ac:dyDescent="0.2">
      <c r="B8" s="12"/>
      <c r="C8" s="12"/>
      <c r="D8" s="11"/>
      <c r="E8" s="1"/>
    </row>
    <row r="9" spans="1:7" ht="11.25" customHeight="1" x14ac:dyDescent="0.2">
      <c r="B9" s="12" t="s">
        <v>10</v>
      </c>
      <c r="C9" s="12"/>
      <c r="D9" s="11"/>
      <c r="E9" s="1"/>
      <c r="F9" s="16"/>
      <c r="G9" s="16"/>
    </row>
    <row r="10" spans="1:7" ht="11.25" customHeight="1" x14ac:dyDescent="0.2">
      <c r="B10" s="13" t="s">
        <v>11</v>
      </c>
      <c r="C10" s="13">
        <v>5</v>
      </c>
      <c r="D10" s="18">
        <v>11</v>
      </c>
      <c r="E10" s="3">
        <v>4</v>
      </c>
      <c r="F10" s="16"/>
      <c r="G10" s="16"/>
    </row>
    <row r="11" spans="1:7" ht="11.25" customHeight="1" x14ac:dyDescent="0.2">
      <c r="B11" s="13" t="s">
        <v>12</v>
      </c>
      <c r="C11" s="13"/>
      <c r="D11" s="18">
        <v>73904</v>
      </c>
      <c r="E11" s="3">
        <v>73904</v>
      </c>
      <c r="F11" s="16"/>
      <c r="G11" s="16"/>
    </row>
    <row r="12" spans="1:7" ht="11.25" customHeight="1" x14ac:dyDescent="0.2">
      <c r="B12" s="13" t="s">
        <v>13</v>
      </c>
      <c r="C12" s="13">
        <v>6</v>
      </c>
      <c r="D12" s="18">
        <v>3527436</v>
      </c>
      <c r="E12" s="3">
        <v>3527436</v>
      </c>
      <c r="F12" s="16"/>
      <c r="G12" s="16"/>
    </row>
    <row r="13" spans="1:7" ht="11.25" customHeight="1" x14ac:dyDescent="0.2">
      <c r="B13" s="13" t="s">
        <v>3</v>
      </c>
      <c r="C13" s="13"/>
      <c r="D13" s="18">
        <v>25255</v>
      </c>
      <c r="E13" s="3">
        <v>27558</v>
      </c>
      <c r="F13" s="16"/>
      <c r="G13" s="16"/>
    </row>
    <row r="14" spans="1:7" ht="11.25" customHeight="1" x14ac:dyDescent="0.2">
      <c r="B14" s="13" t="s">
        <v>14</v>
      </c>
      <c r="C14" s="13"/>
      <c r="D14" s="18">
        <v>103769</v>
      </c>
      <c r="E14" s="3">
        <v>103769</v>
      </c>
      <c r="F14" s="16"/>
      <c r="G14" s="16"/>
    </row>
    <row r="15" spans="1:7" ht="11.25" customHeight="1" x14ac:dyDescent="0.2">
      <c r="B15" s="13" t="s">
        <v>15</v>
      </c>
      <c r="C15" s="13"/>
      <c r="D15" s="18">
        <v>5934</v>
      </c>
      <c r="E15" s="3">
        <v>6286</v>
      </c>
      <c r="F15" s="16"/>
      <c r="G15" s="16"/>
    </row>
    <row r="16" spans="1:7" ht="11.25" customHeight="1" thickBot="1" x14ac:dyDescent="0.25">
      <c r="B16" s="12" t="s">
        <v>16</v>
      </c>
      <c r="C16" s="12"/>
      <c r="D16" s="20">
        <f>SUM(D10:D15)</f>
        <v>3736309</v>
      </c>
      <c r="E16" s="20">
        <f>SUM(E10:E15)</f>
        <v>3738957</v>
      </c>
      <c r="F16" s="16"/>
      <c r="G16" s="16"/>
    </row>
    <row r="17" spans="2:7" ht="2.25" customHeight="1" x14ac:dyDescent="0.2">
      <c r="B17" s="12"/>
      <c r="C17" s="12"/>
      <c r="D17" s="11"/>
      <c r="E17" s="1"/>
      <c r="F17" s="16"/>
      <c r="G17" s="16"/>
    </row>
    <row r="18" spans="2:7" ht="11.25" customHeight="1" x14ac:dyDescent="0.2">
      <c r="B18" s="12" t="s">
        <v>4</v>
      </c>
      <c r="C18" s="12"/>
      <c r="D18" s="11"/>
      <c r="E18" s="54"/>
      <c r="F18" s="16"/>
      <c r="G18" s="16"/>
    </row>
    <row r="19" spans="2:7" ht="11.25" customHeight="1" x14ac:dyDescent="0.2">
      <c r="B19" s="13" t="s">
        <v>17</v>
      </c>
      <c r="C19" s="13">
        <v>7</v>
      </c>
      <c r="D19" s="18">
        <v>4383660</v>
      </c>
      <c r="E19" s="3">
        <v>4374332</v>
      </c>
      <c r="F19" s="16"/>
      <c r="G19" s="16"/>
    </row>
    <row r="20" spans="2:7" ht="11.25" customHeight="1" x14ac:dyDescent="0.2">
      <c r="B20" s="13" t="s">
        <v>19</v>
      </c>
      <c r="C20" s="13"/>
      <c r="D20" s="18">
        <v>1292</v>
      </c>
      <c r="E20" s="3">
        <v>545</v>
      </c>
      <c r="F20" s="16"/>
      <c r="G20" s="16"/>
    </row>
    <row r="21" spans="2:7" ht="11.25" customHeight="1" thickBot="1" x14ac:dyDescent="0.25">
      <c r="B21" s="12" t="s">
        <v>20</v>
      </c>
      <c r="C21" s="12"/>
      <c r="D21" s="24">
        <f>SUM(D19:D20)</f>
        <v>4384952</v>
      </c>
      <c r="E21" s="24">
        <f>SUM(E19:E20)</f>
        <v>4374877</v>
      </c>
      <c r="F21" s="16"/>
      <c r="G21" s="16"/>
    </row>
    <row r="22" spans="2:7" ht="11.25" customHeight="1" x14ac:dyDescent="0.2">
      <c r="B22" s="12"/>
      <c r="C22" s="12"/>
      <c r="D22" s="11"/>
      <c r="E22" s="1"/>
      <c r="F22" s="16"/>
      <c r="G22" s="16"/>
    </row>
    <row r="23" spans="2:7" ht="11.25" customHeight="1" x14ac:dyDescent="0.2">
      <c r="B23" s="12" t="s">
        <v>21</v>
      </c>
      <c r="C23" s="12"/>
      <c r="D23" s="61"/>
      <c r="E23" s="1"/>
      <c r="F23" s="16"/>
      <c r="G23" s="16"/>
    </row>
    <row r="24" spans="2:7" ht="11.25" customHeight="1" x14ac:dyDescent="0.2">
      <c r="B24" s="13" t="s">
        <v>22</v>
      </c>
      <c r="C24" s="13">
        <v>8</v>
      </c>
      <c r="D24" s="18">
        <v>978088</v>
      </c>
      <c r="E24" s="3">
        <v>978088</v>
      </c>
      <c r="F24" s="16"/>
      <c r="G24" s="16"/>
    </row>
    <row r="25" spans="2:7" ht="11.25" customHeight="1" x14ac:dyDescent="0.2">
      <c r="B25" s="13" t="s">
        <v>23</v>
      </c>
      <c r="C25" s="13"/>
      <c r="D25" s="18">
        <v>-1626731</v>
      </c>
      <c r="E25" s="3">
        <v>-1614008</v>
      </c>
      <c r="F25" s="16"/>
      <c r="G25" s="16"/>
    </row>
    <row r="26" spans="2:7" ht="11.25" customHeight="1" x14ac:dyDescent="0.2">
      <c r="B26" s="12" t="s">
        <v>8</v>
      </c>
      <c r="C26" s="12"/>
      <c r="D26" s="19">
        <f>SUM(D24:D25)</f>
        <v>-648643</v>
      </c>
      <c r="E26" s="19">
        <f>SUM(E24:E25)</f>
        <v>-635920</v>
      </c>
      <c r="F26" s="16"/>
      <c r="G26" s="16"/>
    </row>
    <row r="27" spans="2:7" ht="11.25" customHeight="1" thickBot="1" x14ac:dyDescent="0.25">
      <c r="B27" s="12" t="s">
        <v>24</v>
      </c>
      <c r="C27" s="12"/>
      <c r="D27" s="20">
        <f>D26+D21</f>
        <v>3736309</v>
      </c>
      <c r="E27" s="20">
        <f>E26+E21</f>
        <v>3738957</v>
      </c>
      <c r="F27" s="16"/>
      <c r="G27" s="16"/>
    </row>
    <row r="28" spans="2:7" ht="11.25" customHeight="1" x14ac:dyDescent="0.2">
      <c r="B28" s="12"/>
      <c r="C28" s="12"/>
      <c r="D28" s="18"/>
      <c r="E28" s="18"/>
      <c r="F28" s="16"/>
      <c r="G28" s="16"/>
    </row>
    <row r="29" spans="2:7" ht="11.25" customHeight="1" x14ac:dyDescent="0.2">
      <c r="B29" s="13" t="s">
        <v>57</v>
      </c>
      <c r="C29" s="55"/>
      <c r="D29" s="56"/>
      <c r="E29" s="58" t="s">
        <v>58</v>
      </c>
      <c r="F29" s="57"/>
    </row>
    <row r="30" spans="2:7" ht="11.25" customHeight="1" x14ac:dyDescent="0.2">
      <c r="B30" s="12"/>
      <c r="C30" s="18"/>
      <c r="D30" s="18"/>
      <c r="E30" s="18"/>
      <c r="F30" s="18"/>
      <c r="G30" s="16"/>
    </row>
    <row r="31" spans="2:7" ht="11.25" customHeight="1" x14ac:dyDescent="0.2">
      <c r="B31" s="13" t="s">
        <v>59</v>
      </c>
      <c r="C31" s="55"/>
      <c r="D31" s="55"/>
      <c r="E31" s="58" t="s">
        <v>60</v>
      </c>
      <c r="G31" s="16"/>
    </row>
    <row r="32" spans="2:7" ht="2.25" customHeight="1" x14ac:dyDescent="0.2">
      <c r="F32" s="16"/>
      <c r="G32" s="16"/>
    </row>
  </sheetData>
  <pageMargins left="0.39370078740157483" right="0.39370078740157483" top="0.39370078740157483" bottom="0.39370078740157483" header="0" footer="0"/>
  <pageSetup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AB64E-82A3-421E-8B2C-36BECC899687}">
  <sheetPr>
    <outlinePr summaryBelow="0" summaryRight="0"/>
    <pageSetUpPr autoPageBreaks="0"/>
  </sheetPr>
  <dimension ref="A1:L33"/>
  <sheetViews>
    <sheetView showGridLines="0" topLeftCell="A4" zoomScale="120" zoomScaleNormal="120" workbookViewId="0">
      <selection activeCell="F14" sqref="F14"/>
    </sheetView>
  </sheetViews>
  <sheetFormatPr defaultColWidth="0" defaultRowHeight="0" customHeight="1" zeroHeight="1" outlineLevelRow="1" x14ac:dyDescent="0.2"/>
  <cols>
    <col min="1" max="1" width="1" style="68" customWidth="1"/>
    <col min="2" max="2" width="52.109375" style="68" customWidth="1"/>
    <col min="3" max="3" width="12.44140625" style="70" customWidth="1"/>
    <col min="4" max="4" width="16.21875" style="70" customWidth="1"/>
    <col min="5" max="5" width="1" style="70" customWidth="1"/>
    <col min="6" max="6" width="15.33203125" style="70" customWidth="1"/>
    <col min="7" max="7" width="12.6640625" style="70" customWidth="1"/>
    <col min="8" max="8" width="1" style="70" customWidth="1"/>
    <col min="9" max="12" width="0" style="70" hidden="1" customWidth="1"/>
    <col min="13" max="16384" width="10.44140625" style="70" hidden="1"/>
  </cols>
  <sheetData>
    <row r="1" spans="1:8" s="65" customFormat="1" ht="2.25" customHeight="1" x14ac:dyDescent="0.2">
      <c r="A1" s="64"/>
      <c r="B1" s="64"/>
    </row>
    <row r="2" spans="1:8" s="65" customFormat="1" ht="11.25" customHeight="1" x14ac:dyDescent="0.2">
      <c r="A2" s="66"/>
      <c r="B2" s="67" t="s">
        <v>0</v>
      </c>
    </row>
    <row r="3" spans="1:8" s="65" customFormat="1" ht="11.25" customHeight="1" x14ac:dyDescent="0.2">
      <c r="A3" s="66"/>
      <c r="B3" s="67" t="s">
        <v>1</v>
      </c>
    </row>
    <row r="4" spans="1:8" s="65" customFormat="1" ht="11.25" customHeight="1" x14ac:dyDescent="0.2">
      <c r="A4" s="64"/>
      <c r="B4" s="67" t="s">
        <v>30</v>
      </c>
    </row>
    <row r="5" spans="1:8" s="65" customFormat="1" ht="11.25" customHeight="1" x14ac:dyDescent="0.2">
      <c r="A5" s="64"/>
      <c r="B5" s="67" t="s">
        <v>9</v>
      </c>
    </row>
    <row r="6" spans="1:8" ht="2.25" customHeight="1" x14ac:dyDescent="0.2">
      <c r="B6" s="69"/>
    </row>
    <row r="7" spans="1:8" ht="22.5" customHeight="1" thickBot="1" x14ac:dyDescent="0.25">
      <c r="B7" s="71"/>
      <c r="C7" s="72" t="s">
        <v>68</v>
      </c>
      <c r="D7" s="72"/>
      <c r="E7" s="73"/>
      <c r="F7" s="72" t="s">
        <v>69</v>
      </c>
      <c r="G7" s="72"/>
    </row>
    <row r="8" spans="1:8" ht="11.25" customHeight="1" x14ac:dyDescent="0.2">
      <c r="B8" s="71"/>
      <c r="C8" s="73" t="s">
        <v>62</v>
      </c>
      <c r="D8" s="73" t="s">
        <v>61</v>
      </c>
      <c r="E8" s="73"/>
      <c r="F8" s="73" t="s">
        <v>62</v>
      </c>
      <c r="G8" s="73" t="s">
        <v>61</v>
      </c>
      <c r="H8" s="74"/>
    </row>
    <row r="9" spans="1:8" ht="2.25" customHeight="1" x14ac:dyDescent="0.2">
      <c r="B9" s="69"/>
      <c r="C9" s="75"/>
      <c r="D9" s="75"/>
      <c r="E9" s="75"/>
      <c r="F9" s="75"/>
      <c r="G9" s="75"/>
      <c r="H9" s="74"/>
    </row>
    <row r="10" spans="1:8" ht="2.25" customHeight="1" x14ac:dyDescent="0.2">
      <c r="B10" s="69"/>
      <c r="C10" s="76"/>
      <c r="D10" s="76"/>
      <c r="E10" s="76"/>
      <c r="F10" s="76"/>
      <c r="G10" s="76"/>
      <c r="H10" s="74"/>
    </row>
    <row r="11" spans="1:8" ht="11.25" customHeight="1" x14ac:dyDescent="0.2">
      <c r="B11" s="77" t="s">
        <v>52</v>
      </c>
      <c r="C11" s="76"/>
      <c r="D11" s="3"/>
      <c r="E11" s="76"/>
      <c r="F11" s="76"/>
      <c r="G11" s="3"/>
      <c r="H11" s="74"/>
    </row>
    <row r="12" spans="1:8" ht="11.25" customHeight="1" thickBot="1" x14ac:dyDescent="0.25">
      <c r="B12" s="69" t="s">
        <v>51</v>
      </c>
      <c r="C12" s="78">
        <f>SUM(C11:C11)</f>
        <v>0</v>
      </c>
      <c r="D12" s="20">
        <f>SUM(D11:D11)</f>
        <v>0</v>
      </c>
      <c r="E12" s="79"/>
      <c r="F12" s="78">
        <f>SUM(F11:F11)</f>
        <v>0</v>
      </c>
      <c r="G12" s="20">
        <f>SUM(G11:G11)</f>
        <v>0</v>
      </c>
      <c r="H12" s="74"/>
    </row>
    <row r="13" spans="1:8" ht="2.25" customHeight="1" x14ac:dyDescent="0.2">
      <c r="B13" s="77"/>
      <c r="C13" s="76"/>
      <c r="D13" s="3"/>
      <c r="E13" s="76"/>
      <c r="F13" s="76"/>
      <c r="G13" s="3"/>
      <c r="H13" s="74"/>
    </row>
    <row r="14" spans="1:8" ht="11.25" customHeight="1" x14ac:dyDescent="0.2">
      <c r="B14" s="77" t="s">
        <v>25</v>
      </c>
      <c r="C14" s="76">
        <v>-3484</v>
      </c>
      <c r="D14" s="3">
        <v>-3373</v>
      </c>
      <c r="E14" s="76"/>
      <c r="F14" s="76">
        <v>-6940</v>
      </c>
      <c r="G14" s="3">
        <v>-6602</v>
      </c>
      <c r="H14" s="74"/>
    </row>
    <row r="15" spans="1:8" ht="11.25" customHeight="1" x14ac:dyDescent="0.2">
      <c r="B15" s="77" t="s">
        <v>26</v>
      </c>
      <c r="C15" s="76">
        <v>-3642</v>
      </c>
      <c r="D15" s="3">
        <v>-4259</v>
      </c>
      <c r="E15" s="76"/>
      <c r="F15" s="76">
        <v>-5783</v>
      </c>
      <c r="G15" s="3">
        <v>-6309</v>
      </c>
      <c r="H15" s="74"/>
    </row>
    <row r="16" spans="1:8" ht="11.25" customHeight="1" thickBot="1" x14ac:dyDescent="0.25">
      <c r="B16" s="69" t="s">
        <v>27</v>
      </c>
      <c r="C16" s="78">
        <f>SUM(C12:C15)</f>
        <v>-7126</v>
      </c>
      <c r="D16" s="20">
        <f>SUM(D12:D15)</f>
        <v>-7632</v>
      </c>
      <c r="E16" s="79"/>
      <c r="F16" s="78">
        <f>SUM(F12:F15)</f>
        <v>-12723</v>
      </c>
      <c r="G16" s="20">
        <f>SUM(G12:G15)</f>
        <v>-12911</v>
      </c>
      <c r="H16" s="74"/>
    </row>
    <row r="17" spans="2:8" ht="2.25" customHeight="1" x14ac:dyDescent="0.2">
      <c r="B17" s="69"/>
      <c r="C17" s="76"/>
      <c r="D17" s="3"/>
      <c r="E17" s="76"/>
      <c r="F17" s="76"/>
      <c r="G17" s="3"/>
      <c r="H17" s="74"/>
    </row>
    <row r="18" spans="2:8" ht="11.25" customHeight="1" thickBot="1" x14ac:dyDescent="0.25">
      <c r="B18" s="77" t="s">
        <v>56</v>
      </c>
      <c r="C18" s="80">
        <v>0</v>
      </c>
      <c r="D18" s="22">
        <v>0</v>
      </c>
      <c r="E18" s="79"/>
      <c r="F18" s="80">
        <v>0</v>
      </c>
      <c r="G18" s="22">
        <v>0</v>
      </c>
      <c r="H18" s="74"/>
    </row>
    <row r="19" spans="2:8" ht="11.25" customHeight="1" x14ac:dyDescent="0.2">
      <c r="B19" s="69" t="s">
        <v>28</v>
      </c>
      <c r="C19" s="79">
        <f>SUM(C16:C18)</f>
        <v>-7126</v>
      </c>
      <c r="D19" s="18">
        <f>SUM(D16:D18)</f>
        <v>-7632</v>
      </c>
      <c r="E19" s="79"/>
      <c r="F19" s="79">
        <f>SUM(F16:F18)</f>
        <v>-12723</v>
      </c>
      <c r="G19" s="18">
        <f>SUM(G16:G18)</f>
        <v>-12911</v>
      </c>
      <c r="H19" s="74"/>
    </row>
    <row r="20" spans="2:8" ht="2.25" customHeight="1" x14ac:dyDescent="0.2">
      <c r="B20" s="69"/>
      <c r="C20" s="76"/>
      <c r="D20" s="3"/>
      <c r="E20" s="76"/>
      <c r="F20" s="76"/>
      <c r="G20" s="3"/>
      <c r="H20" s="74"/>
    </row>
    <row r="21" spans="2:8" ht="11.25" customHeight="1" thickBot="1" x14ac:dyDescent="0.25">
      <c r="B21" s="69" t="s">
        <v>5</v>
      </c>
      <c r="C21" s="80">
        <v>0</v>
      </c>
      <c r="D21" s="22">
        <v>0</v>
      </c>
      <c r="E21" s="79"/>
      <c r="F21" s="80">
        <v>0</v>
      </c>
      <c r="G21" s="22">
        <v>0</v>
      </c>
      <c r="H21" s="74"/>
    </row>
    <row r="22" spans="2:8" ht="11.25" customHeight="1" x14ac:dyDescent="0.2">
      <c r="B22" s="69" t="s">
        <v>29</v>
      </c>
      <c r="C22" s="79">
        <f t="shared" ref="C22:D22" si="0">SUM(C19:C21)</f>
        <v>-7126</v>
      </c>
      <c r="D22" s="18">
        <f t="shared" si="0"/>
        <v>-7632</v>
      </c>
      <c r="E22" s="79"/>
      <c r="F22" s="79">
        <f t="shared" ref="F22:G22" si="1">SUM(F19:F21)</f>
        <v>-12723</v>
      </c>
      <c r="G22" s="18">
        <f t="shared" si="1"/>
        <v>-12911</v>
      </c>
      <c r="H22" s="74"/>
    </row>
    <row r="23" spans="2:8" ht="11.25" customHeight="1" x14ac:dyDescent="0.2">
      <c r="B23" s="69"/>
      <c r="C23" s="79"/>
      <c r="D23" s="79"/>
      <c r="E23" s="79"/>
      <c r="F23" s="79"/>
      <c r="G23" s="79"/>
      <c r="H23" s="74"/>
    </row>
    <row r="24" spans="2:8" ht="11.25" customHeight="1" x14ac:dyDescent="0.2">
      <c r="B24" s="77" t="s">
        <v>57</v>
      </c>
      <c r="C24" s="81"/>
      <c r="D24" s="74" t="s">
        <v>58</v>
      </c>
      <c r="E24" s="74"/>
      <c r="F24" s="74"/>
      <c r="G24" s="74"/>
      <c r="H24" s="74"/>
    </row>
    <row r="25" spans="2:8" ht="11.25" customHeight="1" x14ac:dyDescent="0.2">
      <c r="B25" s="69"/>
      <c r="C25" s="79"/>
      <c r="D25" s="79"/>
      <c r="E25" s="79"/>
      <c r="F25" s="79"/>
      <c r="G25" s="79"/>
      <c r="H25" s="74"/>
    </row>
    <row r="26" spans="2:8" ht="11.25" customHeight="1" x14ac:dyDescent="0.2">
      <c r="B26" s="77" t="s">
        <v>59</v>
      </c>
      <c r="C26" s="82"/>
      <c r="D26" s="74" t="s">
        <v>60</v>
      </c>
      <c r="E26" s="74"/>
      <c r="F26" s="74"/>
      <c r="G26" s="74"/>
      <c r="H26" s="74"/>
    </row>
    <row r="27" spans="2:8" ht="11.25" customHeight="1" x14ac:dyDescent="0.2">
      <c r="B27" s="69"/>
      <c r="C27" s="79"/>
      <c r="D27" s="79"/>
      <c r="E27" s="79"/>
      <c r="F27" s="79"/>
      <c r="G27" s="79"/>
      <c r="H27" s="74"/>
    </row>
    <row r="28" spans="2:8" ht="2.25" customHeight="1" x14ac:dyDescent="0.2">
      <c r="H28" s="74"/>
    </row>
    <row r="29" spans="2:8" ht="11.25" hidden="1" customHeight="1" collapsed="1" x14ac:dyDescent="0.2">
      <c r="H29" s="74"/>
    </row>
    <row r="30" spans="2:8" ht="11.5" hidden="1" customHeight="1" outlineLevel="1" x14ac:dyDescent="0.2"/>
    <row r="31" spans="2:8" ht="11.5" hidden="1" customHeight="1" outlineLevel="1" x14ac:dyDescent="0.2"/>
    <row r="32" spans="2:8" ht="11.5" hidden="1" customHeight="1" outlineLevel="1" x14ac:dyDescent="0.2"/>
    <row r="33" ht="11.5" hidden="1" customHeight="1" outlineLevel="1" x14ac:dyDescent="0.2"/>
  </sheetData>
  <mergeCells count="2">
    <mergeCell ref="C7:D7"/>
    <mergeCell ref="F7:G7"/>
  </mergeCells>
  <pageMargins left="0.39370078740157483" right="0.39370078740157483" top="0.39370078740157483" bottom="0.39370078740157483" header="0" footer="0"/>
  <pageSetup pageOrder="overThenDown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D1B74-B090-4B57-A7C7-82C501C1A583}">
  <sheetPr>
    <outlinePr summaryBelow="0" summaryRight="0"/>
    <pageSetUpPr autoPageBreaks="0"/>
  </sheetPr>
  <dimension ref="A1:E37"/>
  <sheetViews>
    <sheetView showGridLines="0" tabSelected="1" topLeftCell="A6" zoomScale="85" zoomScaleNormal="85" workbookViewId="0">
      <selection activeCell="C18" sqref="C18"/>
    </sheetView>
  </sheetViews>
  <sheetFormatPr defaultColWidth="0" defaultRowHeight="11.5" customHeight="1" zeroHeight="1" x14ac:dyDescent="0.2"/>
  <cols>
    <col min="1" max="1" width="1" style="9" customWidth="1"/>
    <col min="2" max="2" width="72.6640625" style="9" customWidth="1"/>
    <col min="3" max="3" width="15.5546875" style="8" customWidth="1"/>
    <col min="4" max="4" width="15.109375" style="8" customWidth="1"/>
    <col min="5" max="5" width="1" style="8" customWidth="1"/>
    <col min="6" max="16384" width="10.44140625" style="8" hidden="1"/>
  </cols>
  <sheetData>
    <row r="1" spans="1:5" s="7" customFormat="1" ht="2.25" customHeight="1" x14ac:dyDescent="0.2">
      <c r="A1" s="6"/>
      <c r="B1" s="6"/>
    </row>
    <row r="2" spans="1:5" s="7" customFormat="1" ht="11.25" customHeight="1" x14ac:dyDescent="0.2">
      <c r="A2" s="4"/>
      <c r="B2" s="5" t="s">
        <v>0</v>
      </c>
    </row>
    <row r="3" spans="1:5" s="7" customFormat="1" ht="11.25" customHeight="1" x14ac:dyDescent="0.2">
      <c r="A3" s="4"/>
      <c r="B3" s="5" t="s">
        <v>1</v>
      </c>
    </row>
    <row r="4" spans="1:5" s="7" customFormat="1" ht="11.25" customHeight="1" x14ac:dyDescent="0.2">
      <c r="A4" s="6"/>
      <c r="B4" s="5" t="s">
        <v>6</v>
      </c>
    </row>
    <row r="5" spans="1:5" s="7" customFormat="1" ht="11.25" customHeight="1" x14ac:dyDescent="0.2">
      <c r="A5" s="6"/>
      <c r="B5" s="5" t="s">
        <v>9</v>
      </c>
    </row>
    <row r="6" spans="1:5" ht="2.25" customHeight="1" x14ac:dyDescent="0.2">
      <c r="B6" s="12"/>
      <c r="C6" s="1"/>
      <c r="D6" s="1"/>
      <c r="E6" s="16"/>
    </row>
    <row r="7" spans="1:5" ht="23" customHeight="1" thickBot="1" x14ac:dyDescent="0.25">
      <c r="B7" s="33"/>
      <c r="C7" s="63" t="s">
        <v>69</v>
      </c>
      <c r="D7" s="63"/>
      <c r="E7" s="16"/>
    </row>
    <row r="8" spans="1:5" ht="11.25" customHeight="1" thickBot="1" x14ac:dyDescent="0.25">
      <c r="B8" s="34"/>
      <c r="C8" s="83" t="s">
        <v>62</v>
      </c>
      <c r="D8" s="83" t="s">
        <v>61</v>
      </c>
      <c r="E8" s="16"/>
    </row>
    <row r="9" spans="1:5" ht="2.25" customHeight="1" x14ac:dyDescent="0.2">
      <c r="B9" s="17"/>
      <c r="C9" s="31"/>
      <c r="D9" s="35"/>
      <c r="E9" s="16"/>
    </row>
    <row r="10" spans="1:5" ht="11.25" customHeight="1" x14ac:dyDescent="0.2">
      <c r="B10" s="27" t="s">
        <v>31</v>
      </c>
      <c r="C10" s="27"/>
      <c r="D10" s="28"/>
      <c r="E10" s="16"/>
    </row>
    <row r="11" spans="1:5" ht="11.25" customHeight="1" x14ac:dyDescent="0.2">
      <c r="B11" s="36" t="s">
        <v>54</v>
      </c>
      <c r="C11" s="29">
        <v>0</v>
      </c>
      <c r="D11" s="30">
        <v>0</v>
      </c>
      <c r="E11" s="16"/>
    </row>
    <row r="12" spans="1:5" ht="11.25" customHeight="1" thickBot="1" x14ac:dyDescent="0.25">
      <c r="B12" s="25" t="s">
        <v>32</v>
      </c>
      <c r="C12" s="22">
        <v>-9321</v>
      </c>
      <c r="D12" s="23">
        <v>-10476</v>
      </c>
      <c r="E12" s="16"/>
    </row>
    <row r="13" spans="1:5" ht="21.5" thickBot="1" x14ac:dyDescent="0.25">
      <c r="B13" s="21" t="s">
        <v>33</v>
      </c>
      <c r="C13" s="22">
        <f>SUM(C11:C12)</f>
        <v>-9321</v>
      </c>
      <c r="D13" s="23">
        <f>SUM(D11:D12)</f>
        <v>-10476</v>
      </c>
      <c r="E13" s="16"/>
    </row>
    <row r="14" spans="1:5" ht="11.25" customHeight="1" thickBot="1" x14ac:dyDescent="0.25">
      <c r="B14" s="25" t="s">
        <v>34</v>
      </c>
      <c r="C14" s="22" t="s">
        <v>2</v>
      </c>
      <c r="D14" s="23" t="s">
        <v>2</v>
      </c>
      <c r="E14" s="16"/>
    </row>
    <row r="15" spans="1:5" ht="11.25" customHeight="1" thickBot="1" x14ac:dyDescent="0.25">
      <c r="B15" s="37" t="s">
        <v>35</v>
      </c>
      <c r="C15" s="44">
        <f>SUM(C13:C14)</f>
        <v>-9321</v>
      </c>
      <c r="D15" s="44">
        <f>SUM(D13:D14)</f>
        <v>-10476</v>
      </c>
      <c r="E15" s="16"/>
    </row>
    <row r="16" spans="1:5" ht="2.25" customHeight="1" x14ac:dyDescent="0.2">
      <c r="B16" s="17"/>
      <c r="C16" s="31"/>
      <c r="D16" s="35"/>
      <c r="E16" s="16"/>
    </row>
    <row r="17" spans="2:5" ht="11.25" customHeight="1" x14ac:dyDescent="0.2">
      <c r="B17" s="38" t="s">
        <v>36</v>
      </c>
      <c r="C17" s="27"/>
      <c r="D17" s="28"/>
      <c r="E17" s="16"/>
    </row>
    <row r="18" spans="2:5" ht="11.25" customHeight="1" x14ac:dyDescent="0.2">
      <c r="B18" s="36" t="s">
        <v>37</v>
      </c>
      <c r="C18" s="29" t="s">
        <v>2</v>
      </c>
      <c r="D18" s="30" t="s">
        <v>2</v>
      </c>
      <c r="E18" s="16"/>
    </row>
    <row r="19" spans="2:5" ht="11.25" customHeight="1" x14ac:dyDescent="0.2">
      <c r="B19" s="36" t="s">
        <v>38</v>
      </c>
      <c r="C19" s="29" t="s">
        <v>2</v>
      </c>
      <c r="D19" s="30" t="s">
        <v>2</v>
      </c>
    </row>
    <row r="20" spans="2:5" ht="11.25" customHeight="1" thickBot="1" x14ac:dyDescent="0.25">
      <c r="B20" s="36" t="s">
        <v>53</v>
      </c>
      <c r="C20" s="29">
        <v>0</v>
      </c>
      <c r="D20" s="30">
        <v>0</v>
      </c>
    </row>
    <row r="21" spans="2:5" ht="11.25" customHeight="1" thickBot="1" x14ac:dyDescent="0.25">
      <c r="B21" s="39" t="s">
        <v>39</v>
      </c>
      <c r="C21" s="45">
        <f>SUM(C18:C20)</f>
        <v>0</v>
      </c>
      <c r="D21" s="62">
        <f>SUM(D18:D20)</f>
        <v>0</v>
      </c>
    </row>
    <row r="22" spans="2:5" ht="2.25" customHeight="1" x14ac:dyDescent="0.2">
      <c r="B22" s="27"/>
      <c r="C22" s="46"/>
      <c r="D22" s="47"/>
    </row>
    <row r="23" spans="2:5" ht="11.5" customHeight="1" x14ac:dyDescent="0.2">
      <c r="B23" s="27" t="s">
        <v>40</v>
      </c>
      <c r="C23" s="31"/>
      <c r="D23" s="35"/>
    </row>
    <row r="24" spans="2:5" ht="11.25" customHeight="1" x14ac:dyDescent="0.2">
      <c r="B24" s="28" t="s">
        <v>41</v>
      </c>
      <c r="C24" s="29">
        <v>9328</v>
      </c>
      <c r="D24" s="30">
        <v>10480</v>
      </c>
    </row>
    <row r="25" spans="2:5" ht="11.25" customHeight="1" thickBot="1" x14ac:dyDescent="0.25">
      <c r="B25" s="26" t="s">
        <v>42</v>
      </c>
      <c r="C25" s="22" t="s">
        <v>18</v>
      </c>
      <c r="D25" s="23" t="s">
        <v>18</v>
      </c>
    </row>
    <row r="26" spans="2:5" ht="11.25" customHeight="1" x14ac:dyDescent="0.2">
      <c r="B26" s="40" t="s">
        <v>43</v>
      </c>
      <c r="C26" s="18">
        <f>SUM(C24:C25)</f>
        <v>9328</v>
      </c>
      <c r="D26" s="3">
        <f>SUM(D24:D25)</f>
        <v>10480</v>
      </c>
    </row>
    <row r="27" spans="2:5" ht="2.25" customHeight="1" x14ac:dyDescent="0.2">
      <c r="B27" s="41"/>
      <c r="C27" s="27"/>
      <c r="D27" s="28"/>
    </row>
    <row r="28" spans="2:5" ht="11.25" customHeight="1" thickBot="1" x14ac:dyDescent="0.25">
      <c r="B28" s="42" t="s">
        <v>44</v>
      </c>
      <c r="C28" s="22">
        <f>C26+C21+C15</f>
        <v>7</v>
      </c>
      <c r="D28" s="23">
        <f>D26+D21+D15</f>
        <v>4</v>
      </c>
    </row>
    <row r="29" spans="2:5" ht="2.25" customHeight="1" x14ac:dyDescent="0.2">
      <c r="B29" s="31"/>
      <c r="C29" s="31"/>
      <c r="D29" s="35"/>
    </row>
    <row r="30" spans="2:5" ht="11.25" customHeight="1" thickBot="1" x14ac:dyDescent="0.25">
      <c r="B30" s="26" t="s">
        <v>45</v>
      </c>
      <c r="C30" s="22">
        <v>4</v>
      </c>
      <c r="D30" s="23">
        <v>19</v>
      </c>
    </row>
    <row r="31" spans="2:5" ht="11.25" customHeight="1" thickBot="1" x14ac:dyDescent="0.25">
      <c r="B31" s="43" t="s">
        <v>46</v>
      </c>
      <c r="C31" s="32">
        <f>SUM(C28:C30)</f>
        <v>11</v>
      </c>
      <c r="D31" s="32">
        <f>SUM(D28:D30)</f>
        <v>23</v>
      </c>
    </row>
    <row r="32" spans="2:5" ht="2.25" customHeight="1" thickTop="1" x14ac:dyDescent="0.2"/>
    <row r="33" spans="2:4" ht="11.5" customHeight="1" x14ac:dyDescent="0.2">
      <c r="D33" s="60"/>
    </row>
    <row r="34" spans="2:4" ht="11.5" customHeight="1" x14ac:dyDescent="0.2">
      <c r="B34" s="13" t="s">
        <v>57</v>
      </c>
      <c r="C34" s="55"/>
      <c r="D34" s="58" t="s">
        <v>58</v>
      </c>
    </row>
    <row r="35" spans="2:4" ht="11.5" customHeight="1" x14ac:dyDescent="0.2">
      <c r="B35" s="12"/>
      <c r="C35" s="18"/>
      <c r="D35" s="18"/>
    </row>
    <row r="36" spans="2:4" ht="11.25" customHeight="1" x14ac:dyDescent="0.2">
      <c r="B36" s="13" t="s">
        <v>59</v>
      </c>
      <c r="C36" s="55"/>
      <c r="D36" s="58" t="s">
        <v>60</v>
      </c>
    </row>
    <row r="37" spans="2:4" ht="11.5" customHeight="1" x14ac:dyDescent="0.2"/>
  </sheetData>
  <mergeCells count="1">
    <mergeCell ref="C7:D7"/>
  </mergeCells>
  <pageMargins left="0.39370078740157483" right="0.39370078740157483" top="0.39370078740157483" bottom="0.39370078740157483" header="0" footer="0"/>
  <pageSetup pageOrder="overThenDown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D518F-D09D-4164-9A11-E5651266CDD5}">
  <sheetPr>
    <outlinePr summaryBelow="0" summaryRight="0"/>
    <pageSetUpPr autoPageBreaks="0"/>
  </sheetPr>
  <dimension ref="A1:F28"/>
  <sheetViews>
    <sheetView showGridLines="0" zoomScaleNormal="100" workbookViewId="0">
      <selection activeCell="B28" sqref="B28"/>
    </sheetView>
  </sheetViews>
  <sheetFormatPr defaultColWidth="0" defaultRowHeight="0" customHeight="1" zeroHeight="1" x14ac:dyDescent="0.2"/>
  <cols>
    <col min="1" max="1" width="1" style="9" customWidth="1"/>
    <col min="2" max="2" width="48.33203125" style="9" bestFit="1" customWidth="1"/>
    <col min="3" max="3" width="15.5546875" style="8" customWidth="1"/>
    <col min="4" max="4" width="15.109375" style="8" customWidth="1"/>
    <col min="5" max="5" width="13.88671875" style="8" customWidth="1"/>
    <col min="6" max="6" width="1" style="8" customWidth="1"/>
    <col min="7" max="16384" width="10.44140625" style="8" hidden="1"/>
  </cols>
  <sheetData>
    <row r="1" spans="1:5" s="7" customFormat="1" ht="2.25" customHeight="1" x14ac:dyDescent="0.2">
      <c r="A1" s="6"/>
      <c r="B1" s="6"/>
    </row>
    <row r="2" spans="1:5" s="7" customFormat="1" ht="11.25" customHeight="1" x14ac:dyDescent="0.2">
      <c r="A2" s="4"/>
      <c r="B2" s="5" t="s">
        <v>0</v>
      </c>
    </row>
    <row r="3" spans="1:5" s="7" customFormat="1" ht="11.25" customHeight="1" x14ac:dyDescent="0.2">
      <c r="A3" s="4"/>
      <c r="B3" s="5" t="s">
        <v>1</v>
      </c>
    </row>
    <row r="4" spans="1:5" s="7" customFormat="1" ht="11.25" customHeight="1" x14ac:dyDescent="0.2">
      <c r="A4" s="6"/>
      <c r="B4" s="5" t="s">
        <v>7</v>
      </c>
    </row>
    <row r="5" spans="1:5" s="7" customFormat="1" ht="11.25" customHeight="1" x14ac:dyDescent="0.2">
      <c r="A5" s="6"/>
      <c r="B5" s="5" t="s">
        <v>9</v>
      </c>
    </row>
    <row r="6" spans="1:5" ht="2.25" customHeight="1" x14ac:dyDescent="0.2">
      <c r="B6" s="12"/>
      <c r="C6" s="1"/>
      <c r="D6" s="1"/>
      <c r="E6" s="16"/>
    </row>
    <row r="7" spans="1:5" ht="21.5" thickBot="1" x14ac:dyDescent="0.25">
      <c r="B7" s="34"/>
      <c r="C7" s="48" t="s">
        <v>22</v>
      </c>
      <c r="D7" s="48" t="s">
        <v>23</v>
      </c>
      <c r="E7" s="48" t="s">
        <v>8</v>
      </c>
    </row>
    <row r="8" spans="1:5" ht="11.5" customHeight="1" x14ac:dyDescent="0.2">
      <c r="B8" s="17"/>
      <c r="C8" s="49"/>
      <c r="D8" s="49"/>
      <c r="E8" s="49"/>
    </row>
    <row r="9" spans="1:5" ht="11.25" customHeight="1" thickBot="1" x14ac:dyDescent="0.25">
      <c r="B9" s="21" t="s">
        <v>63</v>
      </c>
      <c r="C9" s="22">
        <v>978088</v>
      </c>
      <c r="D9" s="22">
        <v>-1351787</v>
      </c>
      <c r="E9" s="22">
        <v>-373699</v>
      </c>
    </row>
    <row r="10" spans="1:5" ht="2.25" customHeight="1" x14ac:dyDescent="0.2">
      <c r="B10" s="36"/>
      <c r="C10" s="50"/>
      <c r="D10" s="50"/>
      <c r="E10" s="50"/>
    </row>
    <row r="11" spans="1:5" ht="11.25" customHeight="1" x14ac:dyDescent="0.2">
      <c r="B11" s="36" t="s">
        <v>47</v>
      </c>
      <c r="C11" s="3">
        <v>0</v>
      </c>
      <c r="D11" s="3">
        <f>ОСД!G22</f>
        <v>-12911</v>
      </c>
      <c r="E11" s="3">
        <f>SUM(C11:D11)</f>
        <v>-12911</v>
      </c>
    </row>
    <row r="12" spans="1:5" ht="11.25" customHeight="1" thickBot="1" x14ac:dyDescent="0.25">
      <c r="B12" s="25" t="s">
        <v>48</v>
      </c>
      <c r="C12" s="23" t="s">
        <v>18</v>
      </c>
      <c r="D12" s="23" t="s">
        <v>18</v>
      </c>
      <c r="E12" s="23" t="s">
        <v>18</v>
      </c>
    </row>
    <row r="13" spans="1:5" ht="11.25" customHeight="1" thickBot="1" x14ac:dyDescent="0.25">
      <c r="B13" s="21" t="s">
        <v>49</v>
      </c>
      <c r="C13" s="22">
        <f>SUM(C11:C12)</f>
        <v>0</v>
      </c>
      <c r="D13" s="22">
        <f>SUM(D11:D12)</f>
        <v>-12911</v>
      </c>
      <c r="E13" s="22">
        <f>SUM(E11:E12)</f>
        <v>-12911</v>
      </c>
    </row>
    <row r="14" spans="1:5" ht="2.25" customHeight="1" x14ac:dyDescent="0.2">
      <c r="B14" s="2"/>
      <c r="C14" s="51"/>
      <c r="D14" s="49"/>
      <c r="E14" s="49"/>
    </row>
    <row r="15" spans="1:5" ht="11.25" customHeight="1" thickBot="1" x14ac:dyDescent="0.25">
      <c r="B15" s="21" t="s">
        <v>70</v>
      </c>
      <c r="C15" s="22">
        <f>SUM(C9:C12)</f>
        <v>978088</v>
      </c>
      <c r="D15" s="22">
        <f>SUM(D9:D12)</f>
        <v>-1364698</v>
      </c>
      <c r="E15" s="22">
        <f>SUM(E9:E12)</f>
        <v>-386610</v>
      </c>
    </row>
    <row r="16" spans="1:5" ht="11.5" customHeight="1" x14ac:dyDescent="0.2">
      <c r="B16" s="38"/>
      <c r="C16" s="52"/>
      <c r="D16" s="52"/>
      <c r="E16" s="52"/>
    </row>
    <row r="17" spans="2:5" ht="11.25" customHeight="1" thickBot="1" x14ac:dyDescent="0.25">
      <c r="B17" s="21" t="s">
        <v>64</v>
      </c>
      <c r="C17" s="22">
        <v>978088</v>
      </c>
      <c r="D17" s="22">
        <v>-1614008</v>
      </c>
      <c r="E17" s="22">
        <f>SUM(C17:D17)</f>
        <v>-635920</v>
      </c>
    </row>
    <row r="18" spans="2:5" ht="2.25" customHeight="1" x14ac:dyDescent="0.2">
      <c r="B18" s="36"/>
    </row>
    <row r="19" spans="2:5" ht="11.25" customHeight="1" x14ac:dyDescent="0.2">
      <c r="B19" s="2" t="s">
        <v>47</v>
      </c>
      <c r="C19" s="3" t="s">
        <v>18</v>
      </c>
      <c r="D19" s="18">
        <f>ОСД!F22</f>
        <v>-12723</v>
      </c>
      <c r="E19" s="18">
        <f>SUM(C19:D19)</f>
        <v>-12723</v>
      </c>
    </row>
    <row r="20" spans="2:5" ht="11.25" customHeight="1" thickBot="1" x14ac:dyDescent="0.25">
      <c r="B20" s="25" t="s">
        <v>48</v>
      </c>
      <c r="C20" s="23" t="s">
        <v>18</v>
      </c>
      <c r="D20" s="22" t="s">
        <v>18</v>
      </c>
      <c r="E20" s="22" t="s">
        <v>18</v>
      </c>
    </row>
    <row r="21" spans="2:5" ht="11.5" customHeight="1" thickBot="1" x14ac:dyDescent="0.25">
      <c r="B21" s="21" t="s">
        <v>49</v>
      </c>
      <c r="C21" s="22">
        <f>SUM(C19:C20)</f>
        <v>0</v>
      </c>
      <c r="D21" s="22">
        <f>SUM(D19:D20)</f>
        <v>-12723</v>
      </c>
      <c r="E21" s="22">
        <f>SUM(E19:E20)</f>
        <v>-12723</v>
      </c>
    </row>
    <row r="22" spans="2:5" ht="2.25" customHeight="1" x14ac:dyDescent="0.2">
      <c r="B22" s="2"/>
      <c r="C22" s="51"/>
      <c r="D22" s="49"/>
      <c r="E22" s="49"/>
    </row>
    <row r="23" spans="2:5" ht="11.5" customHeight="1" thickBot="1" x14ac:dyDescent="0.25">
      <c r="B23" s="21" t="s">
        <v>65</v>
      </c>
      <c r="C23" s="53">
        <f>SUM(C17:C20)</f>
        <v>978088</v>
      </c>
      <c r="D23" s="53">
        <f>SUM(D17:D20)</f>
        <v>-1626731</v>
      </c>
      <c r="E23" s="53">
        <f>SUM(E17:E20)</f>
        <v>-648643</v>
      </c>
    </row>
    <row r="24" spans="2:5" ht="11.5" customHeight="1" x14ac:dyDescent="0.2">
      <c r="B24" s="17"/>
      <c r="C24" s="59"/>
      <c r="D24" s="59"/>
      <c r="E24" s="59"/>
    </row>
    <row r="25" spans="2:5" ht="11.5" customHeight="1" x14ac:dyDescent="0.2">
      <c r="B25" s="13" t="s">
        <v>57</v>
      </c>
      <c r="C25" s="55"/>
      <c r="D25" s="58" t="s">
        <v>58</v>
      </c>
      <c r="E25" s="59"/>
    </row>
    <row r="26" spans="2:5" ht="11.5" customHeight="1" x14ac:dyDescent="0.2">
      <c r="B26" s="12"/>
      <c r="C26" s="18"/>
      <c r="D26" s="18"/>
      <c r="E26" s="59"/>
    </row>
    <row r="27" spans="2:5" ht="11.5" customHeight="1" x14ac:dyDescent="0.2">
      <c r="B27" s="13" t="s">
        <v>59</v>
      </c>
      <c r="C27" s="55"/>
      <c r="D27" s="58" t="s">
        <v>60</v>
      </c>
      <c r="E27" s="59"/>
    </row>
    <row r="28" spans="2:5" ht="2.25" customHeight="1" x14ac:dyDescent="0.2"/>
  </sheetData>
  <pageMargins left="0.3937007874015748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ОФП</vt:lpstr>
      <vt:lpstr>ОСД</vt:lpstr>
      <vt:lpstr>ДДС</vt:lpstr>
      <vt:lpstr>ОИК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Асет Едигеев</dc:creator>
  <cp:lastModifiedBy>Asset Yedigeyev</cp:lastModifiedBy>
  <cp:lastPrinted>2021-04-27T14:24:32Z</cp:lastPrinted>
  <dcterms:created xsi:type="dcterms:W3CDTF">2021-04-27T14:27:03Z</dcterms:created>
  <dcterms:modified xsi:type="dcterms:W3CDTF">2025-08-14T09:22:36Z</dcterms:modified>
</cp:coreProperties>
</file>