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O:\ДЕПАРТАМЕНТ МОНИТОРИНГА\MONITORING\Deadline\Афилиров\Новая папка (3)\"/>
    </mc:Choice>
  </mc:AlternateContent>
  <xr:revisionPtr revIDLastSave="0" documentId="13_ncr:1_{6A762019-1E35-477B-B7DE-1191E97790B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ББ" sheetId="3" r:id="rId1"/>
    <sheet name="ОПУиО" sheetId="4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39" i="3" l="1"/>
  <c r="C21" i="3" l="1"/>
  <c r="C47" i="3" l="1"/>
  <c r="C49" i="3" s="1"/>
  <c r="A46" i="4" l="1"/>
  <c r="A44" i="4"/>
  <c r="C10" i="4" l="1"/>
  <c r="C37" i="4" l="1"/>
  <c r="C40" i="4" s="1"/>
</calcChain>
</file>

<file path=xl/sharedStrings.xml><?xml version="1.0" encoding="utf-8"?>
<sst xmlns="http://schemas.openxmlformats.org/spreadsheetml/2006/main" count="83" uniqueCount="80">
  <si>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</si>
  <si>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</si>
  <si>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</si>
  <si>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</si>
  <si>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Текущее налоговое обязательство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</si>
  <si>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</si>
  <si>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</si>
  <si>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</si>
  <si>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</si>
  <si>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</si>
  <si>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</si>
  <si>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</si>
  <si>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</si>
  <si>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</si>
  <si>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</si>
  <si>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</si>
  <si>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</si>
  <si>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</si>
  <si>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</si>
  <si>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</si>
  <si>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</si>
  <si>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</si>
  <si>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</si>
  <si>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</si>
  <si>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</si>
  <si>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</si>
  <si>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</si>
  <si>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</si>
  <si>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</si>
  <si>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</si>
  <si>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</si>
  <si>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</si>
  <si>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</si>
  <si>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</si>
  <si>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</si>
  <si>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</si>
  <si>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</si>
  <si>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Телефон: +7 (727) 311-10-64 вн.645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</si>
  <si>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</si>
  <si>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</si>
  <si>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</si>
  <si>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</si>
  <si>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</si>
  <si>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</si>
  <si>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</si>
  <si>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</si>
  <si>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</si>
  <si>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</si>
  <si>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</si>
  <si>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31 декабря 2021 года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</si>
  <si>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</si>
  <si>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</si>
  <si>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</si>
  <si>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</si>
  <si>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</si>
  <si>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</si>
  <si>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</si>
  <si>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</si>
  <si>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</si>
  <si>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</si>
  <si>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</si>
  <si>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</si>
  <si>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</si>
  <si>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</si>
  <si>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</si>
  <si>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</si>
  <si>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</si>
  <si>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</si>
  <si>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</si>
  <si>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</si>
  <si>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</si>
  <si>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 xml:space="preserve">Промежуточный консолидированный сокращенный отчет о финансовом положении по состоянию на 30 сентября 2022г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</si>
  <si>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30 сентября 2022 года</t>
  </si>
  <si>
    <t xml:space="preserve">Промежуточный консолидированный сокращенный отчет о совокупном доходе по состоянию на 30 сентября 2022г  (в тысячах казахстанских тенге)              </t>
  </si>
  <si>
    <t>за шесть месяцев, завершившиеся на 30 сентября 2022 года</t>
  </si>
  <si>
    <t>за шесть месяца, завершившиеся на 30 сентября 2021 года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</si>
  <si>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</si>
  <si>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</si>
  <si>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Председатель Правления _______________________ /Лукьянов С. Н.   Дата  подписания 28.10.2022 г.</t>
  </si>
  <si>
    <t>Главный бухгалтер ________________________________ / Хон Т.Э. Дата 28.10.2022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</si>
</sst>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10"/>
      <color theme="1"/>
      <name val="Calibri Light"/>
      <family val="2"/>
      <charset val="204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3" fillId="24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3" fontId="38" fillId="0" borderId="11" xfId="0" applyNumberFormat="1" applyFont="1" applyBorder="1" applyAlignment="1">
      <alignment horizontal="right" vertical="center"/>
    </xf>
    <xf numFmtId="0" fontId="37" fillId="0" borderId="12" xfId="0" applyFont="1" applyBorder="1" applyAlignment="1">
      <alignment vertical="center"/>
    </xf>
    <xf numFmtId="173" fontId="37" fillId="0" borderId="12" xfId="108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3" fontId="0" fillId="0" borderId="0" xfId="0" applyNumberFormat="1"/>
    <xf numFmtId="0" fontId="39" fillId="0" borderId="0" xfId="0" applyFont="1"/>
    <xf numFmtId="3" fontId="34" fillId="24" borderId="0" xfId="0" applyNumberFormat="1" applyFont="1" applyFill="1" applyAlignment="1">
      <alignment horizontal="right" vertical="center"/>
    </xf>
    <xf numFmtId="0" fontId="34" fillId="24" borderId="0" xfId="0" applyFont="1" applyFill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38" fillId="0" borderId="0" xfId="0" applyNumberFormat="1" applyFont="1" applyAlignment="1">
      <alignment vertical="center"/>
    </xf>
    <xf numFmtId="0" fontId="37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173" fontId="0" fillId="0" borderId="0" xfId="0" applyNumberFormat="1"/>
    <xf numFmtId="175" fontId="0" fillId="0" borderId="0" xfId="0" applyNumberFormat="1"/>
    <xf numFmtId="175" fontId="37" fillId="0" borderId="0" xfId="0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3" fontId="37" fillId="0" borderId="12" xfId="0" applyNumberFormat="1" applyFont="1" applyBorder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4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vertical="center"/>
    </xf>
    <xf numFmtId="0" fontId="40" fillId="0" borderId="0" xfId="0" applyFont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175" fontId="37" fillId="0" borderId="0" xfId="0" applyNumberFormat="1" applyFont="1" applyAlignment="1">
      <alignment horizontal="right" vertical="center"/>
    </xf>
    <xf numFmtId="0" fontId="41" fillId="0" borderId="11" xfId="0" applyFont="1" applyBorder="1" applyAlignment="1">
      <alignment vertical="center" wrapText="1"/>
    </xf>
    <xf numFmtId="173" fontId="42" fillId="0" borderId="0" xfId="0" applyNumberFormat="1" applyFont="1" applyAlignment="1">
      <alignment horizontal="right" vertical="center"/>
    </xf>
    <xf numFmtId="0" fontId="41" fillId="0" borderId="13" xfId="0" applyFont="1" applyBorder="1" applyAlignment="1">
      <alignment vertical="center" wrapText="1"/>
    </xf>
    <xf numFmtId="175" fontId="37" fillId="0" borderId="13" xfId="0" applyNumberFormat="1" applyFont="1" applyBorder="1" applyAlignment="1">
      <alignment horizontal="right" vertical="center"/>
    </xf>
    <xf numFmtId="175" fontId="37" fillId="0" borderId="13" xfId="0" applyNumberFormat="1" applyFont="1" applyBorder="1" applyAlignment="1">
      <alignment vertical="center"/>
    </xf>
    <xf numFmtId="175" fontId="38" fillId="0" borderId="13" xfId="0" applyNumberFormat="1" applyFont="1" applyBorder="1" applyAlignment="1">
      <alignment vertical="center"/>
    </xf>
    <xf numFmtId="0" fontId="0" fillId="0" borderId="11" xfId="0" applyBorder="1"/>
    <xf numFmtId="0" fontId="35" fillId="0" borderId="0" xfId="0" applyFont="1" applyAlignment="1">
      <alignment horizontal="left" wrapText="1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l.akhmettayev\Desktop\IFRS%20audit%20311220\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E58"/>
  <sheetViews>
    <sheetView tabSelected="1" zoomScaleNormal="100" workbookViewId="0">
      <selection activeCell="B21" sqref="B21"/>
    </sheetView>
  </sheetViews>
  <sheetFormatPr defaultRowHeight="15"/>
  <cols>
    <col min="1" max="1" width="82.5703125" customWidth="1"/>
    <col min="2" max="3" width="14.5703125" bestFit="1" customWidth="1"/>
    <col min="4" max="4" width="10.7109375" bestFit="1" customWidth="1"/>
    <col min="5" max="5" width="9.5703125" bestFit="1" customWidth="1"/>
  </cols>
  <sheetData>
    <row r="1" spans="1:3">
      <c r="A1" s="2" t="s">
        <v>0</v>
      </c>
    </row>
    <row r="2" spans="1:3" ht="12.6" customHeight="1">
      <c r="A2" s="2"/>
      <c r="B2" s="2"/>
    </row>
    <row r="3" spans="1:3" ht="49.5" customHeight="1" thickBot="1">
      <c r="A3" s="3" t="s">
        <v>71</v>
      </c>
      <c r="B3" s="4" t="s">
        <v>72</v>
      </c>
      <c r="C3" s="4" t="s">
        <v>49</v>
      </c>
    </row>
    <row r="4" spans="1:3">
      <c r="A4" s="2" t="s">
        <v>14</v>
      </c>
      <c r="B4" s="2"/>
      <c r="C4" s="2"/>
    </row>
    <row r="5" spans="1:3">
      <c r="A5" s="5" t="s">
        <v>15</v>
      </c>
      <c r="B5" s="6">
        <v>314077472</v>
      </c>
      <c r="C5" s="6">
        <v>44341087</v>
      </c>
    </row>
    <row r="6" spans="1:3">
      <c r="A6" s="5" t="s">
        <v>16</v>
      </c>
      <c r="B6" s="6">
        <v>15272733</v>
      </c>
      <c r="C6" s="6">
        <v>2248060</v>
      </c>
    </row>
    <row r="7" spans="1:3">
      <c r="A7" s="5" t="s">
        <v>17</v>
      </c>
      <c r="B7" s="7">
        <v>545749823</v>
      </c>
      <c r="C7" s="7">
        <v>398547620</v>
      </c>
    </row>
    <row r="8" spans="1:3">
      <c r="A8" s="5" t="s">
        <v>18</v>
      </c>
      <c r="B8" s="7">
        <v>121604486</v>
      </c>
      <c r="C8" s="5">
        <v>574</v>
      </c>
    </row>
    <row r="9" spans="1:3">
      <c r="A9" s="5" t="s">
        <v>19</v>
      </c>
      <c r="B9" s="7">
        <v>168255000</v>
      </c>
      <c r="C9" s="6">
        <v>15803087</v>
      </c>
    </row>
    <row r="10" spans="1:3">
      <c r="A10" s="5" t="s">
        <v>20</v>
      </c>
      <c r="B10" s="7">
        <v>10645129</v>
      </c>
      <c r="C10" s="6">
        <v>6913717</v>
      </c>
    </row>
    <row r="11" spans="1:3">
      <c r="A11" s="5" t="s">
        <v>21</v>
      </c>
      <c r="B11" s="7">
        <v>4851675</v>
      </c>
      <c r="C11" s="6">
        <v>2996623</v>
      </c>
    </row>
    <row r="12" spans="1:3">
      <c r="A12" s="5" t="s">
        <v>53</v>
      </c>
      <c r="B12" s="7">
        <v>2259375</v>
      </c>
      <c r="C12" s="36">
        <v>0</v>
      </c>
    </row>
    <row r="13" spans="1:3">
      <c r="A13" s="5" t="s">
        <v>54</v>
      </c>
      <c r="B13" s="7">
        <v>719077</v>
      </c>
      <c r="C13" s="36">
        <v>0</v>
      </c>
    </row>
    <row r="14" spans="1:3">
      <c r="A14" s="5" t="s">
        <v>55</v>
      </c>
      <c r="B14" s="7">
        <v>3530848</v>
      </c>
      <c r="C14" s="36">
        <v>0</v>
      </c>
    </row>
    <row r="15" spans="1:3">
      <c r="A15" s="5" t="s">
        <v>56</v>
      </c>
      <c r="B15" s="7">
        <v>32393</v>
      </c>
      <c r="C15" s="36">
        <v>0</v>
      </c>
    </row>
    <row r="16" spans="1:3">
      <c r="A16" s="5" t="s">
        <v>22</v>
      </c>
      <c r="B16" s="7">
        <v>2146883</v>
      </c>
      <c r="C16" s="6">
        <v>480867</v>
      </c>
    </row>
    <row r="17" spans="1:4">
      <c r="A17" s="5" t="s">
        <v>23</v>
      </c>
      <c r="B17" s="6">
        <v>1164408</v>
      </c>
      <c r="C17" s="6">
        <v>920094</v>
      </c>
    </row>
    <row r="18" spans="1:4">
      <c r="A18" s="5" t="s">
        <v>13</v>
      </c>
      <c r="B18" s="6">
        <v>1066150</v>
      </c>
      <c r="C18" s="6">
        <v>42070</v>
      </c>
    </row>
    <row r="19" spans="1:4" ht="15.75" thickBot="1">
      <c r="A19" s="8" t="s">
        <v>1</v>
      </c>
      <c r="B19" s="9">
        <v>4990505</v>
      </c>
      <c r="C19" s="9">
        <v>1119634</v>
      </c>
    </row>
    <row r="20" spans="1:4">
      <c r="A20" s="5"/>
      <c r="B20" s="5"/>
      <c r="C20" s="34"/>
    </row>
    <row r="21" spans="1:4" ht="15.75" thickBot="1">
      <c r="A21" s="10" t="s">
        <v>24</v>
      </c>
      <c r="B21" s="35">
        <v>1196365957</v>
      </c>
      <c r="C21" s="35">
        <f>SUM(C5:C19)</f>
        <v>473413433</v>
      </c>
      <c r="D21" s="13"/>
    </row>
    <row r="22" spans="1:4" ht="15.75" thickTop="1">
      <c r="A22" s="5"/>
      <c r="B22" s="5"/>
      <c r="C22" s="5"/>
    </row>
    <row r="23" spans="1:4">
      <c r="A23" s="2" t="s">
        <v>25</v>
      </c>
      <c r="B23" s="2"/>
      <c r="C23" s="5"/>
    </row>
    <row r="24" spans="1:4">
      <c r="A24" s="2"/>
      <c r="B24" s="2"/>
      <c r="C24" s="5"/>
    </row>
    <row r="25" spans="1:4">
      <c r="A25" s="2" t="s">
        <v>26</v>
      </c>
      <c r="B25" s="2"/>
      <c r="C25" s="5"/>
    </row>
    <row r="26" spans="1:4">
      <c r="A26" s="5" t="s">
        <v>51</v>
      </c>
      <c r="B26" s="6">
        <v>400769</v>
      </c>
      <c r="C26" s="6">
        <v>10289</v>
      </c>
    </row>
    <row r="27" spans="1:4">
      <c r="A27" s="5" t="s">
        <v>27</v>
      </c>
      <c r="B27" s="6">
        <v>427847943</v>
      </c>
      <c r="C27" s="6">
        <v>269236127</v>
      </c>
    </row>
    <row r="28" spans="1:4">
      <c r="A28" s="5" t="s">
        <v>12</v>
      </c>
      <c r="B28" s="6">
        <v>456615191</v>
      </c>
      <c r="C28" s="6">
        <v>101682326</v>
      </c>
    </row>
    <row r="29" spans="1:4">
      <c r="A29" s="5" t="s">
        <v>28</v>
      </c>
      <c r="B29" s="6">
        <v>15192061</v>
      </c>
      <c r="C29" s="6">
        <v>3828429</v>
      </c>
    </row>
    <row r="30" spans="1:4">
      <c r="A30" s="5" t="s">
        <v>11</v>
      </c>
      <c r="B30" s="36">
        <v>0</v>
      </c>
      <c r="C30" s="36">
        <v>0</v>
      </c>
    </row>
    <row r="31" spans="1:4">
      <c r="A31" s="5" t="s">
        <v>29</v>
      </c>
      <c r="B31" s="6">
        <v>14231294</v>
      </c>
      <c r="C31" s="6">
        <v>224414</v>
      </c>
    </row>
    <row r="32" spans="1:4">
      <c r="A32" s="5" t="s">
        <v>4</v>
      </c>
      <c r="B32" s="36">
        <v>0</v>
      </c>
      <c r="C32" s="36">
        <v>0</v>
      </c>
    </row>
    <row r="33" spans="1:5">
      <c r="A33" s="5" t="s">
        <v>57</v>
      </c>
      <c r="B33" s="6">
        <v>15117298</v>
      </c>
      <c r="C33" s="36">
        <v>0</v>
      </c>
    </row>
    <row r="34" spans="1:5">
      <c r="A34" s="5" t="s">
        <v>58</v>
      </c>
      <c r="B34" s="6">
        <v>54106254</v>
      </c>
      <c r="C34" s="36">
        <v>0</v>
      </c>
    </row>
    <row r="35" spans="1:5">
      <c r="A35" s="5" t="s">
        <v>10</v>
      </c>
      <c r="B35" s="6">
        <v>2355343</v>
      </c>
      <c r="C35" s="6">
        <v>673368</v>
      </c>
    </row>
    <row r="36" spans="1:5">
      <c r="A36" s="5" t="s">
        <v>30</v>
      </c>
      <c r="B36" s="6">
        <v>466668</v>
      </c>
      <c r="C36" s="6">
        <v>282784</v>
      </c>
    </row>
    <row r="37" spans="1:5" ht="15.75" thickBot="1">
      <c r="A37" s="8" t="s">
        <v>31</v>
      </c>
      <c r="B37" s="9">
        <v>75904202</v>
      </c>
      <c r="C37" s="9">
        <v>870991</v>
      </c>
    </row>
    <row r="38" spans="1:5">
      <c r="A38" s="2"/>
    </row>
    <row r="39" spans="1:5" ht="15.75" thickBot="1">
      <c r="A39" s="10" t="s">
        <v>2</v>
      </c>
      <c r="B39" s="37">
        <v>1062237023</v>
      </c>
      <c r="C39" s="37">
        <f>SUM(C26:C37)</f>
        <v>376808728</v>
      </c>
      <c r="E39" s="31"/>
    </row>
    <row r="40" spans="1:5" ht="15.75" thickTop="1">
      <c r="A40" s="2"/>
      <c r="B40" s="2"/>
      <c r="C40" s="5"/>
    </row>
    <row r="41" spans="1:5">
      <c r="A41" s="2" t="s">
        <v>32</v>
      </c>
      <c r="B41" s="2"/>
      <c r="C41" s="5"/>
    </row>
    <row r="42" spans="1:5">
      <c r="A42" s="5" t="s">
        <v>33</v>
      </c>
      <c r="B42" s="6">
        <v>61422793</v>
      </c>
      <c r="C42" s="6">
        <v>61422794</v>
      </c>
    </row>
    <row r="43" spans="1:5">
      <c r="A43" s="5" t="s">
        <v>50</v>
      </c>
      <c r="B43" s="6">
        <v>8678199</v>
      </c>
      <c r="C43" s="6">
        <v>2978199</v>
      </c>
    </row>
    <row r="44" spans="1:5" ht="25.5">
      <c r="A44" s="12" t="s">
        <v>34</v>
      </c>
      <c r="B44" s="21">
        <v>-383130</v>
      </c>
      <c r="C44" s="34">
        <v>278</v>
      </c>
    </row>
    <row r="45" spans="1:5" ht="15.75" thickBot="1">
      <c r="A45" s="8" t="s">
        <v>6</v>
      </c>
      <c r="B45" s="9">
        <v>64411072</v>
      </c>
      <c r="C45" s="9">
        <v>32203434</v>
      </c>
    </row>
    <row r="46" spans="1:5">
      <c r="A46" s="2"/>
      <c r="D46" s="13"/>
    </row>
    <row r="47" spans="1:5" ht="15.75" thickBot="1">
      <c r="A47" s="10" t="s">
        <v>3</v>
      </c>
      <c r="B47" s="11">
        <v>134128934</v>
      </c>
      <c r="C47" s="37">
        <f>SUM(C42:C45)</f>
        <v>96604705</v>
      </c>
    </row>
    <row r="48" spans="1:5" ht="15.75" thickTop="1">
      <c r="A48" s="2" t="s">
        <v>35</v>
      </c>
    </row>
    <row r="49" spans="1:3" ht="15.75" thickBot="1">
      <c r="A49" s="10" t="s">
        <v>36</v>
      </c>
      <c r="B49" s="37">
        <v>1196365957</v>
      </c>
      <c r="C49" s="37">
        <f>C39+C47</f>
        <v>473413433</v>
      </c>
    </row>
    <row r="50" spans="1:3" ht="15.75" thickTop="1">
      <c r="B50" s="31"/>
      <c r="C50" s="31"/>
    </row>
    <row r="52" spans="1:3">
      <c r="A52" s="14" t="s">
        <v>78</v>
      </c>
    </row>
    <row r="53" spans="1:3">
      <c r="A53" s="14"/>
    </row>
    <row r="54" spans="1:3">
      <c r="A54" s="14" t="s">
        <v>79</v>
      </c>
    </row>
    <row r="57" spans="1:3">
      <c r="A57" s="51" t="s">
        <v>37</v>
      </c>
      <c r="B57" s="51"/>
      <c r="C57" s="51"/>
    </row>
    <row r="58" spans="1:3">
      <c r="A58" s="1" t="s">
        <v>9</v>
      </c>
      <c r="B58" s="16"/>
      <c r="C58" s="38"/>
    </row>
  </sheetData>
  <mergeCells count="1">
    <mergeCell ref="A57:C57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I50"/>
  <sheetViews>
    <sheetView topLeftCell="A12" zoomScaleNormal="100" workbookViewId="0">
      <selection activeCell="B34" sqref="B34"/>
    </sheetView>
  </sheetViews>
  <sheetFormatPr defaultRowHeight="15"/>
  <cols>
    <col min="1" max="1" width="92.85546875" customWidth="1"/>
    <col min="2" max="2" width="18" bestFit="1" customWidth="1"/>
    <col min="3" max="3" width="2" customWidth="1"/>
    <col min="4" max="4" width="18" bestFit="1" customWidth="1"/>
    <col min="5" max="5" width="10.28515625" bestFit="1" customWidth="1"/>
    <col min="6" max="6" width="11.28515625" bestFit="1" customWidth="1"/>
    <col min="8" max="8" width="10.28515625" bestFit="1" customWidth="1"/>
  </cols>
  <sheetData>
    <row r="1" spans="1:4">
      <c r="A1" s="17"/>
      <c r="B1" s="18"/>
      <c r="C1" s="2"/>
      <c r="D1" s="18"/>
    </row>
    <row r="2" spans="1:4">
      <c r="A2" s="17"/>
      <c r="C2" s="2"/>
    </row>
    <row r="3" spans="1:4">
      <c r="A3" s="19" t="s">
        <v>0</v>
      </c>
      <c r="C3" s="2"/>
    </row>
    <row r="4" spans="1:4">
      <c r="A4" s="17"/>
      <c r="B4" s="18"/>
      <c r="C4" s="2"/>
      <c r="D4" s="18"/>
    </row>
    <row r="5" spans="1:4" ht="51.75" thickBot="1">
      <c r="A5" s="3" t="s">
        <v>73</v>
      </c>
      <c r="B5" s="4" t="s">
        <v>74</v>
      </c>
      <c r="C5" s="20"/>
      <c r="D5" s="4" t="s">
        <v>75</v>
      </c>
    </row>
    <row r="6" spans="1:4">
      <c r="A6" s="5" t="s">
        <v>38</v>
      </c>
      <c r="B6" s="21">
        <v>10306398</v>
      </c>
      <c r="C6" s="21"/>
      <c r="D6" s="21">
        <v>896964</v>
      </c>
    </row>
    <row r="7" spans="1:4" ht="25.5">
      <c r="A7" s="12" t="s">
        <v>39</v>
      </c>
      <c r="B7" s="21">
        <v>35078434</v>
      </c>
      <c r="C7" s="21"/>
      <c r="D7" s="21">
        <v>15341354</v>
      </c>
    </row>
    <row r="8" spans="1:4" ht="15.75" thickBot="1">
      <c r="A8" s="8" t="s">
        <v>40</v>
      </c>
      <c r="B8" s="22">
        <v>-38035351</v>
      </c>
      <c r="C8" s="22"/>
      <c r="D8" s="22">
        <v>-12817662</v>
      </c>
    </row>
    <row r="9" spans="1:4">
      <c r="A9" s="5"/>
      <c r="B9" s="21"/>
      <c r="C9" s="21"/>
      <c r="D9" s="21"/>
    </row>
    <row r="10" spans="1:4">
      <c r="A10" s="2" t="s">
        <v>52</v>
      </c>
      <c r="B10" s="33">
        <v>7349481</v>
      </c>
      <c r="C10" s="33">
        <f t="shared" ref="C10" si="0">C6+C7+C8</f>
        <v>0</v>
      </c>
      <c r="D10" s="33">
        <v>3420656</v>
      </c>
    </row>
    <row r="11" spans="1:4">
      <c r="A11" s="2"/>
      <c r="B11" s="33"/>
      <c r="C11" s="33"/>
      <c r="D11" s="33"/>
    </row>
    <row r="12" spans="1:4" ht="15.75" thickBot="1">
      <c r="A12" s="8" t="s">
        <v>76</v>
      </c>
      <c r="B12" s="50"/>
      <c r="C12" s="24">
        <f>C7+C8+C9</f>
        <v>0</v>
      </c>
      <c r="D12" s="22">
        <v>-55411</v>
      </c>
    </row>
    <row r="13" spans="1:4">
      <c r="A13" s="2" t="s">
        <v>77</v>
      </c>
      <c r="C13" s="33"/>
      <c r="D13" s="43">
        <v>3365245</v>
      </c>
    </row>
    <row r="14" spans="1:4">
      <c r="A14" s="5" t="s">
        <v>59</v>
      </c>
      <c r="B14" s="21">
        <v>15723230</v>
      </c>
      <c r="C14" s="33"/>
      <c r="D14" s="27">
        <v>0</v>
      </c>
    </row>
    <row r="15" spans="1:4" ht="15.75" thickBot="1">
      <c r="A15" s="8" t="s">
        <v>60</v>
      </c>
      <c r="B15" s="22">
        <v>-368845</v>
      </c>
      <c r="C15" s="24"/>
      <c r="D15" s="39">
        <v>0</v>
      </c>
    </row>
    <row r="16" spans="1:4">
      <c r="A16" s="42" t="s">
        <v>61</v>
      </c>
      <c r="B16" s="45">
        <v>15354385</v>
      </c>
      <c r="C16" s="33"/>
      <c r="D16" s="27">
        <v>0</v>
      </c>
    </row>
    <row r="17" spans="1:6" ht="15.75" thickBot="1">
      <c r="A17" s="41" t="s">
        <v>62</v>
      </c>
      <c r="B17" s="22">
        <v>-2150516</v>
      </c>
      <c r="C17" s="24"/>
      <c r="D17" s="39">
        <v>0</v>
      </c>
    </row>
    <row r="18" spans="1:6" ht="15.75" thickBot="1">
      <c r="A18" s="46" t="s">
        <v>63</v>
      </c>
      <c r="B18" s="47">
        <v>13203869</v>
      </c>
      <c r="C18" s="48"/>
      <c r="D18" s="49">
        <v>0</v>
      </c>
    </row>
    <row r="19" spans="1:6">
      <c r="A19" s="40" t="s">
        <v>64</v>
      </c>
      <c r="B19" s="21">
        <v>-2999283</v>
      </c>
      <c r="C19" s="33"/>
      <c r="D19" s="27">
        <v>0</v>
      </c>
    </row>
    <row r="20" spans="1:6" ht="15.75" thickBot="1">
      <c r="A20" s="41" t="s">
        <v>65</v>
      </c>
      <c r="B20" s="22">
        <v>-6315185</v>
      </c>
      <c r="C20" s="24"/>
      <c r="D20" s="39">
        <v>0</v>
      </c>
    </row>
    <row r="21" spans="1:6" ht="15.75" thickBot="1">
      <c r="A21" s="44" t="s">
        <v>66</v>
      </c>
      <c r="B21" s="43">
        <v>-9314468</v>
      </c>
      <c r="C21" s="33"/>
      <c r="D21" s="33">
        <v>0</v>
      </c>
    </row>
    <row r="22" spans="1:6">
      <c r="A22" s="28" t="s">
        <v>67</v>
      </c>
      <c r="B22" s="26">
        <v>3889401</v>
      </c>
      <c r="C22" s="26"/>
      <c r="D22" s="26">
        <v>0</v>
      </c>
      <c r="F22" s="32"/>
    </row>
    <row r="23" spans="1:6">
      <c r="A23" s="2"/>
      <c r="B23" s="33"/>
      <c r="C23" s="33"/>
      <c r="D23" s="33"/>
      <c r="F23" s="32"/>
    </row>
    <row r="24" spans="1:6">
      <c r="A24" s="5" t="s">
        <v>41</v>
      </c>
      <c r="B24" s="21">
        <v>11800339</v>
      </c>
      <c r="C24" s="21"/>
      <c r="D24" s="21">
        <v>4727405</v>
      </c>
    </row>
    <row r="25" spans="1:6">
      <c r="A25" s="5" t="s">
        <v>42</v>
      </c>
      <c r="B25" s="21">
        <v>-9479018</v>
      </c>
      <c r="C25" s="21"/>
      <c r="D25" s="21">
        <v>-1096101</v>
      </c>
    </row>
    <row r="26" spans="1:6">
      <c r="A26" s="5" t="s">
        <v>68</v>
      </c>
      <c r="B26" s="21">
        <v>8098719</v>
      </c>
      <c r="C26" s="21"/>
      <c r="D26" s="21">
        <v>0</v>
      </c>
    </row>
    <row r="27" spans="1:6">
      <c r="A27" s="5" t="s">
        <v>69</v>
      </c>
      <c r="B27" s="21">
        <v>2470066</v>
      </c>
      <c r="C27" s="21"/>
      <c r="D27" s="21">
        <v>0</v>
      </c>
    </row>
    <row r="28" spans="1:6">
      <c r="A28" s="5" t="s">
        <v>43</v>
      </c>
      <c r="B28" s="21">
        <v>20246662</v>
      </c>
      <c r="C28" s="27"/>
      <c r="D28" s="27">
        <v>6906304</v>
      </c>
    </row>
    <row r="29" spans="1:6">
      <c r="A29" s="5" t="s">
        <v>70</v>
      </c>
      <c r="B29" s="21">
        <v>-3216136</v>
      </c>
      <c r="C29" s="27"/>
      <c r="D29" s="27">
        <v>0</v>
      </c>
    </row>
    <row r="30" spans="1:6">
      <c r="A30" s="5" t="s">
        <v>44</v>
      </c>
      <c r="B30" s="21">
        <v>6556773</v>
      </c>
      <c r="C30" s="27"/>
      <c r="D30" s="27">
        <v>1631428</v>
      </c>
    </row>
    <row r="31" spans="1:6">
      <c r="A31" s="5" t="s">
        <v>45</v>
      </c>
      <c r="B31" s="21">
        <v>271707</v>
      </c>
      <c r="C31" s="21"/>
      <c r="D31" s="21">
        <v>369310</v>
      </c>
    </row>
    <row r="32" spans="1:6" ht="15.75" thickBot="1">
      <c r="A32" s="5" t="s">
        <v>7</v>
      </c>
      <c r="B32" s="21">
        <v>288850</v>
      </c>
      <c r="C32" s="21"/>
      <c r="D32" s="21">
        <v>58123</v>
      </c>
    </row>
    <row r="33" spans="1:9">
      <c r="A33" s="25"/>
      <c r="B33" s="29"/>
      <c r="C33" s="29"/>
      <c r="D33" s="29"/>
    </row>
    <row r="34" spans="1:9" ht="15.75" thickBot="1">
      <c r="A34" s="20" t="s">
        <v>46</v>
      </c>
      <c r="B34" s="23">
        <v>37037962</v>
      </c>
      <c r="C34" s="23"/>
      <c r="D34" s="23">
        <v>12596469</v>
      </c>
      <c r="F34" s="32"/>
      <c r="G34" s="32"/>
    </row>
    <row r="35" spans="1:9">
      <c r="A35" s="5"/>
      <c r="B35" s="21"/>
      <c r="C35" s="27"/>
      <c r="D35" s="21"/>
    </row>
    <row r="36" spans="1:9" ht="15.75" thickBot="1">
      <c r="A36" s="8" t="s">
        <v>5</v>
      </c>
      <c r="B36" s="22">
        <v>-15885413</v>
      </c>
      <c r="C36" s="22"/>
      <c r="D36" s="22">
        <v>-5535552</v>
      </c>
    </row>
    <row r="37" spans="1:9">
      <c r="A37" s="5" t="s">
        <v>47</v>
      </c>
      <c r="B37" s="21">
        <v>32391431</v>
      </c>
      <c r="C37" s="21">
        <f>C22+C34+C36</f>
        <v>0</v>
      </c>
      <c r="D37" s="21">
        <v>10426162</v>
      </c>
      <c r="E37" s="32"/>
      <c r="F37" s="32"/>
      <c r="H37" s="32"/>
      <c r="I37" s="32"/>
    </row>
    <row r="38" spans="1:9" ht="15.75" thickBot="1">
      <c r="A38" s="8" t="s">
        <v>8</v>
      </c>
      <c r="B38" s="22">
        <v>9327</v>
      </c>
      <c r="C38" s="22"/>
      <c r="D38" s="22">
        <v>-13804</v>
      </c>
    </row>
    <row r="39" spans="1:9">
      <c r="A39" s="5"/>
      <c r="B39" s="21"/>
      <c r="C39" s="27"/>
      <c r="D39" s="21"/>
    </row>
    <row r="40" spans="1:9" ht="15.75" thickBot="1">
      <c r="A40" s="10" t="s">
        <v>48</v>
      </c>
      <c r="B40" s="30">
        <v>32400758</v>
      </c>
      <c r="C40" s="30">
        <f>C37+C38</f>
        <v>0</v>
      </c>
      <c r="D40" s="30">
        <v>10412358</v>
      </c>
    </row>
    <row r="41" spans="1:9" ht="15.75" thickTop="1">
      <c r="A41" s="2"/>
      <c r="B41" s="7"/>
      <c r="C41" s="5"/>
      <c r="D41" s="18"/>
    </row>
    <row r="42" spans="1:9">
      <c r="A42" s="2"/>
      <c r="B42" s="7"/>
      <c r="C42" s="5"/>
      <c r="D42" s="18"/>
    </row>
    <row r="44" spans="1:9">
      <c r="A44" s="14" t="str">
        <f>ББ!A52</f>
        <v>Председатель Правления _______________________ /Лукьянов С. Н.   Дата  подписания 28.10.2022 г.</v>
      </c>
    </row>
    <row r="45" spans="1:9">
      <c r="A45" s="14"/>
    </row>
    <row r="46" spans="1:9">
      <c r="A46" s="14" t="str">
        <f>ББ!A54</f>
        <v>Главный бухгалтер ________________________________ / Хон Т.Э. Дата 28.10.2022 г.</v>
      </c>
    </row>
    <row r="49" spans="1:3">
      <c r="A49" s="51" t="s">
        <v>37</v>
      </c>
      <c r="B49" s="51"/>
      <c r="C49" s="51"/>
    </row>
    <row r="50" spans="1:3">
      <c r="A50" s="1" t="s">
        <v>9</v>
      </c>
      <c r="B50" s="16"/>
      <c r="C50" s="15"/>
    </row>
  </sheetData>
  <mergeCells count="1">
    <mergeCell ref="A49:C49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ОПУиО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Литвинов Виктор</cp:lastModifiedBy>
  <cp:lastPrinted>2022-01-31T09:14:58Z</cp:lastPrinted>
  <dcterms:created xsi:type="dcterms:W3CDTF">2016-05-14T10:51:53Z</dcterms:created>
  <dcterms:modified xsi:type="dcterms:W3CDTF">2022-10-30T16:48:25Z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