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.tukeyeva\Desktop\АО ШалкияЦинк ЛТД\8. KASE\январь-июнь 2025г\"/>
    </mc:Choice>
  </mc:AlternateContent>
  <bookViews>
    <workbookView xWindow="0" yWindow="0" windowWidth="28770" windowHeight="12180" activeTab="3"/>
  </bookViews>
  <sheets>
    <sheet name="1" sheetId="1" r:id="rId1"/>
    <sheet name="2" sheetId="2" r:id="rId2"/>
    <sheet name="3" sheetId="3" r:id="rId3"/>
    <sheet name="4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3" l="1"/>
  <c r="D28" i="3" l="1"/>
  <c r="C28" i="3"/>
  <c r="D22" i="3"/>
  <c r="D29" i="3" s="1"/>
  <c r="D33" i="3" s="1"/>
  <c r="C22" i="3"/>
  <c r="D16" i="3"/>
  <c r="C16" i="3"/>
  <c r="C29" i="3" s="1"/>
  <c r="C33" i="3" s="1"/>
  <c r="E17" i="4" l="1"/>
  <c r="E16" i="4"/>
  <c r="E13" i="4"/>
  <c r="E15" i="4" s="1"/>
  <c r="D18" i="4"/>
  <c r="C18" i="4"/>
  <c r="B18" i="4"/>
  <c r="D15" i="4"/>
  <c r="E9" i="2"/>
  <c r="E18" i="2" s="1"/>
  <c r="E23" i="2" s="1"/>
  <c r="D9" i="2"/>
  <c r="D18" i="2" s="1"/>
  <c r="D23" i="2" s="1"/>
  <c r="E18" i="4" l="1"/>
  <c r="D40" i="1"/>
  <c r="E49" i="1"/>
  <c r="E48" i="1"/>
  <c r="E47" i="1"/>
  <c r="D47" i="1"/>
  <c r="E40" i="1"/>
  <c r="E33" i="1"/>
  <c r="D33" i="1"/>
  <c r="E25" i="1"/>
  <c r="E26" i="1" s="1"/>
  <c r="E15" i="1"/>
  <c r="D25" i="1"/>
  <c r="D15" i="1"/>
  <c r="D48" i="1" l="1"/>
  <c r="D49" i="1" s="1"/>
  <c r="D26" i="1"/>
  <c r="C19" i="4"/>
  <c r="B19" i="4"/>
  <c r="D19" i="4" l="1"/>
  <c r="E19" i="4"/>
</calcChain>
</file>

<file path=xl/sharedStrings.xml><?xml version="1.0" encoding="utf-8"?>
<sst xmlns="http://schemas.openxmlformats.org/spreadsheetml/2006/main" count="169" uniqueCount="109">
  <si>
    <t>в тысячах тенге</t>
  </si>
  <si>
    <t>Прим.</t>
  </si>
  <si>
    <t>АКТИВЫ</t>
  </si>
  <si>
    <t>Долгосрочные активы</t>
  </si>
  <si>
    <t>Основные средства</t>
  </si>
  <si>
    <t>Нематериальные активы</t>
  </si>
  <si>
    <t>Товарно-материальные запасы</t>
  </si>
  <si>
    <t>Налог на добавленную стоимость к возмещению</t>
  </si>
  <si>
    <t>Денежные средства, ограниченные в использовании</t>
  </si>
  <si>
    <t>Итого долгосрочные активы</t>
  </si>
  <si>
    <t>Текущие активы</t>
  </si>
  <si>
    <t xml:space="preserve">Авансы выданные </t>
  </si>
  <si>
    <t>Расходы будущих периодов</t>
  </si>
  <si>
    <t>Прочие текущие активы</t>
  </si>
  <si>
    <t>Дебиторская задолженность</t>
  </si>
  <si>
    <t>Денежные средства</t>
  </si>
  <si>
    <t>Итого текущие активы</t>
  </si>
  <si>
    <t>ИТОГО АКТИВЫ</t>
  </si>
  <si>
    <t>КАПИТАЛ И ОБЯЗАТЕЛЬСТВА</t>
  </si>
  <si>
    <t>Капитал</t>
  </si>
  <si>
    <t>Уставный капитал</t>
  </si>
  <si>
    <t>Дополнительно оплаченный капитал</t>
  </si>
  <si>
    <t>Накопленный убыток</t>
  </si>
  <si>
    <t>ИТОГО КАПИТАЛ</t>
  </si>
  <si>
    <t>Долгосрочные обязательства</t>
  </si>
  <si>
    <t>Резерв на восстановление участка</t>
  </si>
  <si>
    <t>Кредиторская и прочая задолженность долгосрочная</t>
  </si>
  <si>
    <t>Долгосрочные займы полученные</t>
  </si>
  <si>
    <t>Итого долгосрочные обязательства</t>
  </si>
  <si>
    <t>Текущие обязательства</t>
  </si>
  <si>
    <t>Кредиторская и прочая задолженность</t>
  </si>
  <si>
    <t>Контрактные обязательства</t>
  </si>
  <si>
    <t>Прочие краткосрочные обязательства</t>
  </si>
  <si>
    <t>Прочие налоги кроме корпоративного подоходного к уплате</t>
  </si>
  <si>
    <t>Итого текущие обязательства</t>
  </si>
  <si>
    <t>ИТОГО ОБЯЗАТЕЛЬСТВА</t>
  </si>
  <si>
    <t>ИТОГО КАПИТАЛ И ОБЯЗАТЕЛЬСТВА</t>
  </si>
  <si>
    <t>В тыс. тенге</t>
  </si>
  <si>
    <t>Общие и административные расходы</t>
  </si>
  <si>
    <t>Прочие операционные доходы</t>
  </si>
  <si>
    <t>Прочие операционные расходы</t>
  </si>
  <si>
    <t>Операционный убыток</t>
  </si>
  <si>
    <t>Доходы от операционной аренды, нетто</t>
  </si>
  <si>
    <t>Процентные доходы по денежным средствам, ограниченным в использовании</t>
  </si>
  <si>
    <t>Доход от безвозмездно полученных активов</t>
  </si>
  <si>
    <t>Резерв на обесценение налога на добавленную стоимость к возмещению</t>
  </si>
  <si>
    <t>Восстановление/ (начисление) резерва по ожидаемым кредитным убыткам по финансовым активам</t>
  </si>
  <si>
    <t>Чистый доход/ (убыток) от переоценки активов и обязательств в иностранной валюте</t>
  </si>
  <si>
    <t>Убыток до налогообложения</t>
  </si>
  <si>
    <t>(Расходы)/экономия по корпоративному подоходному налогу</t>
  </si>
  <si>
    <t>Убыток за год</t>
  </si>
  <si>
    <t>Прочий совокупный доход</t>
  </si>
  <si>
    <t>Итого совокупный убыток за год</t>
  </si>
  <si>
    <t>Убыток на акцию</t>
  </si>
  <si>
    <t>Базовый и разводненный убыток за год на акцию, в тенге</t>
  </si>
  <si>
    <t>Итого капитал</t>
  </si>
  <si>
    <t>Итого совокупный убыток</t>
  </si>
  <si>
    <t>Выпуск акций</t>
  </si>
  <si>
    <t>На 31 декабря 2024 года</t>
  </si>
  <si>
    <t xml:space="preserve">ДЕНЕЖНЫЕ ПОТОКИ ОТ ОПЕРАЦИОННОЙ ДЕЯТЕЛЬНОСТИ </t>
  </si>
  <si>
    <t>Денежные поступления от покупателей</t>
  </si>
  <si>
    <t>Прочие денежные поступления</t>
  </si>
  <si>
    <t>Денежные платежи поставщикам</t>
  </si>
  <si>
    <t>Денежные платежи работникам</t>
  </si>
  <si>
    <t>Прочие налоги и выплаты</t>
  </si>
  <si>
    <t>Прочие выплаты</t>
  </si>
  <si>
    <t>Денежные средства, использованные в операционной деятельности</t>
  </si>
  <si>
    <t>ДЕНЕЖНЫЕ ПОТОКИ ОТ ИНВЕСТИЦИОННОЙ ДЕЯТЕЛЬНОСТИ:</t>
  </si>
  <si>
    <t xml:space="preserve">Приобретение основных средств, нематериальных активов, долгосрочных товарно-материальных запасов </t>
  </si>
  <si>
    <t>Авансы выплаченные за разработку месторождения и строительство долгосрочных активов</t>
  </si>
  <si>
    <t>Уменьшение/ (увеличение) денежных средств, ограниченных в использовании</t>
  </si>
  <si>
    <t>Денежные средства, использованные в инвестиционной деятельности</t>
  </si>
  <si>
    <t>ДЕНЕЖНЫЕ ПОТОКИ ОТ ФИНАНСОВОЙ ДЕЯТЕЛЬНОСТИ:</t>
  </si>
  <si>
    <t>Поступления от размещения акций</t>
  </si>
  <si>
    <t>Поступления по долгосрочным займам полученным</t>
  </si>
  <si>
    <t>Погашение долгосрочных займов полученных</t>
  </si>
  <si>
    <t>Денежные средства, полученные от финансовой деятельности</t>
  </si>
  <si>
    <t>Чистое увеличение денежных средств</t>
  </si>
  <si>
    <t xml:space="preserve">Эффект изменения обменного курса на денежные средства </t>
  </si>
  <si>
    <t>Эффект начисления резерва по денежным средствам</t>
  </si>
  <si>
    <t>Генеральный директор</t>
  </si>
  <si>
    <t>Главный бухгалтер</t>
  </si>
  <si>
    <t>Республика Казахстан, п. Шалкия</t>
  </si>
  <si>
    <t>Тлеулин А.С.</t>
  </si>
  <si>
    <t>Тукеева Н.Б.</t>
  </si>
  <si>
    <t>АО «ШАЛКИЯЦИНК ЛТД»</t>
  </si>
  <si>
    <t>Отложенное налоговое обязательство по корпоративному подоходному налогу</t>
  </si>
  <si>
    <t xml:space="preserve">На 1 января 2024 года </t>
  </si>
  <si>
    <t>Корректировка до справедливой стоимости займа полученного от Акционера</t>
  </si>
  <si>
    <t xml:space="preserve">Расходы будущих периодов </t>
  </si>
  <si>
    <t>-</t>
  </si>
  <si>
    <t>31 декабря 2024г</t>
  </si>
  <si>
    <t>Предоплата по текущему корпоративному подоходному налогу</t>
  </si>
  <si>
    <t xml:space="preserve">ОТЧЕТ О ФИНАНСОВОМ ПОЛОЖЕНИИ
ПО СОСТОЯНИЮ НА 30 ИЮНЯ 2025 ГОДА
</t>
  </si>
  <si>
    <t xml:space="preserve">ОТЧЕТ О ПРИБЫЛИ ИЛИ УБЫТКЕ И ПРОЧЕМ СОВОКУПНОМ ДОХОДЕ
ЗА ПЕРИОД, ЗАКОНЧИВШИЙСЯ 30 ИЮНЯ 2025 ГОДА
</t>
  </si>
  <si>
    <t xml:space="preserve">ОТЧЕТ О ДВИЖЕНИИ ДЕНЕЖНЫХ СРЕДСТВ 
ЗА ПЕРИОД, ЗАКОНЧИВШИЙСЯ 30 ИЮНЯ 2025 ГОДА
</t>
  </si>
  <si>
    <t xml:space="preserve">ОТЧЕТ ОБ ИЗМЕНЕНИЯХ В КАПИТАЛЕ ЗА ПЕРИОД, ЗАКОНЧИВШИЙСЯ 30 ИЮНЯ 2025 ГОДА 
</t>
  </si>
  <si>
    <t>На 30 июня 2025 года</t>
  </si>
  <si>
    <t>30 июня 2025г</t>
  </si>
  <si>
    <t>30 июня 2024г</t>
  </si>
  <si>
    <t>Финансовые расходы</t>
  </si>
  <si>
    <t xml:space="preserve">06 августа 2025 года </t>
  </si>
  <si>
    <t>(0.65)</t>
  </si>
  <si>
    <t>Проценты уплаченные</t>
  </si>
  <si>
    <t>Денежные средства на начало периода</t>
  </si>
  <si>
    <t>Денежные средства на конец периода</t>
  </si>
  <si>
    <t>Проценты полученные</t>
  </si>
  <si>
    <t>(0.41)</t>
  </si>
  <si>
    <t>Авансы выданные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</si>
</sst>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\ _₽_-;\-* #,##0\ _₽_-;_-* &quot;-&quot;\ _₽_-;_-@_-"/>
    <numFmt numFmtId="43" formatCode="_-* #,##0.00\ _₽_-;\-* #,##0.00\ _₽_-;_-* &quot;-&quot;??\ _₽_-;_-@_-"/>
    <numFmt numFmtId="164" formatCode="_(* #,##0_);_(* \(#,##0\);_(* &quot;-&quot;??_);_(@_)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sz val="8"/>
      <name val="Arial"/>
      <family val="2"/>
      <charset val="204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9" fillId="0" borderId="0" applyFont="0" applyFill="0" applyBorder="0" applyAlignment="0" applyProtection="0"/>
    <xf numFmtId="0" fontId="10" fillId="0" borderId="0"/>
  </cellStyleXfs>
  <cellXfs count="128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3" fontId="3" fillId="0" borderId="0" xfId="0" applyNumberFormat="1" applyFont="1"/>
    <xf numFmtId="0" fontId="4" fillId="0" borderId="1" xfId="0" applyFont="1" applyBorder="1"/>
    <xf numFmtId="0" fontId="2" fillId="0" borderId="1" xfId="0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right"/>
    </xf>
    <xf numFmtId="0" fontId="3" fillId="0" borderId="0" xfId="0" applyFont="1" applyFill="1"/>
    <xf numFmtId="3" fontId="3" fillId="0" borderId="0" xfId="0" applyNumberFormat="1" applyFont="1" applyFill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3" fontId="2" fillId="0" borderId="2" xfId="0" applyNumberFormat="1" applyFont="1" applyBorder="1" applyAlignment="1">
      <alignment horizontal="right"/>
    </xf>
    <xf numFmtId="3" fontId="3" fillId="0" borderId="0" xfId="0" applyNumberFormat="1" applyFont="1" applyFill="1" applyAlignment="1">
      <alignment horizontal="right"/>
    </xf>
    <xf numFmtId="3" fontId="2" fillId="0" borderId="2" xfId="0" applyNumberFormat="1" applyFont="1" applyFill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3" xfId="0" applyFont="1" applyBorder="1" applyAlignment="1">
      <alignment horizontal="left" vertical="center" wrapText="1" indent="2"/>
    </xf>
    <xf numFmtId="0" fontId="3" fillId="0" borderId="0" xfId="0" applyFont="1" applyAlignment="1">
      <alignment horizontal="left" vertical="center" indent="2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3" fontId="6" fillId="0" borderId="0" xfId="0" applyNumberFormat="1" applyFont="1" applyFill="1" applyAlignment="1">
      <alignment horizontal="right" vertical="center"/>
    </xf>
    <xf numFmtId="0" fontId="3" fillId="0" borderId="1" xfId="0" applyFont="1" applyBorder="1" applyAlignment="1">
      <alignment horizontal="left" vertical="center" indent="2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indent="2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center" wrapText="1" indent="2"/>
    </xf>
    <xf numFmtId="0" fontId="3" fillId="0" borderId="1" xfId="0" applyFont="1" applyBorder="1" applyAlignment="1">
      <alignment horizontal="left" vertical="center" wrapText="1" indent="2"/>
    </xf>
    <xf numFmtId="3" fontId="6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 indent="2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3" fontId="3" fillId="0" borderId="1" xfId="0" applyNumberFormat="1" applyFont="1" applyBorder="1"/>
    <xf numFmtId="0" fontId="2" fillId="0" borderId="4" xfId="0" applyFont="1" applyBorder="1" applyAlignment="1">
      <alignment horizontal="left" vertical="center" indent="2"/>
    </xf>
    <xf numFmtId="0" fontId="3" fillId="0" borderId="3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2"/>
    </xf>
    <xf numFmtId="3" fontId="2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left" vertical="center" indent="2"/>
    </xf>
    <xf numFmtId="3" fontId="2" fillId="0" borderId="1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 indent="2"/>
    </xf>
    <xf numFmtId="3" fontId="5" fillId="0" borderId="5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 indent="2"/>
    </xf>
    <xf numFmtId="3" fontId="5" fillId="0" borderId="0" xfId="0" applyNumberFormat="1" applyFont="1" applyBorder="1" applyAlignment="1">
      <alignment horizontal="right" vertical="center"/>
    </xf>
    <xf numFmtId="0" fontId="3" fillId="0" borderId="4" xfId="0" applyFont="1" applyFill="1" applyBorder="1" applyAlignment="1">
      <alignment horizontal="left" vertical="center" indent="2"/>
    </xf>
    <xf numFmtId="0" fontId="6" fillId="0" borderId="4" xfId="0" applyFont="1" applyFill="1" applyBorder="1" applyAlignment="1">
      <alignment horizontal="center" vertical="center"/>
    </xf>
    <xf numFmtId="0" fontId="0" fillId="0" borderId="0" xfId="0"/>
    <xf numFmtId="3" fontId="7" fillId="0" borderId="0" xfId="0" applyNumberFormat="1" applyFont="1" applyFill="1"/>
    <xf numFmtId="0" fontId="11" fillId="0" borderId="0" xfId="0" applyFont="1"/>
    <xf numFmtId="0" fontId="12" fillId="0" borderId="0" xfId="0" applyFont="1"/>
    <xf numFmtId="164" fontId="6" fillId="0" borderId="0" xfId="0" applyNumberFormat="1" applyFont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0" xfId="0" applyNumberFormat="1" applyFont="1" applyAlignment="1">
      <alignment horizontal="right" vertical="center" wrapText="1"/>
    </xf>
    <xf numFmtId="164" fontId="5" fillId="0" borderId="0" xfId="0" applyNumberFormat="1" applyFont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 wrapText="1"/>
    </xf>
    <xf numFmtId="164" fontId="3" fillId="0" borderId="0" xfId="0" applyNumberFormat="1" applyFont="1" applyFill="1" applyAlignment="1">
      <alignment horizontal="right"/>
    </xf>
    <xf numFmtId="164" fontId="3" fillId="0" borderId="0" xfId="0" applyNumberFormat="1" applyFont="1"/>
    <xf numFmtId="164" fontId="6" fillId="0" borderId="1" xfId="0" applyNumberFormat="1" applyFont="1" applyBorder="1" applyAlignment="1">
      <alignment horizontal="right" vertical="center"/>
    </xf>
    <xf numFmtId="164" fontId="6" fillId="0" borderId="0" xfId="0" applyNumberFormat="1" applyFont="1" applyFill="1" applyAlignment="1">
      <alignment horizontal="right" vertical="center"/>
    </xf>
    <xf numFmtId="164" fontId="6" fillId="0" borderId="1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right" vertical="center"/>
    </xf>
    <xf numFmtId="164" fontId="2" fillId="0" borderId="0" xfId="0" applyNumberFormat="1" applyFont="1"/>
    <xf numFmtId="164" fontId="5" fillId="0" borderId="4" xfId="0" applyNumberFormat="1" applyFont="1" applyBorder="1" applyAlignment="1">
      <alignment horizontal="right" vertical="center"/>
    </xf>
    <xf numFmtId="41" fontId="6" fillId="0" borderId="0" xfId="0" applyNumberFormat="1" applyFont="1" applyFill="1" applyAlignment="1">
      <alignment horizontal="right" vertical="center"/>
    </xf>
    <xf numFmtId="0" fontId="3" fillId="0" borderId="0" xfId="0" applyFont="1" applyAlignment="1">
      <alignment wrapText="1"/>
    </xf>
    <xf numFmtId="0" fontId="2" fillId="0" borderId="7" xfId="0" applyFont="1" applyBorder="1" applyAlignment="1">
      <alignment horizontal="left" vertical="center" indent="2"/>
    </xf>
    <xf numFmtId="3" fontId="5" fillId="0" borderId="7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3" fontId="5" fillId="2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wrapText="1"/>
    </xf>
    <xf numFmtId="49" fontId="6" fillId="0" borderId="4" xfId="0" applyNumberFormat="1" applyFont="1" applyFill="1" applyBorder="1" applyAlignment="1">
      <alignment horizontal="right" vertical="center"/>
    </xf>
    <xf numFmtId="4" fontId="6" fillId="0" borderId="4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1" fillId="0" borderId="6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 applyFill="1" applyAlignment="1">
      <alignment horizontal="left" wrapText="1"/>
    </xf>
    <xf numFmtId="41" fontId="3" fillId="0" borderId="0" xfId="0" applyNumberFormat="1" applyFont="1" applyAlignment="1">
      <alignment horizontal="right"/>
    </xf>
    <xf numFmtId="0" fontId="11" fillId="0" borderId="0" xfId="0" applyFont="1" applyFill="1" applyAlignment="1">
      <alignment wrapText="1"/>
    </xf>
    <xf numFmtId="0" fontId="12" fillId="0" borderId="0" xfId="0" applyFont="1" applyFill="1"/>
    <xf numFmtId="3" fontId="5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Alignment="1">
      <alignment horizontal="right" vertical="center"/>
    </xf>
    <xf numFmtId="3" fontId="5" fillId="0" borderId="1" xfId="0" applyNumberFormat="1" applyFont="1" applyFill="1" applyBorder="1" applyAlignment="1">
      <alignment horizontal="right" vertical="center"/>
    </xf>
    <xf numFmtId="0" fontId="13" fillId="0" borderId="0" xfId="0" applyFont="1"/>
    <xf numFmtId="0" fontId="14" fillId="0" borderId="0" xfId="0" applyFont="1"/>
    <xf numFmtId="0" fontId="13" fillId="0" borderId="8" xfId="0" applyFont="1" applyBorder="1"/>
    <xf numFmtId="164" fontId="15" fillId="0" borderId="1" xfId="0" applyNumberFormat="1" applyFont="1" applyFill="1" applyBorder="1" applyAlignment="1">
      <alignment horizontal="right" vertical="center" wrapText="1"/>
    </xf>
    <xf numFmtId="0" fontId="11" fillId="0" borderId="9" xfId="0" applyFont="1" applyBorder="1" applyAlignment="1">
      <alignment horizontal="left" vertical="center" wrapText="1" indent="2"/>
    </xf>
    <xf numFmtId="0" fontId="15" fillId="0" borderId="0" xfId="0" applyFont="1" applyAlignment="1">
      <alignment horizontal="left" vertical="center" wrapText="1" indent="2"/>
    </xf>
    <xf numFmtId="0" fontId="15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1" fillId="0" borderId="0" xfId="0" applyFont="1" applyAlignment="1">
      <alignment horizontal="left" vertical="center" wrapText="1" indent="2"/>
    </xf>
    <xf numFmtId="3" fontId="11" fillId="0" borderId="0" xfId="0" applyNumberFormat="1" applyFont="1" applyAlignment="1">
      <alignment horizontal="right" vertical="center" wrapText="1"/>
    </xf>
    <xf numFmtId="164" fontId="11" fillId="0" borderId="0" xfId="0" applyNumberFormat="1" applyFont="1" applyAlignment="1">
      <alignment horizontal="right" vertical="center" wrapText="1"/>
    </xf>
    <xf numFmtId="164" fontId="11" fillId="0" borderId="0" xfId="0" applyNumberFormat="1" applyFont="1" applyFill="1" applyAlignment="1">
      <alignment horizontal="right" vertical="center" wrapText="1"/>
    </xf>
    <xf numFmtId="0" fontId="11" fillId="0" borderId="1" xfId="0" applyFont="1" applyFill="1" applyBorder="1" applyAlignment="1">
      <alignment horizontal="left" vertical="center" wrapText="1" indent="2"/>
    </xf>
    <xf numFmtId="164" fontId="11" fillId="0" borderId="1" xfId="0" applyNumberFormat="1" applyFont="1" applyFill="1" applyBorder="1" applyAlignment="1">
      <alignment horizontal="right" vertical="center" wrapText="1"/>
    </xf>
    <xf numFmtId="0" fontId="13" fillId="0" borderId="0" xfId="0" applyFont="1" applyFill="1"/>
    <xf numFmtId="0" fontId="15" fillId="0" borderId="1" xfId="0" applyFont="1" applyBorder="1" applyAlignment="1">
      <alignment horizontal="left" vertical="center" wrapText="1" indent="2"/>
    </xf>
    <xf numFmtId="3" fontId="15" fillId="0" borderId="0" xfId="0" applyNumberFormat="1" applyFont="1" applyAlignment="1">
      <alignment horizontal="right" vertical="center" wrapText="1"/>
    </xf>
    <xf numFmtId="3" fontId="11" fillId="0" borderId="0" xfId="0" applyNumberFormat="1" applyFont="1" applyFill="1" applyAlignment="1">
      <alignment horizontal="right" vertical="center" wrapText="1"/>
    </xf>
    <xf numFmtId="0" fontId="15" fillId="0" borderId="2" xfId="0" applyFont="1" applyBorder="1" applyAlignment="1">
      <alignment horizontal="left" vertical="center" wrapText="1" indent="2"/>
    </xf>
    <xf numFmtId="164" fontId="15" fillId="0" borderId="2" xfId="0" applyNumberFormat="1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center" wrapText="1" indent="2"/>
    </xf>
    <xf numFmtId="164" fontId="11" fillId="0" borderId="1" xfId="0" applyNumberFormat="1" applyFont="1" applyBorder="1" applyAlignment="1">
      <alignment horizontal="right" vertical="center" wrapText="1"/>
    </xf>
    <xf numFmtId="3" fontId="15" fillId="0" borderId="1" xfId="0" applyNumberFormat="1" applyFont="1" applyFill="1" applyBorder="1" applyAlignment="1">
      <alignment horizontal="right" vertical="center" wrapText="1"/>
    </xf>
    <xf numFmtId="3" fontId="15" fillId="0" borderId="2" xfId="0" applyNumberFormat="1" applyFont="1" applyBorder="1" applyAlignment="1">
      <alignment horizontal="right" vertical="center" wrapText="1"/>
    </xf>
    <xf numFmtId="0" fontId="15" fillId="0" borderId="4" xfId="0" applyFont="1" applyBorder="1" applyAlignment="1">
      <alignment horizontal="left" vertical="center" wrapText="1" indent="2"/>
    </xf>
    <xf numFmtId="3" fontId="15" fillId="0" borderId="4" xfId="0" applyNumberFormat="1" applyFont="1" applyFill="1" applyBorder="1" applyAlignment="1">
      <alignment horizontal="right" vertical="center" wrapText="1"/>
    </xf>
    <xf numFmtId="0" fontId="11" fillId="0" borderId="0" xfId="0" applyFont="1" applyFill="1"/>
  </cellXfs>
  <cellStyles count="6">
    <cellStyle name="Comma 3" xfId="2"/>
    <cellStyle name="Normal 123" xfId="5"/>
    <cellStyle name="Normal 3" xfId="3"/>
    <cellStyle name="Обычный" xfId="0" builtinId="0"/>
    <cellStyle name="Финансовый 2" xfId="1"/>
    <cellStyle name="Финансовый 3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H59"/>
  <sheetViews>
    <sheetView zoomScaleNormal="100" workbookViewId="0">
      <selection activeCell="D46" sqref="D46"/>
    </sheetView>
  </sheetViews>
  <sheetFormatPr defaultRowHeight="12.75" x14ac:dyDescent="0.2"/>
  <cols>
    <col min="1" max="1" width="9.140625" style="5"/>
    <col min="2" max="2" width="53" style="5" customWidth="1"/>
    <col min="3" max="3" width="9.5703125" style="13" customWidth="1"/>
    <col min="4" max="5" width="16.5703125" style="22" customWidth="1"/>
    <col min="6" max="7" width="9.140625" style="5"/>
    <col min="8" max="8" width="9.5703125" style="5" bestFit="1" customWidth="1"/>
    <col min="9" max="255" width="9.140625" style="5"/>
    <col min="256" max="256" width="51.7109375" style="5" bestFit="1" customWidth="1"/>
    <col min="257" max="257" width="9.5703125" style="5" customWidth="1"/>
    <col min="258" max="259" width="16.5703125" style="5" customWidth="1"/>
    <col min="260" max="260" width="9.140625" style="5"/>
    <col min="261" max="261" width="16.28515625" style="5" customWidth="1"/>
    <col min="262" max="262" width="12.5703125" style="5" customWidth="1"/>
    <col min="263" max="263" width="9.140625" style="5"/>
    <col min="264" max="264" width="9.5703125" style="5" bestFit="1" customWidth="1"/>
    <col min="265" max="511" width="9.140625" style="5"/>
    <col min="512" max="512" width="51.7109375" style="5" bestFit="1" customWidth="1"/>
    <col min="513" max="513" width="9.5703125" style="5" customWidth="1"/>
    <col min="514" max="515" width="16.5703125" style="5" customWidth="1"/>
    <col min="516" max="516" width="9.140625" style="5"/>
    <col min="517" max="517" width="16.28515625" style="5" customWidth="1"/>
    <col min="518" max="518" width="12.5703125" style="5" customWidth="1"/>
    <col min="519" max="519" width="9.140625" style="5"/>
    <col min="520" max="520" width="9.5703125" style="5" bestFit="1" customWidth="1"/>
    <col min="521" max="767" width="9.140625" style="5"/>
    <col min="768" max="768" width="51.7109375" style="5" bestFit="1" customWidth="1"/>
    <col min="769" max="769" width="9.5703125" style="5" customWidth="1"/>
    <col min="770" max="771" width="16.5703125" style="5" customWidth="1"/>
    <col min="772" max="772" width="9.140625" style="5"/>
    <col min="773" max="773" width="16.28515625" style="5" customWidth="1"/>
    <col min="774" max="774" width="12.5703125" style="5" customWidth="1"/>
    <col min="775" max="775" width="9.140625" style="5"/>
    <col min="776" max="776" width="9.5703125" style="5" bestFit="1" customWidth="1"/>
    <col min="777" max="1023" width="9.140625" style="5"/>
    <col min="1024" max="1024" width="51.7109375" style="5" bestFit="1" customWidth="1"/>
    <col min="1025" max="1025" width="9.5703125" style="5" customWidth="1"/>
    <col min="1026" max="1027" width="16.5703125" style="5" customWidth="1"/>
    <col min="1028" max="1028" width="9.140625" style="5"/>
    <col min="1029" max="1029" width="16.28515625" style="5" customWidth="1"/>
    <col min="1030" max="1030" width="12.5703125" style="5" customWidth="1"/>
    <col min="1031" max="1031" width="9.140625" style="5"/>
    <col min="1032" max="1032" width="9.5703125" style="5" bestFit="1" customWidth="1"/>
    <col min="1033" max="1279" width="9.140625" style="5"/>
    <col min="1280" max="1280" width="51.7109375" style="5" bestFit="1" customWidth="1"/>
    <col min="1281" max="1281" width="9.5703125" style="5" customWidth="1"/>
    <col min="1282" max="1283" width="16.5703125" style="5" customWidth="1"/>
    <col min="1284" max="1284" width="9.140625" style="5"/>
    <col min="1285" max="1285" width="16.28515625" style="5" customWidth="1"/>
    <col min="1286" max="1286" width="12.5703125" style="5" customWidth="1"/>
    <col min="1287" max="1287" width="9.140625" style="5"/>
    <col min="1288" max="1288" width="9.5703125" style="5" bestFit="1" customWidth="1"/>
    <col min="1289" max="1535" width="9.140625" style="5"/>
    <col min="1536" max="1536" width="51.7109375" style="5" bestFit="1" customWidth="1"/>
    <col min="1537" max="1537" width="9.5703125" style="5" customWidth="1"/>
    <col min="1538" max="1539" width="16.5703125" style="5" customWidth="1"/>
    <col min="1540" max="1540" width="9.140625" style="5"/>
    <col min="1541" max="1541" width="16.28515625" style="5" customWidth="1"/>
    <col min="1542" max="1542" width="12.5703125" style="5" customWidth="1"/>
    <col min="1543" max="1543" width="9.140625" style="5"/>
    <col min="1544" max="1544" width="9.5703125" style="5" bestFit="1" customWidth="1"/>
    <col min="1545" max="1791" width="9.140625" style="5"/>
    <col min="1792" max="1792" width="51.7109375" style="5" bestFit="1" customWidth="1"/>
    <col min="1793" max="1793" width="9.5703125" style="5" customWidth="1"/>
    <col min="1794" max="1795" width="16.5703125" style="5" customWidth="1"/>
    <col min="1796" max="1796" width="9.140625" style="5"/>
    <col min="1797" max="1797" width="16.28515625" style="5" customWidth="1"/>
    <col min="1798" max="1798" width="12.5703125" style="5" customWidth="1"/>
    <col min="1799" max="1799" width="9.140625" style="5"/>
    <col min="1800" max="1800" width="9.5703125" style="5" bestFit="1" customWidth="1"/>
    <col min="1801" max="2047" width="9.140625" style="5"/>
    <col min="2048" max="2048" width="51.7109375" style="5" bestFit="1" customWidth="1"/>
    <col min="2049" max="2049" width="9.5703125" style="5" customWidth="1"/>
    <col min="2050" max="2051" width="16.5703125" style="5" customWidth="1"/>
    <col min="2052" max="2052" width="9.140625" style="5"/>
    <col min="2053" max="2053" width="16.28515625" style="5" customWidth="1"/>
    <col min="2054" max="2054" width="12.5703125" style="5" customWidth="1"/>
    <col min="2055" max="2055" width="9.140625" style="5"/>
    <col min="2056" max="2056" width="9.5703125" style="5" bestFit="1" customWidth="1"/>
    <col min="2057" max="2303" width="9.140625" style="5"/>
    <col min="2304" max="2304" width="51.7109375" style="5" bestFit="1" customWidth="1"/>
    <col min="2305" max="2305" width="9.5703125" style="5" customWidth="1"/>
    <col min="2306" max="2307" width="16.5703125" style="5" customWidth="1"/>
    <col min="2308" max="2308" width="9.140625" style="5"/>
    <col min="2309" max="2309" width="16.28515625" style="5" customWidth="1"/>
    <col min="2310" max="2310" width="12.5703125" style="5" customWidth="1"/>
    <col min="2311" max="2311" width="9.140625" style="5"/>
    <col min="2312" max="2312" width="9.5703125" style="5" bestFit="1" customWidth="1"/>
    <col min="2313" max="2559" width="9.140625" style="5"/>
    <col min="2560" max="2560" width="51.7109375" style="5" bestFit="1" customWidth="1"/>
    <col min="2561" max="2561" width="9.5703125" style="5" customWidth="1"/>
    <col min="2562" max="2563" width="16.5703125" style="5" customWidth="1"/>
    <col min="2564" max="2564" width="9.140625" style="5"/>
    <col min="2565" max="2565" width="16.28515625" style="5" customWidth="1"/>
    <col min="2566" max="2566" width="12.5703125" style="5" customWidth="1"/>
    <col min="2567" max="2567" width="9.140625" style="5"/>
    <col min="2568" max="2568" width="9.5703125" style="5" bestFit="1" customWidth="1"/>
    <col min="2569" max="2815" width="9.140625" style="5"/>
    <col min="2816" max="2816" width="51.7109375" style="5" bestFit="1" customWidth="1"/>
    <col min="2817" max="2817" width="9.5703125" style="5" customWidth="1"/>
    <col min="2818" max="2819" width="16.5703125" style="5" customWidth="1"/>
    <col min="2820" max="2820" width="9.140625" style="5"/>
    <col min="2821" max="2821" width="16.28515625" style="5" customWidth="1"/>
    <col min="2822" max="2822" width="12.5703125" style="5" customWidth="1"/>
    <col min="2823" max="2823" width="9.140625" style="5"/>
    <col min="2824" max="2824" width="9.5703125" style="5" bestFit="1" customWidth="1"/>
    <col min="2825" max="3071" width="9.140625" style="5"/>
    <col min="3072" max="3072" width="51.7109375" style="5" bestFit="1" customWidth="1"/>
    <col min="3073" max="3073" width="9.5703125" style="5" customWidth="1"/>
    <col min="3074" max="3075" width="16.5703125" style="5" customWidth="1"/>
    <col min="3076" max="3076" width="9.140625" style="5"/>
    <col min="3077" max="3077" width="16.28515625" style="5" customWidth="1"/>
    <col min="3078" max="3078" width="12.5703125" style="5" customWidth="1"/>
    <col min="3079" max="3079" width="9.140625" style="5"/>
    <col min="3080" max="3080" width="9.5703125" style="5" bestFit="1" customWidth="1"/>
    <col min="3081" max="3327" width="9.140625" style="5"/>
    <col min="3328" max="3328" width="51.7109375" style="5" bestFit="1" customWidth="1"/>
    <col min="3329" max="3329" width="9.5703125" style="5" customWidth="1"/>
    <col min="3330" max="3331" width="16.5703125" style="5" customWidth="1"/>
    <col min="3332" max="3332" width="9.140625" style="5"/>
    <col min="3333" max="3333" width="16.28515625" style="5" customWidth="1"/>
    <col min="3334" max="3334" width="12.5703125" style="5" customWidth="1"/>
    <col min="3335" max="3335" width="9.140625" style="5"/>
    <col min="3336" max="3336" width="9.5703125" style="5" bestFit="1" customWidth="1"/>
    <col min="3337" max="3583" width="9.140625" style="5"/>
    <col min="3584" max="3584" width="51.7109375" style="5" bestFit="1" customWidth="1"/>
    <col min="3585" max="3585" width="9.5703125" style="5" customWidth="1"/>
    <col min="3586" max="3587" width="16.5703125" style="5" customWidth="1"/>
    <col min="3588" max="3588" width="9.140625" style="5"/>
    <col min="3589" max="3589" width="16.28515625" style="5" customWidth="1"/>
    <col min="3590" max="3590" width="12.5703125" style="5" customWidth="1"/>
    <col min="3591" max="3591" width="9.140625" style="5"/>
    <col min="3592" max="3592" width="9.5703125" style="5" bestFit="1" customWidth="1"/>
    <col min="3593" max="3839" width="9.140625" style="5"/>
    <col min="3840" max="3840" width="51.7109375" style="5" bestFit="1" customWidth="1"/>
    <col min="3841" max="3841" width="9.5703125" style="5" customWidth="1"/>
    <col min="3842" max="3843" width="16.5703125" style="5" customWidth="1"/>
    <col min="3844" max="3844" width="9.140625" style="5"/>
    <col min="3845" max="3845" width="16.28515625" style="5" customWidth="1"/>
    <col min="3846" max="3846" width="12.5703125" style="5" customWidth="1"/>
    <col min="3847" max="3847" width="9.140625" style="5"/>
    <col min="3848" max="3848" width="9.5703125" style="5" bestFit="1" customWidth="1"/>
    <col min="3849" max="4095" width="9.140625" style="5"/>
    <col min="4096" max="4096" width="51.7109375" style="5" bestFit="1" customWidth="1"/>
    <col min="4097" max="4097" width="9.5703125" style="5" customWidth="1"/>
    <col min="4098" max="4099" width="16.5703125" style="5" customWidth="1"/>
    <col min="4100" max="4100" width="9.140625" style="5"/>
    <col min="4101" max="4101" width="16.28515625" style="5" customWidth="1"/>
    <col min="4102" max="4102" width="12.5703125" style="5" customWidth="1"/>
    <col min="4103" max="4103" width="9.140625" style="5"/>
    <col min="4104" max="4104" width="9.5703125" style="5" bestFit="1" customWidth="1"/>
    <col min="4105" max="4351" width="9.140625" style="5"/>
    <col min="4352" max="4352" width="51.7109375" style="5" bestFit="1" customWidth="1"/>
    <col min="4353" max="4353" width="9.5703125" style="5" customWidth="1"/>
    <col min="4354" max="4355" width="16.5703125" style="5" customWidth="1"/>
    <col min="4356" max="4356" width="9.140625" style="5"/>
    <col min="4357" max="4357" width="16.28515625" style="5" customWidth="1"/>
    <col min="4358" max="4358" width="12.5703125" style="5" customWidth="1"/>
    <col min="4359" max="4359" width="9.140625" style="5"/>
    <col min="4360" max="4360" width="9.5703125" style="5" bestFit="1" customWidth="1"/>
    <col min="4361" max="4607" width="9.140625" style="5"/>
    <col min="4608" max="4608" width="51.7109375" style="5" bestFit="1" customWidth="1"/>
    <col min="4609" max="4609" width="9.5703125" style="5" customWidth="1"/>
    <col min="4610" max="4611" width="16.5703125" style="5" customWidth="1"/>
    <col min="4612" max="4612" width="9.140625" style="5"/>
    <col min="4613" max="4613" width="16.28515625" style="5" customWidth="1"/>
    <col min="4614" max="4614" width="12.5703125" style="5" customWidth="1"/>
    <col min="4615" max="4615" width="9.140625" style="5"/>
    <col min="4616" max="4616" width="9.5703125" style="5" bestFit="1" customWidth="1"/>
    <col min="4617" max="4863" width="9.140625" style="5"/>
    <col min="4864" max="4864" width="51.7109375" style="5" bestFit="1" customWidth="1"/>
    <col min="4865" max="4865" width="9.5703125" style="5" customWidth="1"/>
    <col min="4866" max="4867" width="16.5703125" style="5" customWidth="1"/>
    <col min="4868" max="4868" width="9.140625" style="5"/>
    <col min="4869" max="4869" width="16.28515625" style="5" customWidth="1"/>
    <col min="4870" max="4870" width="12.5703125" style="5" customWidth="1"/>
    <col min="4871" max="4871" width="9.140625" style="5"/>
    <col min="4872" max="4872" width="9.5703125" style="5" bestFit="1" customWidth="1"/>
    <col min="4873" max="5119" width="9.140625" style="5"/>
    <col min="5120" max="5120" width="51.7109375" style="5" bestFit="1" customWidth="1"/>
    <col min="5121" max="5121" width="9.5703125" style="5" customWidth="1"/>
    <col min="5122" max="5123" width="16.5703125" style="5" customWidth="1"/>
    <col min="5124" max="5124" width="9.140625" style="5"/>
    <col min="5125" max="5125" width="16.28515625" style="5" customWidth="1"/>
    <col min="5126" max="5126" width="12.5703125" style="5" customWidth="1"/>
    <col min="5127" max="5127" width="9.140625" style="5"/>
    <col min="5128" max="5128" width="9.5703125" style="5" bestFit="1" customWidth="1"/>
    <col min="5129" max="5375" width="9.140625" style="5"/>
    <col min="5376" max="5376" width="51.7109375" style="5" bestFit="1" customWidth="1"/>
    <col min="5377" max="5377" width="9.5703125" style="5" customWidth="1"/>
    <col min="5378" max="5379" width="16.5703125" style="5" customWidth="1"/>
    <col min="5380" max="5380" width="9.140625" style="5"/>
    <col min="5381" max="5381" width="16.28515625" style="5" customWidth="1"/>
    <col min="5382" max="5382" width="12.5703125" style="5" customWidth="1"/>
    <col min="5383" max="5383" width="9.140625" style="5"/>
    <col min="5384" max="5384" width="9.5703125" style="5" bestFit="1" customWidth="1"/>
    <col min="5385" max="5631" width="9.140625" style="5"/>
    <col min="5632" max="5632" width="51.7109375" style="5" bestFit="1" customWidth="1"/>
    <col min="5633" max="5633" width="9.5703125" style="5" customWidth="1"/>
    <col min="5634" max="5635" width="16.5703125" style="5" customWidth="1"/>
    <col min="5636" max="5636" width="9.140625" style="5"/>
    <col min="5637" max="5637" width="16.28515625" style="5" customWidth="1"/>
    <col min="5638" max="5638" width="12.5703125" style="5" customWidth="1"/>
    <col min="5639" max="5639" width="9.140625" style="5"/>
    <col min="5640" max="5640" width="9.5703125" style="5" bestFit="1" customWidth="1"/>
    <col min="5641" max="5887" width="9.140625" style="5"/>
    <col min="5888" max="5888" width="51.7109375" style="5" bestFit="1" customWidth="1"/>
    <col min="5889" max="5889" width="9.5703125" style="5" customWidth="1"/>
    <col min="5890" max="5891" width="16.5703125" style="5" customWidth="1"/>
    <col min="5892" max="5892" width="9.140625" style="5"/>
    <col min="5893" max="5893" width="16.28515625" style="5" customWidth="1"/>
    <col min="5894" max="5894" width="12.5703125" style="5" customWidth="1"/>
    <col min="5895" max="5895" width="9.140625" style="5"/>
    <col min="5896" max="5896" width="9.5703125" style="5" bestFit="1" customWidth="1"/>
    <col min="5897" max="6143" width="9.140625" style="5"/>
    <col min="6144" max="6144" width="51.7109375" style="5" bestFit="1" customWidth="1"/>
    <col min="6145" max="6145" width="9.5703125" style="5" customWidth="1"/>
    <col min="6146" max="6147" width="16.5703125" style="5" customWidth="1"/>
    <col min="6148" max="6148" width="9.140625" style="5"/>
    <col min="6149" max="6149" width="16.28515625" style="5" customWidth="1"/>
    <col min="6150" max="6150" width="12.5703125" style="5" customWidth="1"/>
    <col min="6151" max="6151" width="9.140625" style="5"/>
    <col min="6152" max="6152" width="9.5703125" style="5" bestFit="1" customWidth="1"/>
    <col min="6153" max="6399" width="9.140625" style="5"/>
    <col min="6400" max="6400" width="51.7109375" style="5" bestFit="1" customWidth="1"/>
    <col min="6401" max="6401" width="9.5703125" style="5" customWidth="1"/>
    <col min="6402" max="6403" width="16.5703125" style="5" customWidth="1"/>
    <col min="6404" max="6404" width="9.140625" style="5"/>
    <col min="6405" max="6405" width="16.28515625" style="5" customWidth="1"/>
    <col min="6406" max="6406" width="12.5703125" style="5" customWidth="1"/>
    <col min="6407" max="6407" width="9.140625" style="5"/>
    <col min="6408" max="6408" width="9.5703125" style="5" bestFit="1" customWidth="1"/>
    <col min="6409" max="6655" width="9.140625" style="5"/>
    <col min="6656" max="6656" width="51.7109375" style="5" bestFit="1" customWidth="1"/>
    <col min="6657" max="6657" width="9.5703125" style="5" customWidth="1"/>
    <col min="6658" max="6659" width="16.5703125" style="5" customWidth="1"/>
    <col min="6660" max="6660" width="9.140625" style="5"/>
    <col min="6661" max="6661" width="16.28515625" style="5" customWidth="1"/>
    <col min="6662" max="6662" width="12.5703125" style="5" customWidth="1"/>
    <col min="6663" max="6663" width="9.140625" style="5"/>
    <col min="6664" max="6664" width="9.5703125" style="5" bestFit="1" customWidth="1"/>
    <col min="6665" max="6911" width="9.140625" style="5"/>
    <col min="6912" max="6912" width="51.7109375" style="5" bestFit="1" customWidth="1"/>
    <col min="6913" max="6913" width="9.5703125" style="5" customWidth="1"/>
    <col min="6914" max="6915" width="16.5703125" style="5" customWidth="1"/>
    <col min="6916" max="6916" width="9.140625" style="5"/>
    <col min="6917" max="6917" width="16.28515625" style="5" customWidth="1"/>
    <col min="6918" max="6918" width="12.5703125" style="5" customWidth="1"/>
    <col min="6919" max="6919" width="9.140625" style="5"/>
    <col min="6920" max="6920" width="9.5703125" style="5" bestFit="1" customWidth="1"/>
    <col min="6921" max="7167" width="9.140625" style="5"/>
    <col min="7168" max="7168" width="51.7109375" style="5" bestFit="1" customWidth="1"/>
    <col min="7169" max="7169" width="9.5703125" style="5" customWidth="1"/>
    <col min="7170" max="7171" width="16.5703125" style="5" customWidth="1"/>
    <col min="7172" max="7172" width="9.140625" style="5"/>
    <col min="7173" max="7173" width="16.28515625" style="5" customWidth="1"/>
    <col min="7174" max="7174" width="12.5703125" style="5" customWidth="1"/>
    <col min="7175" max="7175" width="9.140625" style="5"/>
    <col min="7176" max="7176" width="9.5703125" style="5" bestFit="1" customWidth="1"/>
    <col min="7177" max="7423" width="9.140625" style="5"/>
    <col min="7424" max="7424" width="51.7109375" style="5" bestFit="1" customWidth="1"/>
    <col min="7425" max="7425" width="9.5703125" style="5" customWidth="1"/>
    <col min="7426" max="7427" width="16.5703125" style="5" customWidth="1"/>
    <col min="7428" max="7428" width="9.140625" style="5"/>
    <col min="7429" max="7429" width="16.28515625" style="5" customWidth="1"/>
    <col min="7430" max="7430" width="12.5703125" style="5" customWidth="1"/>
    <col min="7431" max="7431" width="9.140625" style="5"/>
    <col min="7432" max="7432" width="9.5703125" style="5" bestFit="1" customWidth="1"/>
    <col min="7433" max="7679" width="9.140625" style="5"/>
    <col min="7680" max="7680" width="51.7109375" style="5" bestFit="1" customWidth="1"/>
    <col min="7681" max="7681" width="9.5703125" style="5" customWidth="1"/>
    <col min="7682" max="7683" width="16.5703125" style="5" customWidth="1"/>
    <col min="7684" max="7684" width="9.140625" style="5"/>
    <col min="7685" max="7685" width="16.28515625" style="5" customWidth="1"/>
    <col min="7686" max="7686" width="12.5703125" style="5" customWidth="1"/>
    <col min="7687" max="7687" width="9.140625" style="5"/>
    <col min="7688" max="7688" width="9.5703125" style="5" bestFit="1" customWidth="1"/>
    <col min="7689" max="7935" width="9.140625" style="5"/>
    <col min="7936" max="7936" width="51.7109375" style="5" bestFit="1" customWidth="1"/>
    <col min="7937" max="7937" width="9.5703125" style="5" customWidth="1"/>
    <col min="7938" max="7939" width="16.5703125" style="5" customWidth="1"/>
    <col min="7940" max="7940" width="9.140625" style="5"/>
    <col min="7941" max="7941" width="16.28515625" style="5" customWidth="1"/>
    <col min="7942" max="7942" width="12.5703125" style="5" customWidth="1"/>
    <col min="7943" max="7943" width="9.140625" style="5"/>
    <col min="7944" max="7944" width="9.5703125" style="5" bestFit="1" customWidth="1"/>
    <col min="7945" max="8191" width="9.140625" style="5"/>
    <col min="8192" max="8192" width="51.7109375" style="5" bestFit="1" customWidth="1"/>
    <col min="8193" max="8193" width="9.5703125" style="5" customWidth="1"/>
    <col min="8194" max="8195" width="16.5703125" style="5" customWidth="1"/>
    <col min="8196" max="8196" width="9.140625" style="5"/>
    <col min="8197" max="8197" width="16.28515625" style="5" customWidth="1"/>
    <col min="8198" max="8198" width="12.5703125" style="5" customWidth="1"/>
    <col min="8199" max="8199" width="9.140625" style="5"/>
    <col min="8200" max="8200" width="9.5703125" style="5" bestFit="1" customWidth="1"/>
    <col min="8201" max="8447" width="9.140625" style="5"/>
    <col min="8448" max="8448" width="51.7109375" style="5" bestFit="1" customWidth="1"/>
    <col min="8449" max="8449" width="9.5703125" style="5" customWidth="1"/>
    <col min="8450" max="8451" width="16.5703125" style="5" customWidth="1"/>
    <col min="8452" max="8452" width="9.140625" style="5"/>
    <col min="8453" max="8453" width="16.28515625" style="5" customWidth="1"/>
    <col min="8454" max="8454" width="12.5703125" style="5" customWidth="1"/>
    <col min="8455" max="8455" width="9.140625" style="5"/>
    <col min="8456" max="8456" width="9.5703125" style="5" bestFit="1" customWidth="1"/>
    <col min="8457" max="8703" width="9.140625" style="5"/>
    <col min="8704" max="8704" width="51.7109375" style="5" bestFit="1" customWidth="1"/>
    <col min="8705" max="8705" width="9.5703125" style="5" customWidth="1"/>
    <col min="8706" max="8707" width="16.5703125" style="5" customWidth="1"/>
    <col min="8708" max="8708" width="9.140625" style="5"/>
    <col min="8709" max="8709" width="16.28515625" style="5" customWidth="1"/>
    <col min="8710" max="8710" width="12.5703125" style="5" customWidth="1"/>
    <col min="8711" max="8711" width="9.140625" style="5"/>
    <col min="8712" max="8712" width="9.5703125" style="5" bestFit="1" customWidth="1"/>
    <col min="8713" max="8959" width="9.140625" style="5"/>
    <col min="8960" max="8960" width="51.7109375" style="5" bestFit="1" customWidth="1"/>
    <col min="8961" max="8961" width="9.5703125" style="5" customWidth="1"/>
    <col min="8962" max="8963" width="16.5703125" style="5" customWidth="1"/>
    <col min="8964" max="8964" width="9.140625" style="5"/>
    <col min="8965" max="8965" width="16.28515625" style="5" customWidth="1"/>
    <col min="8966" max="8966" width="12.5703125" style="5" customWidth="1"/>
    <col min="8967" max="8967" width="9.140625" style="5"/>
    <col min="8968" max="8968" width="9.5703125" style="5" bestFit="1" customWidth="1"/>
    <col min="8969" max="9215" width="9.140625" style="5"/>
    <col min="9216" max="9216" width="51.7109375" style="5" bestFit="1" customWidth="1"/>
    <col min="9217" max="9217" width="9.5703125" style="5" customWidth="1"/>
    <col min="9218" max="9219" width="16.5703125" style="5" customWidth="1"/>
    <col min="9220" max="9220" width="9.140625" style="5"/>
    <col min="9221" max="9221" width="16.28515625" style="5" customWidth="1"/>
    <col min="9222" max="9222" width="12.5703125" style="5" customWidth="1"/>
    <col min="9223" max="9223" width="9.140625" style="5"/>
    <col min="9224" max="9224" width="9.5703125" style="5" bestFit="1" customWidth="1"/>
    <col min="9225" max="9471" width="9.140625" style="5"/>
    <col min="9472" max="9472" width="51.7109375" style="5" bestFit="1" customWidth="1"/>
    <col min="9473" max="9473" width="9.5703125" style="5" customWidth="1"/>
    <col min="9474" max="9475" width="16.5703125" style="5" customWidth="1"/>
    <col min="9476" max="9476" width="9.140625" style="5"/>
    <col min="9477" max="9477" width="16.28515625" style="5" customWidth="1"/>
    <col min="9478" max="9478" width="12.5703125" style="5" customWidth="1"/>
    <col min="9479" max="9479" width="9.140625" style="5"/>
    <col min="9480" max="9480" width="9.5703125" style="5" bestFit="1" customWidth="1"/>
    <col min="9481" max="9727" width="9.140625" style="5"/>
    <col min="9728" max="9728" width="51.7109375" style="5" bestFit="1" customWidth="1"/>
    <col min="9729" max="9729" width="9.5703125" style="5" customWidth="1"/>
    <col min="9730" max="9731" width="16.5703125" style="5" customWidth="1"/>
    <col min="9732" max="9732" width="9.140625" style="5"/>
    <col min="9733" max="9733" width="16.28515625" style="5" customWidth="1"/>
    <col min="9734" max="9734" width="12.5703125" style="5" customWidth="1"/>
    <col min="9735" max="9735" width="9.140625" style="5"/>
    <col min="9736" max="9736" width="9.5703125" style="5" bestFit="1" customWidth="1"/>
    <col min="9737" max="9983" width="9.140625" style="5"/>
    <col min="9984" max="9984" width="51.7109375" style="5" bestFit="1" customWidth="1"/>
    <col min="9985" max="9985" width="9.5703125" style="5" customWidth="1"/>
    <col min="9986" max="9987" width="16.5703125" style="5" customWidth="1"/>
    <col min="9988" max="9988" width="9.140625" style="5"/>
    <col min="9989" max="9989" width="16.28515625" style="5" customWidth="1"/>
    <col min="9990" max="9990" width="12.5703125" style="5" customWidth="1"/>
    <col min="9991" max="9991" width="9.140625" style="5"/>
    <col min="9992" max="9992" width="9.5703125" style="5" bestFit="1" customWidth="1"/>
    <col min="9993" max="10239" width="9.140625" style="5"/>
    <col min="10240" max="10240" width="51.7109375" style="5" bestFit="1" customWidth="1"/>
    <col min="10241" max="10241" width="9.5703125" style="5" customWidth="1"/>
    <col min="10242" max="10243" width="16.5703125" style="5" customWidth="1"/>
    <col min="10244" max="10244" width="9.140625" style="5"/>
    <col min="10245" max="10245" width="16.28515625" style="5" customWidth="1"/>
    <col min="10246" max="10246" width="12.5703125" style="5" customWidth="1"/>
    <col min="10247" max="10247" width="9.140625" style="5"/>
    <col min="10248" max="10248" width="9.5703125" style="5" bestFit="1" customWidth="1"/>
    <col min="10249" max="10495" width="9.140625" style="5"/>
    <col min="10496" max="10496" width="51.7109375" style="5" bestFit="1" customWidth="1"/>
    <col min="10497" max="10497" width="9.5703125" style="5" customWidth="1"/>
    <col min="10498" max="10499" width="16.5703125" style="5" customWidth="1"/>
    <col min="10500" max="10500" width="9.140625" style="5"/>
    <col min="10501" max="10501" width="16.28515625" style="5" customWidth="1"/>
    <col min="10502" max="10502" width="12.5703125" style="5" customWidth="1"/>
    <col min="10503" max="10503" width="9.140625" style="5"/>
    <col min="10504" max="10504" width="9.5703125" style="5" bestFit="1" customWidth="1"/>
    <col min="10505" max="10751" width="9.140625" style="5"/>
    <col min="10752" max="10752" width="51.7109375" style="5" bestFit="1" customWidth="1"/>
    <col min="10753" max="10753" width="9.5703125" style="5" customWidth="1"/>
    <col min="10754" max="10755" width="16.5703125" style="5" customWidth="1"/>
    <col min="10756" max="10756" width="9.140625" style="5"/>
    <col min="10757" max="10757" width="16.28515625" style="5" customWidth="1"/>
    <col min="10758" max="10758" width="12.5703125" style="5" customWidth="1"/>
    <col min="10759" max="10759" width="9.140625" style="5"/>
    <col min="10760" max="10760" width="9.5703125" style="5" bestFit="1" customWidth="1"/>
    <col min="10761" max="11007" width="9.140625" style="5"/>
    <col min="11008" max="11008" width="51.7109375" style="5" bestFit="1" customWidth="1"/>
    <col min="11009" max="11009" width="9.5703125" style="5" customWidth="1"/>
    <col min="11010" max="11011" width="16.5703125" style="5" customWidth="1"/>
    <col min="11012" max="11012" width="9.140625" style="5"/>
    <col min="11013" max="11013" width="16.28515625" style="5" customWidth="1"/>
    <col min="11014" max="11014" width="12.5703125" style="5" customWidth="1"/>
    <col min="11015" max="11015" width="9.140625" style="5"/>
    <col min="11016" max="11016" width="9.5703125" style="5" bestFit="1" customWidth="1"/>
    <col min="11017" max="11263" width="9.140625" style="5"/>
    <col min="11264" max="11264" width="51.7109375" style="5" bestFit="1" customWidth="1"/>
    <col min="11265" max="11265" width="9.5703125" style="5" customWidth="1"/>
    <col min="11266" max="11267" width="16.5703125" style="5" customWidth="1"/>
    <col min="11268" max="11268" width="9.140625" style="5"/>
    <col min="11269" max="11269" width="16.28515625" style="5" customWidth="1"/>
    <col min="11270" max="11270" width="12.5703125" style="5" customWidth="1"/>
    <col min="11271" max="11271" width="9.140625" style="5"/>
    <col min="11272" max="11272" width="9.5703125" style="5" bestFit="1" customWidth="1"/>
    <col min="11273" max="11519" width="9.140625" style="5"/>
    <col min="11520" max="11520" width="51.7109375" style="5" bestFit="1" customWidth="1"/>
    <col min="11521" max="11521" width="9.5703125" style="5" customWidth="1"/>
    <col min="11522" max="11523" width="16.5703125" style="5" customWidth="1"/>
    <col min="11524" max="11524" width="9.140625" style="5"/>
    <col min="11525" max="11525" width="16.28515625" style="5" customWidth="1"/>
    <col min="11526" max="11526" width="12.5703125" style="5" customWidth="1"/>
    <col min="11527" max="11527" width="9.140625" style="5"/>
    <col min="11528" max="11528" width="9.5703125" style="5" bestFit="1" customWidth="1"/>
    <col min="11529" max="11775" width="9.140625" style="5"/>
    <col min="11776" max="11776" width="51.7109375" style="5" bestFit="1" customWidth="1"/>
    <col min="11777" max="11777" width="9.5703125" style="5" customWidth="1"/>
    <col min="11778" max="11779" width="16.5703125" style="5" customWidth="1"/>
    <col min="11780" max="11780" width="9.140625" style="5"/>
    <col min="11781" max="11781" width="16.28515625" style="5" customWidth="1"/>
    <col min="11782" max="11782" width="12.5703125" style="5" customWidth="1"/>
    <col min="11783" max="11783" width="9.140625" style="5"/>
    <col min="11784" max="11784" width="9.5703125" style="5" bestFit="1" customWidth="1"/>
    <col min="11785" max="12031" width="9.140625" style="5"/>
    <col min="12032" max="12032" width="51.7109375" style="5" bestFit="1" customWidth="1"/>
    <col min="12033" max="12033" width="9.5703125" style="5" customWidth="1"/>
    <col min="12034" max="12035" width="16.5703125" style="5" customWidth="1"/>
    <col min="12036" max="12036" width="9.140625" style="5"/>
    <col min="12037" max="12037" width="16.28515625" style="5" customWidth="1"/>
    <col min="12038" max="12038" width="12.5703125" style="5" customWidth="1"/>
    <col min="12039" max="12039" width="9.140625" style="5"/>
    <col min="12040" max="12040" width="9.5703125" style="5" bestFit="1" customWidth="1"/>
    <col min="12041" max="12287" width="9.140625" style="5"/>
    <col min="12288" max="12288" width="51.7109375" style="5" bestFit="1" customWidth="1"/>
    <col min="12289" max="12289" width="9.5703125" style="5" customWidth="1"/>
    <col min="12290" max="12291" width="16.5703125" style="5" customWidth="1"/>
    <col min="12292" max="12292" width="9.140625" style="5"/>
    <col min="12293" max="12293" width="16.28515625" style="5" customWidth="1"/>
    <col min="12294" max="12294" width="12.5703125" style="5" customWidth="1"/>
    <col min="12295" max="12295" width="9.140625" style="5"/>
    <col min="12296" max="12296" width="9.5703125" style="5" bestFit="1" customWidth="1"/>
    <col min="12297" max="12543" width="9.140625" style="5"/>
    <col min="12544" max="12544" width="51.7109375" style="5" bestFit="1" customWidth="1"/>
    <col min="12545" max="12545" width="9.5703125" style="5" customWidth="1"/>
    <col min="12546" max="12547" width="16.5703125" style="5" customWidth="1"/>
    <col min="12548" max="12548" width="9.140625" style="5"/>
    <col min="12549" max="12549" width="16.28515625" style="5" customWidth="1"/>
    <col min="12550" max="12550" width="12.5703125" style="5" customWidth="1"/>
    <col min="12551" max="12551" width="9.140625" style="5"/>
    <col min="12552" max="12552" width="9.5703125" style="5" bestFit="1" customWidth="1"/>
    <col min="12553" max="12799" width="9.140625" style="5"/>
    <col min="12800" max="12800" width="51.7109375" style="5" bestFit="1" customWidth="1"/>
    <col min="12801" max="12801" width="9.5703125" style="5" customWidth="1"/>
    <col min="12802" max="12803" width="16.5703125" style="5" customWidth="1"/>
    <col min="12804" max="12804" width="9.140625" style="5"/>
    <col min="12805" max="12805" width="16.28515625" style="5" customWidth="1"/>
    <col min="12806" max="12806" width="12.5703125" style="5" customWidth="1"/>
    <col min="12807" max="12807" width="9.140625" style="5"/>
    <col min="12808" max="12808" width="9.5703125" style="5" bestFit="1" customWidth="1"/>
    <col min="12809" max="13055" width="9.140625" style="5"/>
    <col min="13056" max="13056" width="51.7109375" style="5" bestFit="1" customWidth="1"/>
    <col min="13057" max="13057" width="9.5703125" style="5" customWidth="1"/>
    <col min="13058" max="13059" width="16.5703125" style="5" customWidth="1"/>
    <col min="13060" max="13060" width="9.140625" style="5"/>
    <col min="13061" max="13061" width="16.28515625" style="5" customWidth="1"/>
    <col min="13062" max="13062" width="12.5703125" style="5" customWidth="1"/>
    <col min="13063" max="13063" width="9.140625" style="5"/>
    <col min="13064" max="13064" width="9.5703125" style="5" bestFit="1" customWidth="1"/>
    <col min="13065" max="13311" width="9.140625" style="5"/>
    <col min="13312" max="13312" width="51.7109375" style="5" bestFit="1" customWidth="1"/>
    <col min="13313" max="13313" width="9.5703125" style="5" customWidth="1"/>
    <col min="13314" max="13315" width="16.5703125" style="5" customWidth="1"/>
    <col min="13316" max="13316" width="9.140625" style="5"/>
    <col min="13317" max="13317" width="16.28515625" style="5" customWidth="1"/>
    <col min="13318" max="13318" width="12.5703125" style="5" customWidth="1"/>
    <col min="13319" max="13319" width="9.140625" style="5"/>
    <col min="13320" max="13320" width="9.5703125" style="5" bestFit="1" customWidth="1"/>
    <col min="13321" max="13567" width="9.140625" style="5"/>
    <col min="13568" max="13568" width="51.7109375" style="5" bestFit="1" customWidth="1"/>
    <col min="13569" max="13569" width="9.5703125" style="5" customWidth="1"/>
    <col min="13570" max="13571" width="16.5703125" style="5" customWidth="1"/>
    <col min="13572" max="13572" width="9.140625" style="5"/>
    <col min="13573" max="13573" width="16.28515625" style="5" customWidth="1"/>
    <col min="13574" max="13574" width="12.5703125" style="5" customWidth="1"/>
    <col min="13575" max="13575" width="9.140625" style="5"/>
    <col min="13576" max="13576" width="9.5703125" style="5" bestFit="1" customWidth="1"/>
    <col min="13577" max="13823" width="9.140625" style="5"/>
    <col min="13824" max="13824" width="51.7109375" style="5" bestFit="1" customWidth="1"/>
    <col min="13825" max="13825" width="9.5703125" style="5" customWidth="1"/>
    <col min="13826" max="13827" width="16.5703125" style="5" customWidth="1"/>
    <col min="13828" max="13828" width="9.140625" style="5"/>
    <col min="13829" max="13829" width="16.28515625" style="5" customWidth="1"/>
    <col min="13830" max="13830" width="12.5703125" style="5" customWidth="1"/>
    <col min="13831" max="13831" width="9.140625" style="5"/>
    <col min="13832" max="13832" width="9.5703125" style="5" bestFit="1" customWidth="1"/>
    <col min="13833" max="14079" width="9.140625" style="5"/>
    <col min="14080" max="14080" width="51.7109375" style="5" bestFit="1" customWidth="1"/>
    <col min="14081" max="14081" width="9.5703125" style="5" customWidth="1"/>
    <col min="14082" max="14083" width="16.5703125" style="5" customWidth="1"/>
    <col min="14084" max="14084" width="9.140625" style="5"/>
    <col min="14085" max="14085" width="16.28515625" style="5" customWidth="1"/>
    <col min="14086" max="14086" width="12.5703125" style="5" customWidth="1"/>
    <col min="14087" max="14087" width="9.140625" style="5"/>
    <col min="14088" max="14088" width="9.5703125" style="5" bestFit="1" customWidth="1"/>
    <col min="14089" max="14335" width="9.140625" style="5"/>
    <col min="14336" max="14336" width="51.7109375" style="5" bestFit="1" customWidth="1"/>
    <col min="14337" max="14337" width="9.5703125" style="5" customWidth="1"/>
    <col min="14338" max="14339" width="16.5703125" style="5" customWidth="1"/>
    <col min="14340" max="14340" width="9.140625" style="5"/>
    <col min="14341" max="14341" width="16.28515625" style="5" customWidth="1"/>
    <col min="14342" max="14342" width="12.5703125" style="5" customWidth="1"/>
    <col min="14343" max="14343" width="9.140625" style="5"/>
    <col min="14344" max="14344" width="9.5703125" style="5" bestFit="1" customWidth="1"/>
    <col min="14345" max="14591" width="9.140625" style="5"/>
    <col min="14592" max="14592" width="51.7109375" style="5" bestFit="1" customWidth="1"/>
    <col min="14593" max="14593" width="9.5703125" style="5" customWidth="1"/>
    <col min="14594" max="14595" width="16.5703125" style="5" customWidth="1"/>
    <col min="14596" max="14596" width="9.140625" style="5"/>
    <col min="14597" max="14597" width="16.28515625" style="5" customWidth="1"/>
    <col min="14598" max="14598" width="12.5703125" style="5" customWidth="1"/>
    <col min="14599" max="14599" width="9.140625" style="5"/>
    <col min="14600" max="14600" width="9.5703125" style="5" bestFit="1" customWidth="1"/>
    <col min="14601" max="14847" width="9.140625" style="5"/>
    <col min="14848" max="14848" width="51.7109375" style="5" bestFit="1" customWidth="1"/>
    <col min="14849" max="14849" width="9.5703125" style="5" customWidth="1"/>
    <col min="14850" max="14851" width="16.5703125" style="5" customWidth="1"/>
    <col min="14852" max="14852" width="9.140625" style="5"/>
    <col min="14853" max="14853" width="16.28515625" style="5" customWidth="1"/>
    <col min="14854" max="14854" width="12.5703125" style="5" customWidth="1"/>
    <col min="14855" max="14855" width="9.140625" style="5"/>
    <col min="14856" max="14856" width="9.5703125" style="5" bestFit="1" customWidth="1"/>
    <col min="14857" max="15103" width="9.140625" style="5"/>
    <col min="15104" max="15104" width="51.7109375" style="5" bestFit="1" customWidth="1"/>
    <col min="15105" max="15105" width="9.5703125" style="5" customWidth="1"/>
    <col min="15106" max="15107" width="16.5703125" style="5" customWidth="1"/>
    <col min="15108" max="15108" width="9.140625" style="5"/>
    <col min="15109" max="15109" width="16.28515625" style="5" customWidth="1"/>
    <col min="15110" max="15110" width="12.5703125" style="5" customWidth="1"/>
    <col min="15111" max="15111" width="9.140625" style="5"/>
    <col min="15112" max="15112" width="9.5703125" style="5" bestFit="1" customWidth="1"/>
    <col min="15113" max="15359" width="9.140625" style="5"/>
    <col min="15360" max="15360" width="51.7109375" style="5" bestFit="1" customWidth="1"/>
    <col min="15361" max="15361" width="9.5703125" style="5" customWidth="1"/>
    <col min="15362" max="15363" width="16.5703125" style="5" customWidth="1"/>
    <col min="15364" max="15364" width="9.140625" style="5"/>
    <col min="15365" max="15365" width="16.28515625" style="5" customWidth="1"/>
    <col min="15366" max="15366" width="12.5703125" style="5" customWidth="1"/>
    <col min="15367" max="15367" width="9.140625" style="5"/>
    <col min="15368" max="15368" width="9.5703125" style="5" bestFit="1" customWidth="1"/>
    <col min="15369" max="15615" width="9.140625" style="5"/>
    <col min="15616" max="15616" width="51.7109375" style="5" bestFit="1" customWidth="1"/>
    <col min="15617" max="15617" width="9.5703125" style="5" customWidth="1"/>
    <col min="15618" max="15619" width="16.5703125" style="5" customWidth="1"/>
    <col min="15620" max="15620" width="9.140625" style="5"/>
    <col min="15621" max="15621" width="16.28515625" style="5" customWidth="1"/>
    <col min="15622" max="15622" width="12.5703125" style="5" customWidth="1"/>
    <col min="15623" max="15623" width="9.140625" style="5"/>
    <col min="15624" max="15624" width="9.5703125" style="5" bestFit="1" customWidth="1"/>
    <col min="15625" max="15871" width="9.140625" style="5"/>
    <col min="15872" max="15872" width="51.7109375" style="5" bestFit="1" customWidth="1"/>
    <col min="15873" max="15873" width="9.5703125" style="5" customWidth="1"/>
    <col min="15874" max="15875" width="16.5703125" style="5" customWidth="1"/>
    <col min="15876" max="15876" width="9.140625" style="5"/>
    <col min="15877" max="15877" width="16.28515625" style="5" customWidth="1"/>
    <col min="15878" max="15878" width="12.5703125" style="5" customWidth="1"/>
    <col min="15879" max="15879" width="9.140625" style="5"/>
    <col min="15880" max="15880" width="9.5703125" style="5" bestFit="1" customWidth="1"/>
    <col min="15881" max="16127" width="9.140625" style="5"/>
    <col min="16128" max="16128" width="51.7109375" style="5" bestFit="1" customWidth="1"/>
    <col min="16129" max="16129" width="9.5703125" style="5" customWidth="1"/>
    <col min="16130" max="16131" width="16.5703125" style="5" customWidth="1"/>
    <col min="16132" max="16132" width="9.140625" style="5"/>
    <col min="16133" max="16133" width="16.28515625" style="5" customWidth="1"/>
    <col min="16134" max="16134" width="12.5703125" style="5" customWidth="1"/>
    <col min="16135" max="16135" width="9.140625" style="5"/>
    <col min="16136" max="16136" width="9.5703125" style="5" bestFit="1" customWidth="1"/>
    <col min="16137" max="16384" width="9.140625" style="5"/>
  </cols>
  <sheetData>
    <row r="1" spans="2:8" x14ac:dyDescent="0.2">
      <c r="B1" s="1" t="s">
        <v>85</v>
      </c>
    </row>
    <row r="3" spans="2:8" s="1" customFormat="1" ht="37.5" customHeight="1" x14ac:dyDescent="0.2">
      <c r="B3" s="80" t="s">
        <v>93</v>
      </c>
      <c r="C3" s="3"/>
      <c r="D3" s="4"/>
      <c r="E3" s="4"/>
    </row>
    <row r="4" spans="2:8" ht="13.5" thickBot="1" x14ac:dyDescent="0.25">
      <c r="B4" s="6"/>
      <c r="C4" s="7"/>
      <c r="D4" s="8"/>
      <c r="E4" s="8"/>
    </row>
    <row r="5" spans="2:8" ht="13.5" thickBot="1" x14ac:dyDescent="0.25">
      <c r="B5" s="10" t="s">
        <v>0</v>
      </c>
      <c r="C5" s="7" t="s">
        <v>1</v>
      </c>
      <c r="D5" s="11" t="s">
        <v>98</v>
      </c>
      <c r="E5" s="11" t="s">
        <v>91</v>
      </c>
    </row>
    <row r="6" spans="2:8" s="1" customFormat="1" x14ac:dyDescent="0.2">
      <c r="B6" s="1" t="s">
        <v>2</v>
      </c>
      <c r="C6" s="3"/>
      <c r="D6" s="4"/>
      <c r="E6" s="12"/>
    </row>
    <row r="7" spans="2:8" s="1" customFormat="1" x14ac:dyDescent="0.2">
      <c r="B7" s="1" t="s">
        <v>3</v>
      </c>
      <c r="C7" s="3"/>
      <c r="D7" s="4"/>
      <c r="E7" s="12"/>
    </row>
    <row r="8" spans="2:8" x14ac:dyDescent="0.2">
      <c r="B8" s="5" t="s">
        <v>4</v>
      </c>
      <c r="C8" s="84"/>
      <c r="D8" s="14">
        <v>108208505</v>
      </c>
      <c r="E8" s="14">
        <v>100006027</v>
      </c>
    </row>
    <row r="9" spans="2:8" x14ac:dyDescent="0.2">
      <c r="B9" s="5" t="s">
        <v>5</v>
      </c>
      <c r="C9" s="84"/>
      <c r="D9" s="14">
        <v>45523</v>
      </c>
      <c r="E9" s="14">
        <v>54168</v>
      </c>
    </row>
    <row r="10" spans="2:8" x14ac:dyDescent="0.2">
      <c r="B10" s="5" t="s">
        <v>11</v>
      </c>
      <c r="C10" s="84">
        <v>5</v>
      </c>
      <c r="D10" s="14">
        <v>25834811</v>
      </c>
      <c r="E10" s="14">
        <v>30426521</v>
      </c>
    </row>
    <row r="11" spans="2:8" x14ac:dyDescent="0.2">
      <c r="B11" s="5" t="s">
        <v>6</v>
      </c>
      <c r="C11" s="84">
        <v>6</v>
      </c>
      <c r="D11" s="14">
        <v>9340917</v>
      </c>
      <c r="E11" s="14">
        <v>3254354</v>
      </c>
      <c r="H11" s="9"/>
    </row>
    <row r="12" spans="2:8" x14ac:dyDescent="0.2">
      <c r="B12" s="5" t="s">
        <v>7</v>
      </c>
      <c r="C12" s="84">
        <v>7</v>
      </c>
      <c r="D12" s="14">
        <v>4133531</v>
      </c>
      <c r="E12" s="14">
        <v>3786208</v>
      </c>
    </row>
    <row r="13" spans="2:8" x14ac:dyDescent="0.2">
      <c r="B13" s="5" t="s">
        <v>89</v>
      </c>
      <c r="C13" s="84">
        <v>8</v>
      </c>
      <c r="D13" s="14">
        <v>77112</v>
      </c>
      <c r="E13" s="14">
        <v>154225</v>
      </c>
    </row>
    <row r="14" spans="2:8" ht="13.5" thickBot="1" x14ac:dyDescent="0.25">
      <c r="B14" s="6" t="s">
        <v>8</v>
      </c>
      <c r="C14" s="85">
        <v>9</v>
      </c>
      <c r="D14" s="14">
        <v>467533</v>
      </c>
      <c r="E14" s="14">
        <v>448829</v>
      </c>
      <c r="F14" s="15"/>
    </row>
    <row r="15" spans="2:8" s="1" customFormat="1" ht="13.5" thickBot="1" x14ac:dyDescent="0.25">
      <c r="B15" s="17" t="s">
        <v>9</v>
      </c>
      <c r="C15" s="86"/>
      <c r="D15" s="19">
        <f>SUM(D8:D14)</f>
        <v>148107932</v>
      </c>
      <c r="E15" s="19">
        <f>SUM(E8:E14)</f>
        <v>138130332</v>
      </c>
    </row>
    <row r="16" spans="2:8" x14ac:dyDescent="0.2">
      <c r="C16" s="84"/>
      <c r="D16" s="14"/>
      <c r="E16" s="14"/>
    </row>
    <row r="17" spans="2:5" s="1" customFormat="1" x14ac:dyDescent="0.2">
      <c r="B17" s="1" t="s">
        <v>10</v>
      </c>
      <c r="C17" s="87"/>
      <c r="D17" s="14"/>
      <c r="E17" s="14"/>
    </row>
    <row r="18" spans="2:5" x14ac:dyDescent="0.2">
      <c r="B18" s="5" t="s">
        <v>11</v>
      </c>
      <c r="C18" s="84">
        <v>5</v>
      </c>
      <c r="D18" s="14">
        <v>274082</v>
      </c>
      <c r="E18" s="14">
        <v>86996</v>
      </c>
    </row>
    <row r="19" spans="2:5" x14ac:dyDescent="0.2">
      <c r="B19" s="5" t="s">
        <v>6</v>
      </c>
      <c r="C19" s="84"/>
      <c r="D19" s="14">
        <v>1799540</v>
      </c>
      <c r="E19" s="95">
        <v>0</v>
      </c>
    </row>
    <row r="20" spans="2:5" x14ac:dyDescent="0.2">
      <c r="B20" s="5" t="s">
        <v>12</v>
      </c>
      <c r="C20" s="84">
        <v>8</v>
      </c>
      <c r="D20" s="14">
        <v>24853</v>
      </c>
      <c r="E20" s="14">
        <v>20155</v>
      </c>
    </row>
    <row r="21" spans="2:5" x14ac:dyDescent="0.2">
      <c r="B21" s="5" t="s">
        <v>13</v>
      </c>
      <c r="C21" s="84"/>
      <c r="D21" s="14">
        <v>17432</v>
      </c>
      <c r="E21" s="14">
        <v>18059</v>
      </c>
    </row>
    <row r="22" spans="2:5" x14ac:dyDescent="0.2">
      <c r="B22" s="5" t="s">
        <v>14</v>
      </c>
      <c r="C22" s="84">
        <v>10</v>
      </c>
      <c r="D22" s="14">
        <v>64454</v>
      </c>
      <c r="E22" s="14">
        <v>120300</v>
      </c>
    </row>
    <row r="23" spans="2:5" x14ac:dyDescent="0.2">
      <c r="B23" s="5" t="s">
        <v>92</v>
      </c>
      <c r="C23" s="84"/>
      <c r="D23" s="14">
        <v>32331</v>
      </c>
      <c r="E23" s="14">
        <v>25547</v>
      </c>
    </row>
    <row r="24" spans="2:5" ht="13.5" thickBot="1" x14ac:dyDescent="0.25">
      <c r="B24" s="6" t="s">
        <v>15</v>
      </c>
      <c r="C24" s="85">
        <v>11</v>
      </c>
      <c r="D24" s="14">
        <v>37485</v>
      </c>
      <c r="E24" s="14">
        <v>1323498</v>
      </c>
    </row>
    <row r="25" spans="2:5" s="1" customFormat="1" ht="13.5" thickBot="1" x14ac:dyDescent="0.25">
      <c r="B25" s="17" t="s">
        <v>16</v>
      </c>
      <c r="C25" s="86"/>
      <c r="D25" s="19">
        <f>SUM(D18:D24)</f>
        <v>2250177</v>
      </c>
      <c r="E25" s="19">
        <f>SUM(E18:E24)</f>
        <v>1594555</v>
      </c>
    </row>
    <row r="26" spans="2:5" s="1" customFormat="1" ht="13.5" thickBot="1" x14ac:dyDescent="0.25">
      <c r="B26" s="17" t="s">
        <v>17</v>
      </c>
      <c r="C26" s="86"/>
      <c r="D26" s="19">
        <f>D15+D25</f>
        <v>150358109</v>
      </c>
      <c r="E26" s="19">
        <f>E15+E25</f>
        <v>139724887</v>
      </c>
    </row>
    <row r="27" spans="2:5" x14ac:dyDescent="0.2">
      <c r="C27" s="84"/>
      <c r="D27" s="14"/>
      <c r="E27" s="14"/>
    </row>
    <row r="28" spans="2:5" s="1" customFormat="1" x14ac:dyDescent="0.2">
      <c r="B28" s="1" t="s">
        <v>18</v>
      </c>
      <c r="C28" s="87"/>
      <c r="D28" s="14"/>
      <c r="E28" s="14"/>
    </row>
    <row r="29" spans="2:5" s="1" customFormat="1" x14ac:dyDescent="0.2">
      <c r="B29" s="1" t="s">
        <v>19</v>
      </c>
      <c r="C29" s="87"/>
      <c r="D29" s="14"/>
      <c r="E29" s="14"/>
    </row>
    <row r="30" spans="2:5" x14ac:dyDescent="0.2">
      <c r="B30" s="5" t="s">
        <v>20</v>
      </c>
      <c r="C30" s="84">
        <v>12</v>
      </c>
      <c r="D30" s="14">
        <v>89749846</v>
      </c>
      <c r="E30" s="14">
        <v>82283222</v>
      </c>
    </row>
    <row r="31" spans="2:5" x14ac:dyDescent="0.2">
      <c r="B31" s="5" t="s">
        <v>21</v>
      </c>
      <c r="C31" s="84"/>
      <c r="D31" s="14">
        <v>22769947</v>
      </c>
      <c r="E31" s="14">
        <v>23351229</v>
      </c>
    </row>
    <row r="32" spans="2:5" ht="13.5" thickBot="1" x14ac:dyDescent="0.25">
      <c r="B32" s="6" t="s">
        <v>22</v>
      </c>
      <c r="C32" s="85"/>
      <c r="D32" s="64">
        <v>-10533026</v>
      </c>
      <c r="E32" s="64">
        <v>-10192352</v>
      </c>
    </row>
    <row r="33" spans="2:5" s="1" customFormat="1" ht="13.5" thickBot="1" x14ac:dyDescent="0.25">
      <c r="B33" s="17" t="s">
        <v>23</v>
      </c>
      <c r="C33" s="86"/>
      <c r="D33" s="21">
        <f>SUM(D30:D32)</f>
        <v>101986767</v>
      </c>
      <c r="E33" s="21">
        <f>SUM(E30:E32)</f>
        <v>95442099</v>
      </c>
    </row>
    <row r="34" spans="2:5" x14ac:dyDescent="0.2">
      <c r="C34" s="84"/>
      <c r="D34" s="14"/>
      <c r="E34" s="14"/>
    </row>
    <row r="35" spans="2:5" s="1" customFormat="1" x14ac:dyDescent="0.2">
      <c r="B35" s="1" t="s">
        <v>24</v>
      </c>
      <c r="C35" s="87"/>
      <c r="D35" s="14"/>
      <c r="E35" s="14"/>
    </row>
    <row r="36" spans="2:5" x14ac:dyDescent="0.2">
      <c r="B36" s="5" t="s">
        <v>25</v>
      </c>
      <c r="C36" s="84">
        <v>13</v>
      </c>
      <c r="D36" s="14">
        <v>972922</v>
      </c>
      <c r="E36" s="14">
        <v>972922</v>
      </c>
    </row>
    <row r="37" spans="2:5" ht="25.5" x14ac:dyDescent="0.2">
      <c r="B37" s="73" t="s">
        <v>86</v>
      </c>
      <c r="C37" s="84"/>
      <c r="D37" s="14">
        <v>7155916</v>
      </c>
      <c r="E37" s="14">
        <v>7155916</v>
      </c>
    </row>
    <row r="38" spans="2:5" x14ac:dyDescent="0.2">
      <c r="B38" s="5" t="s">
        <v>26</v>
      </c>
      <c r="C38" s="84">
        <v>14</v>
      </c>
      <c r="D38" s="14">
        <v>1726005</v>
      </c>
      <c r="E38" s="14">
        <v>1522640</v>
      </c>
    </row>
    <row r="39" spans="2:5" ht="13.5" thickBot="1" x14ac:dyDescent="0.25">
      <c r="B39" s="6" t="s">
        <v>27</v>
      </c>
      <c r="C39" s="85">
        <v>15</v>
      </c>
      <c r="D39" s="14">
        <v>36392280</v>
      </c>
      <c r="E39" s="14">
        <v>34173147</v>
      </c>
    </row>
    <row r="40" spans="2:5" s="1" customFormat="1" ht="13.5" thickBot="1" x14ac:dyDescent="0.25">
      <c r="B40" s="17" t="s">
        <v>28</v>
      </c>
      <c r="C40" s="86"/>
      <c r="D40" s="19">
        <f>SUM(D36:D39)</f>
        <v>46247123</v>
      </c>
      <c r="E40" s="19">
        <f>SUM(E36:E39)</f>
        <v>43824625</v>
      </c>
    </row>
    <row r="41" spans="2:5" x14ac:dyDescent="0.2">
      <c r="C41" s="84"/>
      <c r="D41" s="14"/>
      <c r="E41" s="14"/>
    </row>
    <row r="42" spans="2:5" s="1" customFormat="1" x14ac:dyDescent="0.2">
      <c r="B42" s="1" t="s">
        <v>29</v>
      </c>
      <c r="C42" s="87"/>
      <c r="D42" s="14"/>
      <c r="E42" s="14"/>
    </row>
    <row r="43" spans="2:5" x14ac:dyDescent="0.2">
      <c r="B43" s="5" t="s">
        <v>30</v>
      </c>
      <c r="C43" s="84">
        <v>14</v>
      </c>
      <c r="D43" s="14">
        <v>705094</v>
      </c>
      <c r="E43" s="14">
        <v>293630</v>
      </c>
    </row>
    <row r="44" spans="2:5" x14ac:dyDescent="0.2">
      <c r="B44" s="5" t="s">
        <v>31</v>
      </c>
      <c r="C44" s="84"/>
      <c r="D44" s="14">
        <v>462</v>
      </c>
      <c r="E44" s="14">
        <v>134</v>
      </c>
    </row>
    <row r="45" spans="2:5" x14ac:dyDescent="0.2">
      <c r="B45" s="5" t="s">
        <v>32</v>
      </c>
      <c r="D45" s="14">
        <v>1340788</v>
      </c>
      <c r="E45" s="14">
        <v>83579</v>
      </c>
    </row>
    <row r="46" spans="2:5" ht="13.5" thickBot="1" x14ac:dyDescent="0.25">
      <c r="B46" s="6" t="s">
        <v>33</v>
      </c>
      <c r="C46" s="7"/>
      <c r="D46" s="20">
        <v>77875</v>
      </c>
      <c r="E46" s="14">
        <v>80820</v>
      </c>
    </row>
    <row r="47" spans="2:5" s="1" customFormat="1" ht="13.5" thickBot="1" x14ac:dyDescent="0.25">
      <c r="B47" s="17" t="s">
        <v>34</v>
      </c>
      <c r="C47" s="18"/>
      <c r="D47" s="19">
        <f>SUM(D43:D46)</f>
        <v>2124219</v>
      </c>
      <c r="E47" s="19">
        <f>SUM(E43:E46)</f>
        <v>458163</v>
      </c>
    </row>
    <row r="48" spans="2:5" s="1" customFormat="1" ht="13.5" thickBot="1" x14ac:dyDescent="0.25">
      <c r="B48" s="17" t="s">
        <v>35</v>
      </c>
      <c r="C48" s="18"/>
      <c r="D48" s="19">
        <f>D40+D47</f>
        <v>48371342</v>
      </c>
      <c r="E48" s="19">
        <f>E40+E47</f>
        <v>44282788</v>
      </c>
    </row>
    <row r="49" spans="2:8" s="1" customFormat="1" ht="13.5" thickBot="1" x14ac:dyDescent="0.25">
      <c r="B49" s="17" t="s">
        <v>36</v>
      </c>
      <c r="C49" s="18"/>
      <c r="D49" s="19">
        <f>D33+D48</f>
        <v>150358109</v>
      </c>
      <c r="E49" s="19">
        <f>E33+E48</f>
        <v>139724887</v>
      </c>
    </row>
    <row r="50" spans="2:8" x14ac:dyDescent="0.2">
      <c r="E50" s="14"/>
    </row>
    <row r="51" spans="2:8" ht="15" x14ac:dyDescent="0.25">
      <c r="B51" s="53"/>
      <c r="C51" s="53"/>
      <c r="D51" s="54"/>
      <c r="E51" s="53"/>
      <c r="F51" s="53"/>
      <c r="G51" s="53"/>
      <c r="H51" s="53"/>
    </row>
    <row r="52" spans="2:8" ht="15" x14ac:dyDescent="0.25">
      <c r="B52" s="55" t="s">
        <v>80</v>
      </c>
      <c r="C52" s="56"/>
      <c r="D52" s="92"/>
      <c r="E52" s="92"/>
      <c r="F52" s="56"/>
      <c r="G52" s="56"/>
      <c r="H52" s="56"/>
    </row>
    <row r="53" spans="2:8" ht="15" x14ac:dyDescent="0.25">
      <c r="B53" s="56"/>
      <c r="C53" s="56"/>
      <c r="D53" s="93" t="s">
        <v>83</v>
      </c>
      <c r="E53" s="93"/>
      <c r="F53" s="56"/>
      <c r="G53" s="56"/>
      <c r="H53" s="56"/>
    </row>
    <row r="55" spans="2:8" ht="15" x14ac:dyDescent="0.25">
      <c r="B55" s="55" t="s">
        <v>81</v>
      </c>
      <c r="C55" s="56"/>
      <c r="D55" s="92"/>
      <c r="E55" s="92"/>
      <c r="F55" s="56"/>
      <c r="G55" s="56"/>
      <c r="H55" s="56"/>
    </row>
    <row r="56" spans="2:8" ht="15" x14ac:dyDescent="0.25">
      <c r="B56" s="56"/>
      <c r="C56" s="56"/>
      <c r="D56" s="93" t="s">
        <v>84</v>
      </c>
      <c r="E56" s="93"/>
      <c r="F56" s="56"/>
      <c r="G56" s="56"/>
      <c r="H56" s="56"/>
    </row>
    <row r="58" spans="2:8" s="15" customFormat="1" ht="15" x14ac:dyDescent="0.25">
      <c r="B58" s="96" t="s">
        <v>101</v>
      </c>
      <c r="C58" s="97"/>
      <c r="D58" s="97"/>
      <c r="E58" s="97"/>
      <c r="F58" s="97"/>
      <c r="G58" s="97"/>
      <c r="H58" s="97"/>
    </row>
    <row r="59" spans="2:8" ht="15" x14ac:dyDescent="0.25">
      <c r="B59" s="55" t="s">
        <v>82</v>
      </c>
      <c r="C59" s="56"/>
      <c r="D59" s="56"/>
    </row>
  </sheetData>
  <mergeCells count="4">
    <mergeCell ref="D55:E55"/>
    <mergeCell ref="D56:E56"/>
    <mergeCell ref="D52:E52"/>
    <mergeCell ref="D53:E53"/>
  </mergeCells>
  <pageMargins left="0.7" right="0.7" top="0.75" bottom="0.75" header="0.3" footer="0.3"/>
  <pageSetup paperSize="9" scale="83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H37"/>
  <sheetViews>
    <sheetView zoomScaleNormal="100" workbookViewId="0">
      <selection activeCell="B17" sqref="B17"/>
    </sheetView>
  </sheetViews>
  <sheetFormatPr defaultRowHeight="12.75" x14ac:dyDescent="0.2"/>
  <cols>
    <col min="1" max="1" width="9.140625" style="5"/>
    <col min="2" max="2" width="67.140625" style="5" customWidth="1"/>
    <col min="3" max="3" width="9.140625" style="5"/>
    <col min="4" max="4" width="13.5703125" style="5" bestFit="1" customWidth="1"/>
    <col min="5" max="5" width="15.140625" style="5" customWidth="1"/>
    <col min="6" max="6" width="10" style="5" customWidth="1"/>
    <col min="7" max="7" width="9.140625" style="5"/>
    <col min="8" max="8" width="11.85546875" style="5" customWidth="1"/>
    <col min="9" max="256" width="9.140625" style="5"/>
    <col min="257" max="257" width="67.140625" style="5" customWidth="1"/>
    <col min="258" max="258" width="9.140625" style="5"/>
    <col min="259" max="259" width="10.7109375" style="5" customWidth="1"/>
    <col min="260" max="260" width="12" style="5" customWidth="1"/>
    <col min="261" max="261" width="15.140625" style="5" customWidth="1"/>
    <col min="262" max="262" width="9.140625" style="5"/>
    <col min="263" max="263" width="16.7109375" style="5" bestFit="1" customWidth="1"/>
    <col min="264" max="264" width="11.85546875" style="5" customWidth="1"/>
    <col min="265" max="512" width="9.140625" style="5"/>
    <col min="513" max="513" width="67.140625" style="5" customWidth="1"/>
    <col min="514" max="514" width="9.140625" style="5"/>
    <col min="515" max="515" width="10.7109375" style="5" customWidth="1"/>
    <col min="516" max="516" width="12" style="5" customWidth="1"/>
    <col min="517" max="517" width="15.140625" style="5" customWidth="1"/>
    <col min="518" max="518" width="9.140625" style="5"/>
    <col min="519" max="519" width="16.7109375" style="5" bestFit="1" customWidth="1"/>
    <col min="520" max="520" width="11.85546875" style="5" customWidth="1"/>
    <col min="521" max="768" width="9.140625" style="5"/>
    <col min="769" max="769" width="67.140625" style="5" customWidth="1"/>
    <col min="770" max="770" width="9.140625" style="5"/>
    <col min="771" max="771" width="10.7109375" style="5" customWidth="1"/>
    <col min="772" max="772" width="12" style="5" customWidth="1"/>
    <col min="773" max="773" width="15.140625" style="5" customWidth="1"/>
    <col min="774" max="774" width="9.140625" style="5"/>
    <col min="775" max="775" width="16.7109375" style="5" bestFit="1" customWidth="1"/>
    <col min="776" max="776" width="11.85546875" style="5" customWidth="1"/>
    <col min="777" max="1024" width="9.140625" style="5"/>
    <col min="1025" max="1025" width="67.140625" style="5" customWidth="1"/>
    <col min="1026" max="1026" width="9.140625" style="5"/>
    <col min="1027" max="1027" width="10.7109375" style="5" customWidth="1"/>
    <col min="1028" max="1028" width="12" style="5" customWidth="1"/>
    <col min="1029" max="1029" width="15.140625" style="5" customWidth="1"/>
    <col min="1030" max="1030" width="9.140625" style="5"/>
    <col min="1031" max="1031" width="16.7109375" style="5" bestFit="1" customWidth="1"/>
    <col min="1032" max="1032" width="11.85546875" style="5" customWidth="1"/>
    <col min="1033" max="1280" width="9.140625" style="5"/>
    <col min="1281" max="1281" width="67.140625" style="5" customWidth="1"/>
    <col min="1282" max="1282" width="9.140625" style="5"/>
    <col min="1283" max="1283" width="10.7109375" style="5" customWidth="1"/>
    <col min="1284" max="1284" width="12" style="5" customWidth="1"/>
    <col min="1285" max="1285" width="15.140625" style="5" customWidth="1"/>
    <col min="1286" max="1286" width="9.140625" style="5"/>
    <col min="1287" max="1287" width="16.7109375" style="5" bestFit="1" customWidth="1"/>
    <col min="1288" max="1288" width="11.85546875" style="5" customWidth="1"/>
    <col min="1289" max="1536" width="9.140625" style="5"/>
    <col min="1537" max="1537" width="67.140625" style="5" customWidth="1"/>
    <col min="1538" max="1538" width="9.140625" style="5"/>
    <col min="1539" max="1539" width="10.7109375" style="5" customWidth="1"/>
    <col min="1540" max="1540" width="12" style="5" customWidth="1"/>
    <col min="1541" max="1541" width="15.140625" style="5" customWidth="1"/>
    <col min="1542" max="1542" width="9.140625" style="5"/>
    <col min="1543" max="1543" width="16.7109375" style="5" bestFit="1" customWidth="1"/>
    <col min="1544" max="1544" width="11.85546875" style="5" customWidth="1"/>
    <col min="1545" max="1792" width="9.140625" style="5"/>
    <col min="1793" max="1793" width="67.140625" style="5" customWidth="1"/>
    <col min="1794" max="1794" width="9.140625" style="5"/>
    <col min="1795" max="1795" width="10.7109375" style="5" customWidth="1"/>
    <col min="1796" max="1796" width="12" style="5" customWidth="1"/>
    <col min="1797" max="1797" width="15.140625" style="5" customWidth="1"/>
    <col min="1798" max="1798" width="9.140625" style="5"/>
    <col min="1799" max="1799" width="16.7109375" style="5" bestFit="1" customWidth="1"/>
    <col min="1800" max="1800" width="11.85546875" style="5" customWidth="1"/>
    <col min="1801" max="2048" width="9.140625" style="5"/>
    <col min="2049" max="2049" width="67.140625" style="5" customWidth="1"/>
    <col min="2050" max="2050" width="9.140625" style="5"/>
    <col min="2051" max="2051" width="10.7109375" style="5" customWidth="1"/>
    <col min="2052" max="2052" width="12" style="5" customWidth="1"/>
    <col min="2053" max="2053" width="15.140625" style="5" customWidth="1"/>
    <col min="2054" max="2054" width="9.140625" style="5"/>
    <col min="2055" max="2055" width="16.7109375" style="5" bestFit="1" customWidth="1"/>
    <col min="2056" max="2056" width="11.85546875" style="5" customWidth="1"/>
    <col min="2057" max="2304" width="9.140625" style="5"/>
    <col min="2305" max="2305" width="67.140625" style="5" customWidth="1"/>
    <col min="2306" max="2306" width="9.140625" style="5"/>
    <col min="2307" max="2307" width="10.7109375" style="5" customWidth="1"/>
    <col min="2308" max="2308" width="12" style="5" customWidth="1"/>
    <col min="2309" max="2309" width="15.140625" style="5" customWidth="1"/>
    <col min="2310" max="2310" width="9.140625" style="5"/>
    <col min="2311" max="2311" width="16.7109375" style="5" bestFit="1" customWidth="1"/>
    <col min="2312" max="2312" width="11.85546875" style="5" customWidth="1"/>
    <col min="2313" max="2560" width="9.140625" style="5"/>
    <col min="2561" max="2561" width="67.140625" style="5" customWidth="1"/>
    <col min="2562" max="2562" width="9.140625" style="5"/>
    <col min="2563" max="2563" width="10.7109375" style="5" customWidth="1"/>
    <col min="2564" max="2564" width="12" style="5" customWidth="1"/>
    <col min="2565" max="2565" width="15.140625" style="5" customWidth="1"/>
    <col min="2566" max="2566" width="9.140625" style="5"/>
    <col min="2567" max="2567" width="16.7109375" style="5" bestFit="1" customWidth="1"/>
    <col min="2568" max="2568" width="11.85546875" style="5" customWidth="1"/>
    <col min="2569" max="2816" width="9.140625" style="5"/>
    <col min="2817" max="2817" width="67.140625" style="5" customWidth="1"/>
    <col min="2818" max="2818" width="9.140625" style="5"/>
    <col min="2819" max="2819" width="10.7109375" style="5" customWidth="1"/>
    <col min="2820" max="2820" width="12" style="5" customWidth="1"/>
    <col min="2821" max="2821" width="15.140625" style="5" customWidth="1"/>
    <col min="2822" max="2822" width="9.140625" style="5"/>
    <col min="2823" max="2823" width="16.7109375" style="5" bestFit="1" customWidth="1"/>
    <col min="2824" max="2824" width="11.85546875" style="5" customWidth="1"/>
    <col min="2825" max="3072" width="9.140625" style="5"/>
    <col min="3073" max="3073" width="67.140625" style="5" customWidth="1"/>
    <col min="3074" max="3074" width="9.140625" style="5"/>
    <col min="3075" max="3075" width="10.7109375" style="5" customWidth="1"/>
    <col min="3076" max="3076" width="12" style="5" customWidth="1"/>
    <col min="3077" max="3077" width="15.140625" style="5" customWidth="1"/>
    <col min="3078" max="3078" width="9.140625" style="5"/>
    <col min="3079" max="3079" width="16.7109375" style="5" bestFit="1" customWidth="1"/>
    <col min="3080" max="3080" width="11.85546875" style="5" customWidth="1"/>
    <col min="3081" max="3328" width="9.140625" style="5"/>
    <col min="3329" max="3329" width="67.140625" style="5" customWidth="1"/>
    <col min="3330" max="3330" width="9.140625" style="5"/>
    <col min="3331" max="3331" width="10.7109375" style="5" customWidth="1"/>
    <col min="3332" max="3332" width="12" style="5" customWidth="1"/>
    <col min="3333" max="3333" width="15.140625" style="5" customWidth="1"/>
    <col min="3334" max="3334" width="9.140625" style="5"/>
    <col min="3335" max="3335" width="16.7109375" style="5" bestFit="1" customWidth="1"/>
    <col min="3336" max="3336" width="11.85546875" style="5" customWidth="1"/>
    <col min="3337" max="3584" width="9.140625" style="5"/>
    <col min="3585" max="3585" width="67.140625" style="5" customWidth="1"/>
    <col min="3586" max="3586" width="9.140625" style="5"/>
    <col min="3587" max="3587" width="10.7109375" style="5" customWidth="1"/>
    <col min="3588" max="3588" width="12" style="5" customWidth="1"/>
    <col min="3589" max="3589" width="15.140625" style="5" customWidth="1"/>
    <col min="3590" max="3590" width="9.140625" style="5"/>
    <col min="3591" max="3591" width="16.7109375" style="5" bestFit="1" customWidth="1"/>
    <col min="3592" max="3592" width="11.85546875" style="5" customWidth="1"/>
    <col min="3593" max="3840" width="9.140625" style="5"/>
    <col min="3841" max="3841" width="67.140625" style="5" customWidth="1"/>
    <col min="3842" max="3842" width="9.140625" style="5"/>
    <col min="3843" max="3843" width="10.7109375" style="5" customWidth="1"/>
    <col min="3844" max="3844" width="12" style="5" customWidth="1"/>
    <col min="3845" max="3845" width="15.140625" style="5" customWidth="1"/>
    <col min="3846" max="3846" width="9.140625" style="5"/>
    <col min="3847" max="3847" width="16.7109375" style="5" bestFit="1" customWidth="1"/>
    <col min="3848" max="3848" width="11.85546875" style="5" customWidth="1"/>
    <col min="3849" max="4096" width="9.140625" style="5"/>
    <col min="4097" max="4097" width="67.140625" style="5" customWidth="1"/>
    <col min="4098" max="4098" width="9.140625" style="5"/>
    <col min="4099" max="4099" width="10.7109375" style="5" customWidth="1"/>
    <col min="4100" max="4100" width="12" style="5" customWidth="1"/>
    <col min="4101" max="4101" width="15.140625" style="5" customWidth="1"/>
    <col min="4102" max="4102" width="9.140625" style="5"/>
    <col min="4103" max="4103" width="16.7109375" style="5" bestFit="1" customWidth="1"/>
    <col min="4104" max="4104" width="11.85546875" style="5" customWidth="1"/>
    <col min="4105" max="4352" width="9.140625" style="5"/>
    <col min="4353" max="4353" width="67.140625" style="5" customWidth="1"/>
    <col min="4354" max="4354" width="9.140625" style="5"/>
    <col min="4355" max="4355" width="10.7109375" style="5" customWidth="1"/>
    <col min="4356" max="4356" width="12" style="5" customWidth="1"/>
    <col min="4357" max="4357" width="15.140625" style="5" customWidth="1"/>
    <col min="4358" max="4358" width="9.140625" style="5"/>
    <col min="4359" max="4359" width="16.7109375" style="5" bestFit="1" customWidth="1"/>
    <col min="4360" max="4360" width="11.85546875" style="5" customWidth="1"/>
    <col min="4361" max="4608" width="9.140625" style="5"/>
    <col min="4609" max="4609" width="67.140625" style="5" customWidth="1"/>
    <col min="4610" max="4610" width="9.140625" style="5"/>
    <col min="4611" max="4611" width="10.7109375" style="5" customWidth="1"/>
    <col min="4612" max="4612" width="12" style="5" customWidth="1"/>
    <col min="4613" max="4613" width="15.140625" style="5" customWidth="1"/>
    <col min="4614" max="4614" width="9.140625" style="5"/>
    <col min="4615" max="4615" width="16.7109375" style="5" bestFit="1" customWidth="1"/>
    <col min="4616" max="4616" width="11.85546875" style="5" customWidth="1"/>
    <col min="4617" max="4864" width="9.140625" style="5"/>
    <col min="4865" max="4865" width="67.140625" style="5" customWidth="1"/>
    <col min="4866" max="4866" width="9.140625" style="5"/>
    <col min="4867" max="4867" width="10.7109375" style="5" customWidth="1"/>
    <col min="4868" max="4868" width="12" style="5" customWidth="1"/>
    <col min="4869" max="4869" width="15.140625" style="5" customWidth="1"/>
    <col min="4870" max="4870" width="9.140625" style="5"/>
    <col min="4871" max="4871" width="16.7109375" style="5" bestFit="1" customWidth="1"/>
    <col min="4872" max="4872" width="11.85546875" style="5" customWidth="1"/>
    <col min="4873" max="5120" width="9.140625" style="5"/>
    <col min="5121" max="5121" width="67.140625" style="5" customWidth="1"/>
    <col min="5122" max="5122" width="9.140625" style="5"/>
    <col min="5123" max="5123" width="10.7109375" style="5" customWidth="1"/>
    <col min="5124" max="5124" width="12" style="5" customWidth="1"/>
    <col min="5125" max="5125" width="15.140625" style="5" customWidth="1"/>
    <col min="5126" max="5126" width="9.140625" style="5"/>
    <col min="5127" max="5127" width="16.7109375" style="5" bestFit="1" customWidth="1"/>
    <col min="5128" max="5128" width="11.85546875" style="5" customWidth="1"/>
    <col min="5129" max="5376" width="9.140625" style="5"/>
    <col min="5377" max="5377" width="67.140625" style="5" customWidth="1"/>
    <col min="5378" max="5378" width="9.140625" style="5"/>
    <col min="5379" max="5379" width="10.7109375" style="5" customWidth="1"/>
    <col min="5380" max="5380" width="12" style="5" customWidth="1"/>
    <col min="5381" max="5381" width="15.140625" style="5" customWidth="1"/>
    <col min="5382" max="5382" width="9.140625" style="5"/>
    <col min="5383" max="5383" width="16.7109375" style="5" bestFit="1" customWidth="1"/>
    <col min="5384" max="5384" width="11.85546875" style="5" customWidth="1"/>
    <col min="5385" max="5632" width="9.140625" style="5"/>
    <col min="5633" max="5633" width="67.140625" style="5" customWidth="1"/>
    <col min="5634" max="5634" width="9.140625" style="5"/>
    <col min="5635" max="5635" width="10.7109375" style="5" customWidth="1"/>
    <col min="5636" max="5636" width="12" style="5" customWidth="1"/>
    <col min="5637" max="5637" width="15.140625" style="5" customWidth="1"/>
    <col min="5638" max="5638" width="9.140625" style="5"/>
    <col min="5639" max="5639" width="16.7109375" style="5" bestFit="1" customWidth="1"/>
    <col min="5640" max="5640" width="11.85546875" style="5" customWidth="1"/>
    <col min="5641" max="5888" width="9.140625" style="5"/>
    <col min="5889" max="5889" width="67.140625" style="5" customWidth="1"/>
    <col min="5890" max="5890" width="9.140625" style="5"/>
    <col min="5891" max="5891" width="10.7109375" style="5" customWidth="1"/>
    <col min="5892" max="5892" width="12" style="5" customWidth="1"/>
    <col min="5893" max="5893" width="15.140625" style="5" customWidth="1"/>
    <col min="5894" max="5894" width="9.140625" style="5"/>
    <col min="5895" max="5895" width="16.7109375" style="5" bestFit="1" customWidth="1"/>
    <col min="5896" max="5896" width="11.85546875" style="5" customWidth="1"/>
    <col min="5897" max="6144" width="9.140625" style="5"/>
    <col min="6145" max="6145" width="67.140625" style="5" customWidth="1"/>
    <col min="6146" max="6146" width="9.140625" style="5"/>
    <col min="6147" max="6147" width="10.7109375" style="5" customWidth="1"/>
    <col min="6148" max="6148" width="12" style="5" customWidth="1"/>
    <col min="6149" max="6149" width="15.140625" style="5" customWidth="1"/>
    <col min="6150" max="6150" width="9.140625" style="5"/>
    <col min="6151" max="6151" width="16.7109375" style="5" bestFit="1" customWidth="1"/>
    <col min="6152" max="6152" width="11.85546875" style="5" customWidth="1"/>
    <col min="6153" max="6400" width="9.140625" style="5"/>
    <col min="6401" max="6401" width="67.140625" style="5" customWidth="1"/>
    <col min="6402" max="6402" width="9.140625" style="5"/>
    <col min="6403" max="6403" width="10.7109375" style="5" customWidth="1"/>
    <col min="6404" max="6404" width="12" style="5" customWidth="1"/>
    <col min="6405" max="6405" width="15.140625" style="5" customWidth="1"/>
    <col min="6406" max="6406" width="9.140625" style="5"/>
    <col min="6407" max="6407" width="16.7109375" style="5" bestFit="1" customWidth="1"/>
    <col min="6408" max="6408" width="11.85546875" style="5" customWidth="1"/>
    <col min="6409" max="6656" width="9.140625" style="5"/>
    <col min="6657" max="6657" width="67.140625" style="5" customWidth="1"/>
    <col min="6658" max="6658" width="9.140625" style="5"/>
    <col min="6659" max="6659" width="10.7109375" style="5" customWidth="1"/>
    <col min="6660" max="6660" width="12" style="5" customWidth="1"/>
    <col min="6661" max="6661" width="15.140625" style="5" customWidth="1"/>
    <col min="6662" max="6662" width="9.140625" style="5"/>
    <col min="6663" max="6663" width="16.7109375" style="5" bestFit="1" customWidth="1"/>
    <col min="6664" max="6664" width="11.85546875" style="5" customWidth="1"/>
    <col min="6665" max="6912" width="9.140625" style="5"/>
    <col min="6913" max="6913" width="67.140625" style="5" customWidth="1"/>
    <col min="6914" max="6914" width="9.140625" style="5"/>
    <col min="6915" max="6915" width="10.7109375" style="5" customWidth="1"/>
    <col min="6916" max="6916" width="12" style="5" customWidth="1"/>
    <col min="6917" max="6917" width="15.140625" style="5" customWidth="1"/>
    <col min="6918" max="6918" width="9.140625" style="5"/>
    <col min="6919" max="6919" width="16.7109375" style="5" bestFit="1" customWidth="1"/>
    <col min="6920" max="6920" width="11.85546875" style="5" customWidth="1"/>
    <col min="6921" max="7168" width="9.140625" style="5"/>
    <col min="7169" max="7169" width="67.140625" style="5" customWidth="1"/>
    <col min="7170" max="7170" width="9.140625" style="5"/>
    <col min="7171" max="7171" width="10.7109375" style="5" customWidth="1"/>
    <col min="7172" max="7172" width="12" style="5" customWidth="1"/>
    <col min="7173" max="7173" width="15.140625" style="5" customWidth="1"/>
    <col min="7174" max="7174" width="9.140625" style="5"/>
    <col min="7175" max="7175" width="16.7109375" style="5" bestFit="1" customWidth="1"/>
    <col min="7176" max="7176" width="11.85546875" style="5" customWidth="1"/>
    <col min="7177" max="7424" width="9.140625" style="5"/>
    <col min="7425" max="7425" width="67.140625" style="5" customWidth="1"/>
    <col min="7426" max="7426" width="9.140625" style="5"/>
    <col min="7427" max="7427" width="10.7109375" style="5" customWidth="1"/>
    <col min="7428" max="7428" width="12" style="5" customWidth="1"/>
    <col min="7429" max="7429" width="15.140625" style="5" customWidth="1"/>
    <col min="7430" max="7430" width="9.140625" style="5"/>
    <col min="7431" max="7431" width="16.7109375" style="5" bestFit="1" customWidth="1"/>
    <col min="7432" max="7432" width="11.85546875" style="5" customWidth="1"/>
    <col min="7433" max="7680" width="9.140625" style="5"/>
    <col min="7681" max="7681" width="67.140625" style="5" customWidth="1"/>
    <col min="7682" max="7682" width="9.140625" style="5"/>
    <col min="7683" max="7683" width="10.7109375" style="5" customWidth="1"/>
    <col min="7684" max="7684" width="12" style="5" customWidth="1"/>
    <col min="7685" max="7685" width="15.140625" style="5" customWidth="1"/>
    <col min="7686" max="7686" width="9.140625" style="5"/>
    <col min="7687" max="7687" width="16.7109375" style="5" bestFit="1" customWidth="1"/>
    <col min="7688" max="7688" width="11.85546875" style="5" customWidth="1"/>
    <col min="7689" max="7936" width="9.140625" style="5"/>
    <col min="7937" max="7937" width="67.140625" style="5" customWidth="1"/>
    <col min="7938" max="7938" width="9.140625" style="5"/>
    <col min="7939" max="7939" width="10.7109375" style="5" customWidth="1"/>
    <col min="7940" max="7940" width="12" style="5" customWidth="1"/>
    <col min="7941" max="7941" width="15.140625" style="5" customWidth="1"/>
    <col min="7942" max="7942" width="9.140625" style="5"/>
    <col min="7943" max="7943" width="16.7109375" style="5" bestFit="1" customWidth="1"/>
    <col min="7944" max="7944" width="11.85546875" style="5" customWidth="1"/>
    <col min="7945" max="8192" width="9.140625" style="5"/>
    <col min="8193" max="8193" width="67.140625" style="5" customWidth="1"/>
    <col min="8194" max="8194" width="9.140625" style="5"/>
    <col min="8195" max="8195" width="10.7109375" style="5" customWidth="1"/>
    <col min="8196" max="8196" width="12" style="5" customWidth="1"/>
    <col min="8197" max="8197" width="15.140625" style="5" customWidth="1"/>
    <col min="8198" max="8198" width="9.140625" style="5"/>
    <col min="8199" max="8199" width="16.7109375" style="5" bestFit="1" customWidth="1"/>
    <col min="8200" max="8200" width="11.85546875" style="5" customWidth="1"/>
    <col min="8201" max="8448" width="9.140625" style="5"/>
    <col min="8449" max="8449" width="67.140625" style="5" customWidth="1"/>
    <col min="8450" max="8450" width="9.140625" style="5"/>
    <col min="8451" max="8451" width="10.7109375" style="5" customWidth="1"/>
    <col min="8452" max="8452" width="12" style="5" customWidth="1"/>
    <col min="8453" max="8453" width="15.140625" style="5" customWidth="1"/>
    <col min="8454" max="8454" width="9.140625" style="5"/>
    <col min="8455" max="8455" width="16.7109375" style="5" bestFit="1" customWidth="1"/>
    <col min="8456" max="8456" width="11.85546875" style="5" customWidth="1"/>
    <col min="8457" max="8704" width="9.140625" style="5"/>
    <col min="8705" max="8705" width="67.140625" style="5" customWidth="1"/>
    <col min="8706" max="8706" width="9.140625" style="5"/>
    <col min="8707" max="8707" width="10.7109375" style="5" customWidth="1"/>
    <col min="8708" max="8708" width="12" style="5" customWidth="1"/>
    <col min="8709" max="8709" width="15.140625" style="5" customWidth="1"/>
    <col min="8710" max="8710" width="9.140625" style="5"/>
    <col min="8711" max="8711" width="16.7109375" style="5" bestFit="1" customWidth="1"/>
    <col min="8712" max="8712" width="11.85546875" style="5" customWidth="1"/>
    <col min="8713" max="8960" width="9.140625" style="5"/>
    <col min="8961" max="8961" width="67.140625" style="5" customWidth="1"/>
    <col min="8962" max="8962" width="9.140625" style="5"/>
    <col min="8963" max="8963" width="10.7109375" style="5" customWidth="1"/>
    <col min="8964" max="8964" width="12" style="5" customWidth="1"/>
    <col min="8965" max="8965" width="15.140625" style="5" customWidth="1"/>
    <col min="8966" max="8966" width="9.140625" style="5"/>
    <col min="8967" max="8967" width="16.7109375" style="5" bestFit="1" customWidth="1"/>
    <col min="8968" max="8968" width="11.85546875" style="5" customWidth="1"/>
    <col min="8969" max="9216" width="9.140625" style="5"/>
    <col min="9217" max="9217" width="67.140625" style="5" customWidth="1"/>
    <col min="9218" max="9218" width="9.140625" style="5"/>
    <col min="9219" max="9219" width="10.7109375" style="5" customWidth="1"/>
    <col min="9220" max="9220" width="12" style="5" customWidth="1"/>
    <col min="9221" max="9221" width="15.140625" style="5" customWidth="1"/>
    <col min="9222" max="9222" width="9.140625" style="5"/>
    <col min="9223" max="9223" width="16.7109375" style="5" bestFit="1" customWidth="1"/>
    <col min="9224" max="9224" width="11.85546875" style="5" customWidth="1"/>
    <col min="9225" max="9472" width="9.140625" style="5"/>
    <col min="9473" max="9473" width="67.140625" style="5" customWidth="1"/>
    <col min="9474" max="9474" width="9.140625" style="5"/>
    <col min="9475" max="9475" width="10.7109375" style="5" customWidth="1"/>
    <col min="9476" max="9476" width="12" style="5" customWidth="1"/>
    <col min="9477" max="9477" width="15.140625" style="5" customWidth="1"/>
    <col min="9478" max="9478" width="9.140625" style="5"/>
    <col min="9479" max="9479" width="16.7109375" style="5" bestFit="1" customWidth="1"/>
    <col min="9480" max="9480" width="11.85546875" style="5" customWidth="1"/>
    <col min="9481" max="9728" width="9.140625" style="5"/>
    <col min="9729" max="9729" width="67.140625" style="5" customWidth="1"/>
    <col min="9730" max="9730" width="9.140625" style="5"/>
    <col min="9731" max="9731" width="10.7109375" style="5" customWidth="1"/>
    <col min="9732" max="9732" width="12" style="5" customWidth="1"/>
    <col min="9733" max="9733" width="15.140625" style="5" customWidth="1"/>
    <col min="9734" max="9734" width="9.140625" style="5"/>
    <col min="9735" max="9735" width="16.7109375" style="5" bestFit="1" customWidth="1"/>
    <col min="9736" max="9736" width="11.85546875" style="5" customWidth="1"/>
    <col min="9737" max="9984" width="9.140625" style="5"/>
    <col min="9985" max="9985" width="67.140625" style="5" customWidth="1"/>
    <col min="9986" max="9986" width="9.140625" style="5"/>
    <col min="9987" max="9987" width="10.7109375" style="5" customWidth="1"/>
    <col min="9988" max="9988" width="12" style="5" customWidth="1"/>
    <col min="9989" max="9989" width="15.140625" style="5" customWidth="1"/>
    <col min="9990" max="9990" width="9.140625" style="5"/>
    <col min="9991" max="9991" width="16.7109375" style="5" bestFit="1" customWidth="1"/>
    <col min="9992" max="9992" width="11.85546875" style="5" customWidth="1"/>
    <col min="9993" max="10240" width="9.140625" style="5"/>
    <col min="10241" max="10241" width="67.140625" style="5" customWidth="1"/>
    <col min="10242" max="10242" width="9.140625" style="5"/>
    <col min="10243" max="10243" width="10.7109375" style="5" customWidth="1"/>
    <col min="10244" max="10244" width="12" style="5" customWidth="1"/>
    <col min="10245" max="10245" width="15.140625" style="5" customWidth="1"/>
    <col min="10246" max="10246" width="9.140625" style="5"/>
    <col min="10247" max="10247" width="16.7109375" style="5" bestFit="1" customWidth="1"/>
    <col min="10248" max="10248" width="11.85546875" style="5" customWidth="1"/>
    <col min="10249" max="10496" width="9.140625" style="5"/>
    <col min="10497" max="10497" width="67.140625" style="5" customWidth="1"/>
    <col min="10498" max="10498" width="9.140625" style="5"/>
    <col min="10499" max="10499" width="10.7109375" style="5" customWidth="1"/>
    <col min="10500" max="10500" width="12" style="5" customWidth="1"/>
    <col min="10501" max="10501" width="15.140625" style="5" customWidth="1"/>
    <col min="10502" max="10502" width="9.140625" style="5"/>
    <col min="10503" max="10503" width="16.7109375" style="5" bestFit="1" customWidth="1"/>
    <col min="10504" max="10504" width="11.85546875" style="5" customWidth="1"/>
    <col min="10505" max="10752" width="9.140625" style="5"/>
    <col min="10753" max="10753" width="67.140625" style="5" customWidth="1"/>
    <col min="10754" max="10754" width="9.140625" style="5"/>
    <col min="10755" max="10755" width="10.7109375" style="5" customWidth="1"/>
    <col min="10756" max="10756" width="12" style="5" customWidth="1"/>
    <col min="10757" max="10757" width="15.140625" style="5" customWidth="1"/>
    <col min="10758" max="10758" width="9.140625" style="5"/>
    <col min="10759" max="10759" width="16.7109375" style="5" bestFit="1" customWidth="1"/>
    <col min="10760" max="10760" width="11.85546875" style="5" customWidth="1"/>
    <col min="10761" max="11008" width="9.140625" style="5"/>
    <col min="11009" max="11009" width="67.140625" style="5" customWidth="1"/>
    <col min="11010" max="11010" width="9.140625" style="5"/>
    <col min="11011" max="11011" width="10.7109375" style="5" customWidth="1"/>
    <col min="11012" max="11012" width="12" style="5" customWidth="1"/>
    <col min="11013" max="11013" width="15.140625" style="5" customWidth="1"/>
    <col min="11014" max="11014" width="9.140625" style="5"/>
    <col min="11015" max="11015" width="16.7109375" style="5" bestFit="1" customWidth="1"/>
    <col min="11016" max="11016" width="11.85546875" style="5" customWidth="1"/>
    <col min="11017" max="11264" width="9.140625" style="5"/>
    <col min="11265" max="11265" width="67.140625" style="5" customWidth="1"/>
    <col min="11266" max="11266" width="9.140625" style="5"/>
    <col min="11267" max="11267" width="10.7109375" style="5" customWidth="1"/>
    <col min="11268" max="11268" width="12" style="5" customWidth="1"/>
    <col min="11269" max="11269" width="15.140625" style="5" customWidth="1"/>
    <col min="11270" max="11270" width="9.140625" style="5"/>
    <col min="11271" max="11271" width="16.7109375" style="5" bestFit="1" customWidth="1"/>
    <col min="11272" max="11272" width="11.85546875" style="5" customWidth="1"/>
    <col min="11273" max="11520" width="9.140625" style="5"/>
    <col min="11521" max="11521" width="67.140625" style="5" customWidth="1"/>
    <col min="11522" max="11522" width="9.140625" style="5"/>
    <col min="11523" max="11523" width="10.7109375" style="5" customWidth="1"/>
    <col min="11524" max="11524" width="12" style="5" customWidth="1"/>
    <col min="11525" max="11525" width="15.140625" style="5" customWidth="1"/>
    <col min="11526" max="11526" width="9.140625" style="5"/>
    <col min="11527" max="11527" width="16.7109375" style="5" bestFit="1" customWidth="1"/>
    <col min="11528" max="11528" width="11.85546875" style="5" customWidth="1"/>
    <col min="11529" max="11776" width="9.140625" style="5"/>
    <col min="11777" max="11777" width="67.140625" style="5" customWidth="1"/>
    <col min="11778" max="11778" width="9.140625" style="5"/>
    <col min="11779" max="11779" width="10.7109375" style="5" customWidth="1"/>
    <col min="11780" max="11780" width="12" style="5" customWidth="1"/>
    <col min="11781" max="11781" width="15.140625" style="5" customWidth="1"/>
    <col min="11782" max="11782" width="9.140625" style="5"/>
    <col min="11783" max="11783" width="16.7109375" style="5" bestFit="1" customWidth="1"/>
    <col min="11784" max="11784" width="11.85546875" style="5" customWidth="1"/>
    <col min="11785" max="12032" width="9.140625" style="5"/>
    <col min="12033" max="12033" width="67.140625" style="5" customWidth="1"/>
    <col min="12034" max="12034" width="9.140625" style="5"/>
    <col min="12035" max="12035" width="10.7109375" style="5" customWidth="1"/>
    <col min="12036" max="12036" width="12" style="5" customWidth="1"/>
    <col min="12037" max="12037" width="15.140625" style="5" customWidth="1"/>
    <col min="12038" max="12038" width="9.140625" style="5"/>
    <col min="12039" max="12039" width="16.7109375" style="5" bestFit="1" customWidth="1"/>
    <col min="12040" max="12040" width="11.85546875" style="5" customWidth="1"/>
    <col min="12041" max="12288" width="9.140625" style="5"/>
    <col min="12289" max="12289" width="67.140625" style="5" customWidth="1"/>
    <col min="12290" max="12290" width="9.140625" style="5"/>
    <col min="12291" max="12291" width="10.7109375" style="5" customWidth="1"/>
    <col min="12292" max="12292" width="12" style="5" customWidth="1"/>
    <col min="12293" max="12293" width="15.140625" style="5" customWidth="1"/>
    <col min="12294" max="12294" width="9.140625" style="5"/>
    <col min="12295" max="12295" width="16.7109375" style="5" bestFit="1" customWidth="1"/>
    <col min="12296" max="12296" width="11.85546875" style="5" customWidth="1"/>
    <col min="12297" max="12544" width="9.140625" style="5"/>
    <col min="12545" max="12545" width="67.140625" style="5" customWidth="1"/>
    <col min="12546" max="12546" width="9.140625" style="5"/>
    <col min="12547" max="12547" width="10.7109375" style="5" customWidth="1"/>
    <col min="12548" max="12548" width="12" style="5" customWidth="1"/>
    <col min="12549" max="12549" width="15.140625" style="5" customWidth="1"/>
    <col min="12550" max="12550" width="9.140625" style="5"/>
    <col min="12551" max="12551" width="16.7109375" style="5" bestFit="1" customWidth="1"/>
    <col min="12552" max="12552" width="11.85546875" style="5" customWidth="1"/>
    <col min="12553" max="12800" width="9.140625" style="5"/>
    <col min="12801" max="12801" width="67.140625" style="5" customWidth="1"/>
    <col min="12802" max="12802" width="9.140625" style="5"/>
    <col min="12803" max="12803" width="10.7109375" style="5" customWidth="1"/>
    <col min="12804" max="12804" width="12" style="5" customWidth="1"/>
    <col min="12805" max="12805" width="15.140625" style="5" customWidth="1"/>
    <col min="12806" max="12806" width="9.140625" style="5"/>
    <col min="12807" max="12807" width="16.7109375" style="5" bestFit="1" customWidth="1"/>
    <col min="12808" max="12808" width="11.85546875" style="5" customWidth="1"/>
    <col min="12809" max="13056" width="9.140625" style="5"/>
    <col min="13057" max="13057" width="67.140625" style="5" customWidth="1"/>
    <col min="13058" max="13058" width="9.140625" style="5"/>
    <col min="13059" max="13059" width="10.7109375" style="5" customWidth="1"/>
    <col min="13060" max="13060" width="12" style="5" customWidth="1"/>
    <col min="13061" max="13061" width="15.140625" style="5" customWidth="1"/>
    <col min="13062" max="13062" width="9.140625" style="5"/>
    <col min="13063" max="13063" width="16.7109375" style="5" bestFit="1" customWidth="1"/>
    <col min="13064" max="13064" width="11.85546875" style="5" customWidth="1"/>
    <col min="13065" max="13312" width="9.140625" style="5"/>
    <col min="13313" max="13313" width="67.140625" style="5" customWidth="1"/>
    <col min="13314" max="13314" width="9.140625" style="5"/>
    <col min="13315" max="13315" width="10.7109375" style="5" customWidth="1"/>
    <col min="13316" max="13316" width="12" style="5" customWidth="1"/>
    <col min="13317" max="13317" width="15.140625" style="5" customWidth="1"/>
    <col min="13318" max="13318" width="9.140625" style="5"/>
    <col min="13319" max="13319" width="16.7109375" style="5" bestFit="1" customWidth="1"/>
    <col min="13320" max="13320" width="11.85546875" style="5" customWidth="1"/>
    <col min="13321" max="13568" width="9.140625" style="5"/>
    <col min="13569" max="13569" width="67.140625" style="5" customWidth="1"/>
    <col min="13570" max="13570" width="9.140625" style="5"/>
    <col min="13571" max="13571" width="10.7109375" style="5" customWidth="1"/>
    <col min="13572" max="13572" width="12" style="5" customWidth="1"/>
    <col min="13573" max="13573" width="15.140625" style="5" customWidth="1"/>
    <col min="13574" max="13574" width="9.140625" style="5"/>
    <col min="13575" max="13575" width="16.7109375" style="5" bestFit="1" customWidth="1"/>
    <col min="13576" max="13576" width="11.85546875" style="5" customWidth="1"/>
    <col min="13577" max="13824" width="9.140625" style="5"/>
    <col min="13825" max="13825" width="67.140625" style="5" customWidth="1"/>
    <col min="13826" max="13826" width="9.140625" style="5"/>
    <col min="13827" max="13827" width="10.7109375" style="5" customWidth="1"/>
    <col min="13828" max="13828" width="12" style="5" customWidth="1"/>
    <col min="13829" max="13829" width="15.140625" style="5" customWidth="1"/>
    <col min="13830" max="13830" width="9.140625" style="5"/>
    <col min="13831" max="13831" width="16.7109375" style="5" bestFit="1" customWidth="1"/>
    <col min="13832" max="13832" width="11.85546875" style="5" customWidth="1"/>
    <col min="13833" max="14080" width="9.140625" style="5"/>
    <col min="14081" max="14081" width="67.140625" style="5" customWidth="1"/>
    <col min="14082" max="14082" width="9.140625" style="5"/>
    <col min="14083" max="14083" width="10.7109375" style="5" customWidth="1"/>
    <col min="14084" max="14084" width="12" style="5" customWidth="1"/>
    <col min="14085" max="14085" width="15.140625" style="5" customWidth="1"/>
    <col min="14086" max="14086" width="9.140625" style="5"/>
    <col min="14087" max="14087" width="16.7109375" style="5" bestFit="1" customWidth="1"/>
    <col min="14088" max="14088" width="11.85546875" style="5" customWidth="1"/>
    <col min="14089" max="14336" width="9.140625" style="5"/>
    <col min="14337" max="14337" width="67.140625" style="5" customWidth="1"/>
    <col min="14338" max="14338" width="9.140625" style="5"/>
    <col min="14339" max="14339" width="10.7109375" style="5" customWidth="1"/>
    <col min="14340" max="14340" width="12" style="5" customWidth="1"/>
    <col min="14341" max="14341" width="15.140625" style="5" customWidth="1"/>
    <col min="14342" max="14342" width="9.140625" style="5"/>
    <col min="14343" max="14343" width="16.7109375" style="5" bestFit="1" customWidth="1"/>
    <col min="14344" max="14344" width="11.85546875" style="5" customWidth="1"/>
    <col min="14345" max="14592" width="9.140625" style="5"/>
    <col min="14593" max="14593" width="67.140625" style="5" customWidth="1"/>
    <col min="14594" max="14594" width="9.140625" style="5"/>
    <col min="14595" max="14595" width="10.7109375" style="5" customWidth="1"/>
    <col min="14596" max="14596" width="12" style="5" customWidth="1"/>
    <col min="14597" max="14597" width="15.140625" style="5" customWidth="1"/>
    <col min="14598" max="14598" width="9.140625" style="5"/>
    <col min="14599" max="14599" width="16.7109375" style="5" bestFit="1" customWidth="1"/>
    <col min="14600" max="14600" width="11.85546875" style="5" customWidth="1"/>
    <col min="14601" max="14848" width="9.140625" style="5"/>
    <col min="14849" max="14849" width="67.140625" style="5" customWidth="1"/>
    <col min="14850" max="14850" width="9.140625" style="5"/>
    <col min="14851" max="14851" width="10.7109375" style="5" customWidth="1"/>
    <col min="14852" max="14852" width="12" style="5" customWidth="1"/>
    <col min="14853" max="14853" width="15.140625" style="5" customWidth="1"/>
    <col min="14854" max="14854" width="9.140625" style="5"/>
    <col min="14855" max="14855" width="16.7109375" style="5" bestFit="1" customWidth="1"/>
    <col min="14856" max="14856" width="11.85546875" style="5" customWidth="1"/>
    <col min="14857" max="15104" width="9.140625" style="5"/>
    <col min="15105" max="15105" width="67.140625" style="5" customWidth="1"/>
    <col min="15106" max="15106" width="9.140625" style="5"/>
    <col min="15107" max="15107" width="10.7109375" style="5" customWidth="1"/>
    <col min="15108" max="15108" width="12" style="5" customWidth="1"/>
    <col min="15109" max="15109" width="15.140625" style="5" customWidth="1"/>
    <col min="15110" max="15110" width="9.140625" style="5"/>
    <col min="15111" max="15111" width="16.7109375" style="5" bestFit="1" customWidth="1"/>
    <col min="15112" max="15112" width="11.85546875" style="5" customWidth="1"/>
    <col min="15113" max="15360" width="9.140625" style="5"/>
    <col min="15361" max="15361" width="67.140625" style="5" customWidth="1"/>
    <col min="15362" max="15362" width="9.140625" style="5"/>
    <col min="15363" max="15363" width="10.7109375" style="5" customWidth="1"/>
    <col min="15364" max="15364" width="12" style="5" customWidth="1"/>
    <col min="15365" max="15365" width="15.140625" style="5" customWidth="1"/>
    <col min="15366" max="15366" width="9.140625" style="5"/>
    <col min="15367" max="15367" width="16.7109375" style="5" bestFit="1" customWidth="1"/>
    <col min="15368" max="15368" width="11.85546875" style="5" customWidth="1"/>
    <col min="15369" max="15616" width="9.140625" style="5"/>
    <col min="15617" max="15617" width="67.140625" style="5" customWidth="1"/>
    <col min="15618" max="15618" width="9.140625" style="5"/>
    <col min="15619" max="15619" width="10.7109375" style="5" customWidth="1"/>
    <col min="15620" max="15620" width="12" style="5" customWidth="1"/>
    <col min="15621" max="15621" width="15.140625" style="5" customWidth="1"/>
    <col min="15622" max="15622" width="9.140625" style="5"/>
    <col min="15623" max="15623" width="16.7109375" style="5" bestFit="1" customWidth="1"/>
    <col min="15624" max="15624" width="11.85546875" style="5" customWidth="1"/>
    <col min="15625" max="15872" width="9.140625" style="5"/>
    <col min="15873" max="15873" width="67.140625" style="5" customWidth="1"/>
    <col min="15874" max="15874" width="9.140625" style="5"/>
    <col min="15875" max="15875" width="10.7109375" style="5" customWidth="1"/>
    <col min="15876" max="15876" width="12" style="5" customWidth="1"/>
    <col min="15877" max="15877" width="15.140625" style="5" customWidth="1"/>
    <col min="15878" max="15878" width="9.140625" style="5"/>
    <col min="15879" max="15879" width="16.7109375" style="5" bestFit="1" customWidth="1"/>
    <col min="15880" max="15880" width="11.85546875" style="5" customWidth="1"/>
    <col min="15881" max="16128" width="9.140625" style="5"/>
    <col min="16129" max="16129" width="67.140625" style="5" customWidth="1"/>
    <col min="16130" max="16130" width="9.140625" style="5"/>
    <col min="16131" max="16131" width="10.7109375" style="5" customWidth="1"/>
    <col min="16132" max="16132" width="12" style="5" customWidth="1"/>
    <col min="16133" max="16133" width="15.140625" style="5" customWidth="1"/>
    <col min="16134" max="16134" width="9.140625" style="5"/>
    <col min="16135" max="16135" width="16.7109375" style="5" bestFit="1" customWidth="1"/>
    <col min="16136" max="16136" width="11.85546875" style="5" customWidth="1"/>
    <col min="16137" max="16384" width="9.140625" style="5"/>
  </cols>
  <sheetData>
    <row r="1" spans="2:8" s="1" customFormat="1" x14ac:dyDescent="0.2">
      <c r="B1" s="1" t="s">
        <v>85</v>
      </c>
    </row>
    <row r="3" spans="2:8" s="1" customFormat="1" ht="40.5" customHeight="1" x14ac:dyDescent="0.2">
      <c r="B3" s="81" t="s">
        <v>94</v>
      </c>
    </row>
    <row r="4" spans="2:8" ht="13.5" thickBot="1" x14ac:dyDescent="0.25">
      <c r="B4" s="6"/>
      <c r="C4" s="6"/>
      <c r="D4" s="6"/>
      <c r="E4" s="6"/>
    </row>
    <row r="5" spans="2:8" ht="13.5" thickBot="1" x14ac:dyDescent="0.25">
      <c r="B5" s="33" t="s">
        <v>37</v>
      </c>
      <c r="C5" s="88" t="s">
        <v>1</v>
      </c>
      <c r="D5" s="11" t="s">
        <v>98</v>
      </c>
      <c r="E5" s="11" t="s">
        <v>99</v>
      </c>
    </row>
    <row r="6" spans="2:8" x14ac:dyDescent="0.2">
      <c r="B6" s="24" t="s">
        <v>38</v>
      </c>
      <c r="C6" s="89">
        <v>16</v>
      </c>
      <c r="D6" s="57">
        <v>-409437</v>
      </c>
      <c r="E6" s="57">
        <v>-307025</v>
      </c>
      <c r="H6" s="9"/>
    </row>
    <row r="7" spans="2:8" x14ac:dyDescent="0.2">
      <c r="B7" s="24" t="s">
        <v>39</v>
      </c>
      <c r="C7" s="89">
        <v>17</v>
      </c>
      <c r="D7" s="27">
        <v>40154</v>
      </c>
      <c r="E7" s="27">
        <v>148287</v>
      </c>
      <c r="H7" s="9"/>
    </row>
    <row r="8" spans="2:8" ht="13.5" thickBot="1" x14ac:dyDescent="0.25">
      <c r="B8" s="28" t="s">
        <v>40</v>
      </c>
      <c r="C8" s="36">
        <v>18</v>
      </c>
      <c r="D8" s="66">
        <v>-87673</v>
      </c>
      <c r="E8" s="66">
        <v>-46291</v>
      </c>
      <c r="H8" s="9"/>
    </row>
    <row r="9" spans="2:8" x14ac:dyDescent="0.2">
      <c r="B9" s="30" t="s">
        <v>41</v>
      </c>
      <c r="C9" s="89"/>
      <c r="D9" s="70">
        <f>SUM(D6:D8)</f>
        <v>-456956</v>
      </c>
      <c r="E9" s="70">
        <f>SUM(E6:E8)</f>
        <v>-205029</v>
      </c>
      <c r="H9" s="9"/>
    </row>
    <row r="10" spans="2:8" x14ac:dyDescent="0.2">
      <c r="B10" s="31"/>
      <c r="C10" s="89"/>
      <c r="D10" s="26"/>
      <c r="E10" s="9"/>
      <c r="H10" s="9"/>
    </row>
    <row r="11" spans="2:8" x14ac:dyDescent="0.2">
      <c r="B11" s="24" t="s">
        <v>42</v>
      </c>
      <c r="C11" s="89"/>
      <c r="D11" s="26">
        <v>20276</v>
      </c>
      <c r="E11" s="26">
        <v>97031</v>
      </c>
      <c r="H11" s="9"/>
    </row>
    <row r="12" spans="2:8" x14ac:dyDescent="0.2">
      <c r="B12" s="24" t="s">
        <v>43</v>
      </c>
      <c r="C12" s="89"/>
      <c r="D12" s="27">
        <v>45226</v>
      </c>
      <c r="E12" s="27">
        <v>15428</v>
      </c>
      <c r="H12" s="9"/>
    </row>
    <row r="13" spans="2:8" x14ac:dyDescent="0.2">
      <c r="B13" s="24" t="s">
        <v>100</v>
      </c>
      <c r="C13" s="89"/>
      <c r="D13" s="67"/>
      <c r="E13" s="67">
        <v>-55825</v>
      </c>
      <c r="H13" s="9"/>
    </row>
    <row r="14" spans="2:8" x14ac:dyDescent="0.2">
      <c r="B14" s="24" t="s">
        <v>44</v>
      </c>
      <c r="C14" s="89"/>
      <c r="D14" s="26">
        <v>928</v>
      </c>
      <c r="E14" s="72"/>
      <c r="H14" s="9"/>
    </row>
    <row r="15" spans="2:8" x14ac:dyDescent="0.2">
      <c r="B15" s="24" t="s">
        <v>45</v>
      </c>
      <c r="C15" s="89">
        <v>7</v>
      </c>
      <c r="D15" s="67"/>
      <c r="E15" s="67">
        <v>-357140</v>
      </c>
      <c r="H15" s="9"/>
    </row>
    <row r="16" spans="2:8" ht="25.5" x14ac:dyDescent="0.2">
      <c r="B16" s="32" t="s">
        <v>46</v>
      </c>
      <c r="C16" s="89"/>
      <c r="D16" s="67">
        <v>169</v>
      </c>
      <c r="E16" s="67">
        <v>-64292</v>
      </c>
      <c r="H16" s="9"/>
    </row>
    <row r="17" spans="2:8" ht="26.25" thickBot="1" x14ac:dyDescent="0.25">
      <c r="B17" s="33" t="s">
        <v>47</v>
      </c>
      <c r="C17" s="90"/>
      <c r="D17" s="68">
        <v>49683</v>
      </c>
      <c r="E17" s="68">
        <v>41961</v>
      </c>
      <c r="H17" s="9"/>
    </row>
    <row r="18" spans="2:8" x14ac:dyDescent="0.2">
      <c r="B18" s="30" t="s">
        <v>48</v>
      </c>
      <c r="C18" s="89"/>
      <c r="D18" s="69">
        <f>SUM(D9:D17)</f>
        <v>-340674</v>
      </c>
      <c r="E18" s="69">
        <f>SUM(E9:E17)</f>
        <v>-527866</v>
      </c>
      <c r="H18" s="9"/>
    </row>
    <row r="19" spans="2:8" s="15" customFormat="1" ht="13.5" thickBot="1" x14ac:dyDescent="0.25">
      <c r="B19" s="35" t="s">
        <v>49</v>
      </c>
      <c r="C19" s="36"/>
      <c r="D19" s="34"/>
      <c r="E19" s="68"/>
      <c r="H19" s="16"/>
    </row>
    <row r="20" spans="2:8" x14ac:dyDescent="0.2">
      <c r="B20" s="30" t="s">
        <v>50</v>
      </c>
      <c r="C20" s="91"/>
      <c r="D20" s="62"/>
      <c r="E20" s="70"/>
      <c r="H20" s="9"/>
    </row>
    <row r="21" spans="2:8" x14ac:dyDescent="0.2">
      <c r="B21" s="24"/>
      <c r="C21" s="89"/>
      <c r="D21" s="25"/>
      <c r="E21" s="9"/>
    </row>
    <row r="22" spans="2:8" ht="13.5" thickBot="1" x14ac:dyDescent="0.25">
      <c r="B22" s="28" t="s">
        <v>51</v>
      </c>
      <c r="C22" s="36"/>
      <c r="D22" s="29"/>
      <c r="E22" s="39"/>
    </row>
    <row r="23" spans="2:8" ht="13.5" thickBot="1" x14ac:dyDescent="0.25">
      <c r="B23" s="40" t="s">
        <v>52</v>
      </c>
      <c r="C23" s="52"/>
      <c r="D23" s="71">
        <f>SUM(D18:D22)</f>
        <v>-340674</v>
      </c>
      <c r="E23" s="71">
        <f>SUM(E18:E22)</f>
        <v>-527866</v>
      </c>
    </row>
    <row r="24" spans="2:8" ht="13.5" thickTop="1" x14ac:dyDescent="0.2">
      <c r="B24" s="30"/>
      <c r="C24" s="91"/>
      <c r="D24" s="37"/>
    </row>
    <row r="25" spans="2:8" x14ac:dyDescent="0.2">
      <c r="B25" s="30" t="s">
        <v>53</v>
      </c>
      <c r="C25" s="91"/>
      <c r="D25" s="37"/>
    </row>
    <row r="26" spans="2:8" s="15" customFormat="1" ht="13.5" thickBot="1" x14ac:dyDescent="0.25">
      <c r="B26" s="51" t="s">
        <v>54</v>
      </c>
      <c r="C26" s="52">
        <v>12</v>
      </c>
      <c r="D26" s="83" t="s">
        <v>107</v>
      </c>
      <c r="E26" s="82" t="s">
        <v>102</v>
      </c>
    </row>
    <row r="27" spans="2:8" ht="13.5" thickTop="1" x14ac:dyDescent="0.2"/>
    <row r="29" spans="2:8" ht="15" x14ac:dyDescent="0.25">
      <c r="B29" s="55" t="s">
        <v>80</v>
      </c>
      <c r="C29" s="56"/>
      <c r="D29" s="92"/>
      <c r="E29" s="92"/>
      <c r="F29" s="56"/>
      <c r="G29" s="56"/>
      <c r="H29" s="56"/>
    </row>
    <row r="30" spans="2:8" ht="15" x14ac:dyDescent="0.25">
      <c r="B30" s="56"/>
      <c r="C30" s="56"/>
      <c r="D30" s="93" t="s">
        <v>83</v>
      </c>
      <c r="E30" s="93"/>
      <c r="F30" s="56"/>
      <c r="G30" s="56"/>
      <c r="H30" s="56"/>
    </row>
    <row r="31" spans="2:8" x14ac:dyDescent="0.2">
      <c r="C31" s="13"/>
      <c r="D31" s="22"/>
      <c r="E31" s="22"/>
    </row>
    <row r="32" spans="2:8" ht="15" x14ac:dyDescent="0.25">
      <c r="B32" s="55" t="s">
        <v>81</v>
      </c>
      <c r="C32" s="56"/>
      <c r="D32" s="92"/>
      <c r="E32" s="92"/>
      <c r="F32" s="56"/>
      <c r="G32" s="56"/>
      <c r="H32" s="56"/>
    </row>
    <row r="33" spans="2:8" ht="15" x14ac:dyDescent="0.25">
      <c r="B33" s="56"/>
      <c r="C33" s="56"/>
      <c r="D33" s="93" t="s">
        <v>84</v>
      </c>
      <c r="E33" s="93"/>
      <c r="F33" s="56"/>
      <c r="G33" s="56"/>
      <c r="H33" s="56"/>
    </row>
    <row r="34" spans="2:8" x14ac:dyDescent="0.2">
      <c r="C34" s="13"/>
      <c r="D34" s="22"/>
      <c r="E34" s="22"/>
    </row>
    <row r="35" spans="2:8" s="15" customFormat="1" ht="15" x14ac:dyDescent="0.25">
      <c r="B35" s="96" t="s">
        <v>101</v>
      </c>
      <c r="C35" s="97"/>
      <c r="D35" s="97"/>
      <c r="E35" s="97"/>
      <c r="F35" s="97"/>
      <c r="G35" s="97"/>
      <c r="H35" s="97"/>
    </row>
    <row r="36" spans="2:8" ht="15" x14ac:dyDescent="0.25">
      <c r="B36" s="55" t="s">
        <v>82</v>
      </c>
      <c r="C36" s="56"/>
      <c r="D36" s="56"/>
      <c r="E36" s="22"/>
    </row>
    <row r="37" spans="2:8" x14ac:dyDescent="0.2">
      <c r="C37" s="13"/>
      <c r="D37" s="22"/>
      <c r="E37" s="22"/>
    </row>
  </sheetData>
  <mergeCells count="4">
    <mergeCell ref="D29:E29"/>
    <mergeCell ref="D30:E30"/>
    <mergeCell ref="D32:E32"/>
    <mergeCell ref="D33:E33"/>
  </mergeCells>
  <pageMargins left="0.7" right="0.7" top="0.75" bottom="0.75" header="0.3" footer="0.3"/>
  <pageSetup paperSize="9" scale="76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G44"/>
  <sheetViews>
    <sheetView view="pageBreakPreview" zoomScale="60" zoomScaleNormal="100" workbookViewId="0">
      <selection activeCell="B31" sqref="B31"/>
    </sheetView>
  </sheetViews>
  <sheetFormatPr defaultRowHeight="12.75" x14ac:dyDescent="0.2"/>
  <cols>
    <col min="1" max="1" width="9.140625" style="101"/>
    <col min="2" max="2" width="74" style="101" customWidth="1"/>
    <col min="3" max="3" width="13.5703125" style="101" bestFit="1" customWidth="1"/>
    <col min="4" max="4" width="14.140625" style="101" customWidth="1"/>
    <col min="5" max="16384" width="9.140625" style="101"/>
  </cols>
  <sheetData>
    <row r="1" spans="2:5" s="101" customFormat="1" x14ac:dyDescent="0.2">
      <c r="B1" s="1" t="s">
        <v>85</v>
      </c>
    </row>
    <row r="2" spans="2:5" s="101" customFormat="1" x14ac:dyDescent="0.2">
      <c r="B2" s="102"/>
    </row>
    <row r="3" spans="2:5" s="101" customFormat="1" ht="38.25" x14ac:dyDescent="0.2">
      <c r="B3" s="81" t="s">
        <v>95</v>
      </c>
      <c r="C3" s="2"/>
      <c r="D3" s="2"/>
      <c r="E3" s="2"/>
    </row>
    <row r="4" spans="2:5" s="101" customFormat="1" ht="13.5" thickBot="1" x14ac:dyDescent="0.25">
      <c r="B4" s="103"/>
      <c r="C4" s="104"/>
      <c r="D4" s="104"/>
    </row>
    <row r="5" spans="2:5" s="101" customFormat="1" ht="13.5" thickBot="1" x14ac:dyDescent="0.25">
      <c r="B5" s="105" t="s">
        <v>37</v>
      </c>
      <c r="C5" s="11" t="s">
        <v>98</v>
      </c>
      <c r="D5" s="11" t="s">
        <v>99</v>
      </c>
    </row>
    <row r="6" spans="2:5" s="101" customFormat="1" x14ac:dyDescent="0.2">
      <c r="B6" s="106" t="s">
        <v>59</v>
      </c>
      <c r="C6" s="107"/>
      <c r="D6" s="108"/>
    </row>
    <row r="7" spans="2:5" s="101" customFormat="1" x14ac:dyDescent="0.2">
      <c r="B7" s="109" t="s">
        <v>60</v>
      </c>
      <c r="C7" s="110">
        <v>130787</v>
      </c>
      <c r="D7" s="110">
        <v>1053194</v>
      </c>
    </row>
    <row r="8" spans="2:5" s="101" customFormat="1" x14ac:dyDescent="0.2">
      <c r="B8" s="109" t="s">
        <v>61</v>
      </c>
      <c r="C8" s="110">
        <v>65714</v>
      </c>
      <c r="D8" s="110">
        <v>52582</v>
      </c>
    </row>
    <row r="9" spans="2:5" s="101" customFormat="1" x14ac:dyDescent="0.2">
      <c r="B9" s="109" t="s">
        <v>106</v>
      </c>
      <c r="C9" s="110">
        <v>14851</v>
      </c>
      <c r="D9" s="110"/>
    </row>
    <row r="10" spans="2:5" s="101" customFormat="1" x14ac:dyDescent="0.2">
      <c r="B10" s="109" t="s">
        <v>103</v>
      </c>
      <c r="C10" s="110"/>
      <c r="D10" s="111">
        <v>-2087615</v>
      </c>
    </row>
    <row r="11" spans="2:5" s="101" customFormat="1" x14ac:dyDescent="0.2">
      <c r="B11" s="109" t="s">
        <v>62</v>
      </c>
      <c r="C11" s="112">
        <v>-241529</v>
      </c>
      <c r="D11" s="112">
        <v>-123787</v>
      </c>
    </row>
    <row r="12" spans="2:5" s="101" customFormat="1" x14ac:dyDescent="0.2">
      <c r="B12" s="109" t="s">
        <v>63</v>
      </c>
      <c r="C12" s="111">
        <v>-315213</v>
      </c>
      <c r="D12" s="111">
        <v>-205722</v>
      </c>
    </row>
    <row r="13" spans="2:5" s="101" customFormat="1" x14ac:dyDescent="0.2">
      <c r="B13" s="109" t="s">
        <v>108</v>
      </c>
      <c r="C13" s="111"/>
      <c r="D13" s="111"/>
    </row>
    <row r="14" spans="2:5" s="101" customFormat="1" x14ac:dyDescent="0.2">
      <c r="B14" s="109" t="s">
        <v>64</v>
      </c>
      <c r="C14" s="111">
        <v>-43034</v>
      </c>
      <c r="D14" s="111">
        <v>-34175</v>
      </c>
    </row>
    <row r="15" spans="2:5" s="115" customFormat="1" ht="13.5" thickBot="1" x14ac:dyDescent="0.25">
      <c r="B15" s="113" t="s">
        <v>65</v>
      </c>
      <c r="C15" s="114">
        <f>-3578003-C20</f>
        <v>-120464</v>
      </c>
      <c r="D15" s="114">
        <v>-100472</v>
      </c>
    </row>
    <row r="16" spans="2:5" s="101" customFormat="1" ht="13.5" thickBot="1" x14ac:dyDescent="0.25">
      <c r="B16" s="116" t="s">
        <v>66</v>
      </c>
      <c r="C16" s="104">
        <f>SUM(C7:C15)</f>
        <v>-508888</v>
      </c>
      <c r="D16" s="104">
        <f>SUM(D7:D15)</f>
        <v>-1445995</v>
      </c>
    </row>
    <row r="17" spans="2:4" s="101" customFormat="1" x14ac:dyDescent="0.2">
      <c r="B17" s="106"/>
      <c r="C17" s="117"/>
      <c r="D17" s="118"/>
    </row>
    <row r="18" spans="2:4" s="101" customFormat="1" x14ac:dyDescent="0.2">
      <c r="B18" s="106" t="s">
        <v>67</v>
      </c>
      <c r="C18" s="117"/>
      <c r="D18" s="118"/>
    </row>
    <row r="19" spans="2:4" s="101" customFormat="1" ht="25.5" x14ac:dyDescent="0.2">
      <c r="B19" s="109" t="s">
        <v>68</v>
      </c>
      <c r="C19" s="111">
        <v>-3488621</v>
      </c>
      <c r="D19" s="111">
        <v>-4867652</v>
      </c>
    </row>
    <row r="20" spans="2:4" s="101" customFormat="1" ht="25.5" x14ac:dyDescent="0.2">
      <c r="B20" s="109" t="s">
        <v>69</v>
      </c>
      <c r="C20" s="111">
        <v>-3457539</v>
      </c>
      <c r="D20" s="110" t="s">
        <v>90</v>
      </c>
    </row>
    <row r="21" spans="2:4" s="101" customFormat="1" ht="13.5" thickBot="1" x14ac:dyDescent="0.25">
      <c r="B21" s="109" t="s">
        <v>70</v>
      </c>
      <c r="C21" s="110">
        <v>4796</v>
      </c>
      <c r="D21" s="110"/>
    </row>
    <row r="22" spans="2:4" s="101" customFormat="1" ht="13.5" thickBot="1" x14ac:dyDescent="0.25">
      <c r="B22" s="119" t="s">
        <v>71</v>
      </c>
      <c r="C22" s="120">
        <f>SUM(C19:C21)</f>
        <v>-6941364</v>
      </c>
      <c r="D22" s="120">
        <f>SUM(D19:D21)</f>
        <v>-4867652</v>
      </c>
    </row>
    <row r="23" spans="2:4" s="101" customFormat="1" x14ac:dyDescent="0.2">
      <c r="B23" s="109"/>
      <c r="C23" s="117"/>
      <c r="D23" s="118"/>
    </row>
    <row r="24" spans="2:4" s="101" customFormat="1" x14ac:dyDescent="0.2">
      <c r="B24" s="106" t="s">
        <v>72</v>
      </c>
      <c r="C24" s="117"/>
      <c r="D24" s="118"/>
    </row>
    <row r="25" spans="2:4" s="101" customFormat="1" x14ac:dyDescent="0.2">
      <c r="B25" s="109" t="s">
        <v>73</v>
      </c>
      <c r="C25" s="110">
        <v>7466624</v>
      </c>
      <c r="D25" s="110">
        <v>3405888</v>
      </c>
    </row>
    <row r="26" spans="2:4" s="101" customFormat="1" x14ac:dyDescent="0.2">
      <c r="B26" s="109" t="s">
        <v>74</v>
      </c>
      <c r="C26" s="110"/>
      <c r="D26" s="110">
        <v>2822032</v>
      </c>
    </row>
    <row r="27" spans="2:4" s="101" customFormat="1" ht="13.5" thickBot="1" x14ac:dyDescent="0.25">
      <c r="B27" s="121" t="s">
        <v>75</v>
      </c>
      <c r="C27" s="122">
        <v>-1307529</v>
      </c>
      <c r="D27" s="122"/>
    </row>
    <row r="28" spans="2:4" s="101" customFormat="1" ht="13.5" thickBot="1" x14ac:dyDescent="0.25">
      <c r="B28" s="116" t="s">
        <v>76</v>
      </c>
      <c r="C28" s="123">
        <f>SUM(C25:C27)</f>
        <v>6159095</v>
      </c>
      <c r="D28" s="123">
        <f>SUM(D25:D27)</f>
        <v>6227920</v>
      </c>
    </row>
    <row r="29" spans="2:4" s="101" customFormat="1" x14ac:dyDescent="0.2">
      <c r="B29" s="106" t="s">
        <v>77</v>
      </c>
      <c r="C29" s="111">
        <f>C16+C22+C28</f>
        <v>-1291157</v>
      </c>
      <c r="D29" s="111">
        <f>D16+D22+D28</f>
        <v>-85727</v>
      </c>
    </row>
    <row r="30" spans="2:4" s="101" customFormat="1" x14ac:dyDescent="0.2">
      <c r="B30" s="109" t="s">
        <v>78</v>
      </c>
      <c r="C30" s="110">
        <v>4862</v>
      </c>
      <c r="D30" s="111">
        <v>28441</v>
      </c>
    </row>
    <row r="31" spans="2:4" s="101" customFormat="1" ht="13.5" thickBot="1" x14ac:dyDescent="0.25">
      <c r="B31" s="109" t="s">
        <v>79</v>
      </c>
      <c r="C31" s="112">
        <v>282</v>
      </c>
      <c r="D31" s="112">
        <v>7</v>
      </c>
    </row>
    <row r="32" spans="2:4" s="101" customFormat="1" ht="13.5" thickBot="1" x14ac:dyDescent="0.25">
      <c r="B32" s="119" t="s">
        <v>104</v>
      </c>
      <c r="C32" s="124">
        <v>1323498</v>
      </c>
      <c r="D32" s="124">
        <v>167741</v>
      </c>
    </row>
    <row r="33" spans="2:7" s="101" customFormat="1" ht="13.5" thickBot="1" x14ac:dyDescent="0.25">
      <c r="B33" s="125" t="s">
        <v>105</v>
      </c>
      <c r="C33" s="126">
        <f>SUM(C29:C32)</f>
        <v>37485</v>
      </c>
      <c r="D33" s="126">
        <f>SUM(D29:D32)</f>
        <v>110462</v>
      </c>
    </row>
    <row r="34" spans="2:7" s="101" customFormat="1" ht="13.5" thickTop="1" x14ac:dyDescent="0.2"/>
    <row r="36" spans="2:7" s="5" customFormat="1" x14ac:dyDescent="0.2">
      <c r="B36" s="55" t="s">
        <v>80</v>
      </c>
      <c r="C36" s="92"/>
      <c r="D36" s="92"/>
      <c r="E36" s="55"/>
      <c r="F36" s="55"/>
    </row>
    <row r="37" spans="2:7" s="5" customFormat="1" x14ac:dyDescent="0.2">
      <c r="B37" s="55"/>
      <c r="C37" s="93" t="s">
        <v>83</v>
      </c>
      <c r="D37" s="93"/>
      <c r="E37" s="55"/>
      <c r="F37" s="55"/>
    </row>
    <row r="38" spans="2:7" s="5" customFormat="1" x14ac:dyDescent="0.2">
      <c r="C38" s="22"/>
      <c r="D38" s="22"/>
    </row>
    <row r="39" spans="2:7" s="5" customFormat="1" x14ac:dyDescent="0.2">
      <c r="B39" s="55" t="s">
        <v>81</v>
      </c>
      <c r="C39" s="92"/>
      <c r="D39" s="92"/>
      <c r="E39" s="55"/>
      <c r="F39" s="55"/>
    </row>
    <row r="40" spans="2:7" s="5" customFormat="1" x14ac:dyDescent="0.2">
      <c r="B40" s="55"/>
      <c r="C40" s="93" t="s">
        <v>84</v>
      </c>
      <c r="D40" s="93"/>
      <c r="E40" s="55"/>
      <c r="F40" s="55"/>
    </row>
    <row r="41" spans="2:7" s="5" customFormat="1" x14ac:dyDescent="0.2">
      <c r="C41" s="22"/>
      <c r="D41" s="22"/>
    </row>
    <row r="42" spans="2:7" s="15" customFormat="1" x14ac:dyDescent="0.2">
      <c r="B42" s="96" t="s">
        <v>101</v>
      </c>
      <c r="C42" s="127"/>
      <c r="D42" s="127"/>
      <c r="E42" s="127"/>
      <c r="F42" s="127"/>
      <c r="G42" s="127"/>
    </row>
    <row r="43" spans="2:7" s="5" customFormat="1" x14ac:dyDescent="0.2">
      <c r="B43" s="55" t="s">
        <v>82</v>
      </c>
      <c r="C43" s="55"/>
      <c r="D43" s="22"/>
    </row>
    <row r="44" spans="2:7" s="5" customFormat="1" x14ac:dyDescent="0.2">
      <c r="C44" s="22"/>
      <c r="D44" s="22"/>
    </row>
  </sheetData>
  <mergeCells count="4">
    <mergeCell ref="C36:D36"/>
    <mergeCell ref="C37:D37"/>
    <mergeCell ref="C39:D39"/>
    <mergeCell ref="C40:D40"/>
  </mergeCells>
  <pageMargins left="0.7" right="0.7" top="0.75" bottom="0.75" header="0.3" footer="0.3"/>
  <pageSetup paperSize="9" scale="72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32"/>
  <sheetViews>
    <sheetView tabSelected="1" zoomScaleNormal="100" workbookViewId="0">
      <selection activeCell="H25" sqref="H25"/>
    </sheetView>
  </sheetViews>
  <sheetFormatPr defaultRowHeight="12.75" x14ac:dyDescent="0.2"/>
  <cols>
    <col min="1" max="1" width="36.7109375" style="5" customWidth="1"/>
    <col min="2" max="2" width="14" style="5" customWidth="1"/>
    <col min="3" max="3" width="15.140625" style="5" customWidth="1"/>
    <col min="4" max="4" width="14.42578125" style="5" customWidth="1"/>
    <col min="5" max="5" width="15" style="5" bestFit="1" customWidth="1"/>
    <col min="6" max="6" width="9.140625" style="5"/>
    <col min="7" max="7" width="9.85546875" style="5" bestFit="1" customWidth="1"/>
    <col min="8" max="255" width="9.140625" style="5"/>
    <col min="256" max="256" width="36.7109375" style="5" customWidth="1"/>
    <col min="257" max="257" width="15" style="5" bestFit="1" customWidth="1"/>
    <col min="258" max="260" width="16.42578125" style="5" customWidth="1"/>
    <col min="261" max="261" width="15" style="5" bestFit="1" customWidth="1"/>
    <col min="262" max="511" width="9.140625" style="5"/>
    <col min="512" max="512" width="36.7109375" style="5" customWidth="1"/>
    <col min="513" max="513" width="15" style="5" bestFit="1" customWidth="1"/>
    <col min="514" max="516" width="16.42578125" style="5" customWidth="1"/>
    <col min="517" max="517" width="15" style="5" bestFit="1" customWidth="1"/>
    <col min="518" max="767" width="9.140625" style="5"/>
    <col min="768" max="768" width="36.7109375" style="5" customWidth="1"/>
    <col min="769" max="769" width="15" style="5" bestFit="1" customWidth="1"/>
    <col min="770" max="772" width="16.42578125" style="5" customWidth="1"/>
    <col min="773" max="773" width="15" style="5" bestFit="1" customWidth="1"/>
    <col min="774" max="1023" width="9.140625" style="5"/>
    <col min="1024" max="1024" width="36.7109375" style="5" customWidth="1"/>
    <col min="1025" max="1025" width="15" style="5" bestFit="1" customWidth="1"/>
    <col min="1026" max="1028" width="16.42578125" style="5" customWidth="1"/>
    <col min="1029" max="1029" width="15" style="5" bestFit="1" customWidth="1"/>
    <col min="1030" max="1279" width="9.140625" style="5"/>
    <col min="1280" max="1280" width="36.7109375" style="5" customWidth="1"/>
    <col min="1281" max="1281" width="15" style="5" bestFit="1" customWidth="1"/>
    <col min="1282" max="1284" width="16.42578125" style="5" customWidth="1"/>
    <col min="1285" max="1285" width="15" style="5" bestFit="1" customWidth="1"/>
    <col min="1286" max="1535" width="9.140625" style="5"/>
    <col min="1536" max="1536" width="36.7109375" style="5" customWidth="1"/>
    <col min="1537" max="1537" width="15" style="5" bestFit="1" customWidth="1"/>
    <col min="1538" max="1540" width="16.42578125" style="5" customWidth="1"/>
    <col min="1541" max="1541" width="15" style="5" bestFit="1" customWidth="1"/>
    <col min="1542" max="1791" width="9.140625" style="5"/>
    <col min="1792" max="1792" width="36.7109375" style="5" customWidth="1"/>
    <col min="1793" max="1793" width="15" style="5" bestFit="1" customWidth="1"/>
    <col min="1794" max="1796" width="16.42578125" style="5" customWidth="1"/>
    <col min="1797" max="1797" width="15" style="5" bestFit="1" customWidth="1"/>
    <col min="1798" max="2047" width="9.140625" style="5"/>
    <col min="2048" max="2048" width="36.7109375" style="5" customWidth="1"/>
    <col min="2049" max="2049" width="15" style="5" bestFit="1" customWidth="1"/>
    <col min="2050" max="2052" width="16.42578125" style="5" customWidth="1"/>
    <col min="2053" max="2053" width="15" style="5" bestFit="1" customWidth="1"/>
    <col min="2054" max="2303" width="9.140625" style="5"/>
    <col min="2304" max="2304" width="36.7109375" style="5" customWidth="1"/>
    <col min="2305" max="2305" width="15" style="5" bestFit="1" customWidth="1"/>
    <col min="2306" max="2308" width="16.42578125" style="5" customWidth="1"/>
    <col min="2309" max="2309" width="15" style="5" bestFit="1" customWidth="1"/>
    <col min="2310" max="2559" width="9.140625" style="5"/>
    <col min="2560" max="2560" width="36.7109375" style="5" customWidth="1"/>
    <col min="2561" max="2561" width="15" style="5" bestFit="1" customWidth="1"/>
    <col min="2562" max="2564" width="16.42578125" style="5" customWidth="1"/>
    <col min="2565" max="2565" width="15" style="5" bestFit="1" customWidth="1"/>
    <col min="2566" max="2815" width="9.140625" style="5"/>
    <col min="2816" max="2816" width="36.7109375" style="5" customWidth="1"/>
    <col min="2817" max="2817" width="15" style="5" bestFit="1" customWidth="1"/>
    <col min="2818" max="2820" width="16.42578125" style="5" customWidth="1"/>
    <col min="2821" max="2821" width="15" style="5" bestFit="1" customWidth="1"/>
    <col min="2822" max="3071" width="9.140625" style="5"/>
    <col min="3072" max="3072" width="36.7109375" style="5" customWidth="1"/>
    <col min="3073" max="3073" width="15" style="5" bestFit="1" customWidth="1"/>
    <col min="3074" max="3076" width="16.42578125" style="5" customWidth="1"/>
    <col min="3077" max="3077" width="15" style="5" bestFit="1" customWidth="1"/>
    <col min="3078" max="3327" width="9.140625" style="5"/>
    <col min="3328" max="3328" width="36.7109375" style="5" customWidth="1"/>
    <col min="3329" max="3329" width="15" style="5" bestFit="1" customWidth="1"/>
    <col min="3330" max="3332" width="16.42578125" style="5" customWidth="1"/>
    <col min="3333" max="3333" width="15" style="5" bestFit="1" customWidth="1"/>
    <col min="3334" max="3583" width="9.140625" style="5"/>
    <col min="3584" max="3584" width="36.7109375" style="5" customWidth="1"/>
    <col min="3585" max="3585" width="15" style="5" bestFit="1" customWidth="1"/>
    <col min="3586" max="3588" width="16.42578125" style="5" customWidth="1"/>
    <col min="3589" max="3589" width="15" style="5" bestFit="1" customWidth="1"/>
    <col min="3590" max="3839" width="9.140625" style="5"/>
    <col min="3840" max="3840" width="36.7109375" style="5" customWidth="1"/>
    <col min="3841" max="3841" width="15" style="5" bestFit="1" customWidth="1"/>
    <col min="3842" max="3844" width="16.42578125" style="5" customWidth="1"/>
    <col min="3845" max="3845" width="15" style="5" bestFit="1" customWidth="1"/>
    <col min="3846" max="4095" width="9.140625" style="5"/>
    <col min="4096" max="4096" width="36.7109375" style="5" customWidth="1"/>
    <col min="4097" max="4097" width="15" style="5" bestFit="1" customWidth="1"/>
    <col min="4098" max="4100" width="16.42578125" style="5" customWidth="1"/>
    <col min="4101" max="4101" width="15" style="5" bestFit="1" customWidth="1"/>
    <col min="4102" max="4351" width="9.140625" style="5"/>
    <col min="4352" max="4352" width="36.7109375" style="5" customWidth="1"/>
    <col min="4353" max="4353" width="15" style="5" bestFit="1" customWidth="1"/>
    <col min="4354" max="4356" width="16.42578125" style="5" customWidth="1"/>
    <col min="4357" max="4357" width="15" style="5" bestFit="1" customWidth="1"/>
    <col min="4358" max="4607" width="9.140625" style="5"/>
    <col min="4608" max="4608" width="36.7109375" style="5" customWidth="1"/>
    <col min="4609" max="4609" width="15" style="5" bestFit="1" customWidth="1"/>
    <col min="4610" max="4612" width="16.42578125" style="5" customWidth="1"/>
    <col min="4613" max="4613" width="15" style="5" bestFit="1" customWidth="1"/>
    <col min="4614" max="4863" width="9.140625" style="5"/>
    <col min="4864" max="4864" width="36.7109375" style="5" customWidth="1"/>
    <col min="4865" max="4865" width="15" style="5" bestFit="1" customWidth="1"/>
    <col min="4866" max="4868" width="16.42578125" style="5" customWidth="1"/>
    <col min="4869" max="4869" width="15" style="5" bestFit="1" customWidth="1"/>
    <col min="4870" max="5119" width="9.140625" style="5"/>
    <col min="5120" max="5120" width="36.7109375" style="5" customWidth="1"/>
    <col min="5121" max="5121" width="15" style="5" bestFit="1" customWidth="1"/>
    <col min="5122" max="5124" width="16.42578125" style="5" customWidth="1"/>
    <col min="5125" max="5125" width="15" style="5" bestFit="1" customWidth="1"/>
    <col min="5126" max="5375" width="9.140625" style="5"/>
    <col min="5376" max="5376" width="36.7109375" style="5" customWidth="1"/>
    <col min="5377" max="5377" width="15" style="5" bestFit="1" customWidth="1"/>
    <col min="5378" max="5380" width="16.42578125" style="5" customWidth="1"/>
    <col min="5381" max="5381" width="15" style="5" bestFit="1" customWidth="1"/>
    <col min="5382" max="5631" width="9.140625" style="5"/>
    <col min="5632" max="5632" width="36.7109375" style="5" customWidth="1"/>
    <col min="5633" max="5633" width="15" style="5" bestFit="1" customWidth="1"/>
    <col min="5634" max="5636" width="16.42578125" style="5" customWidth="1"/>
    <col min="5637" max="5637" width="15" style="5" bestFit="1" customWidth="1"/>
    <col min="5638" max="5887" width="9.140625" style="5"/>
    <col min="5888" max="5888" width="36.7109375" style="5" customWidth="1"/>
    <col min="5889" max="5889" width="15" style="5" bestFit="1" customWidth="1"/>
    <col min="5890" max="5892" width="16.42578125" style="5" customWidth="1"/>
    <col min="5893" max="5893" width="15" style="5" bestFit="1" customWidth="1"/>
    <col min="5894" max="6143" width="9.140625" style="5"/>
    <col min="6144" max="6144" width="36.7109375" style="5" customWidth="1"/>
    <col min="6145" max="6145" width="15" style="5" bestFit="1" customWidth="1"/>
    <col min="6146" max="6148" width="16.42578125" style="5" customWidth="1"/>
    <col min="6149" max="6149" width="15" style="5" bestFit="1" customWidth="1"/>
    <col min="6150" max="6399" width="9.140625" style="5"/>
    <col min="6400" max="6400" width="36.7109375" style="5" customWidth="1"/>
    <col min="6401" max="6401" width="15" style="5" bestFit="1" customWidth="1"/>
    <col min="6402" max="6404" width="16.42578125" style="5" customWidth="1"/>
    <col min="6405" max="6405" width="15" style="5" bestFit="1" customWidth="1"/>
    <col min="6406" max="6655" width="9.140625" style="5"/>
    <col min="6656" max="6656" width="36.7109375" style="5" customWidth="1"/>
    <col min="6657" max="6657" width="15" style="5" bestFit="1" customWidth="1"/>
    <col min="6658" max="6660" width="16.42578125" style="5" customWidth="1"/>
    <col min="6661" max="6661" width="15" style="5" bestFit="1" customWidth="1"/>
    <col min="6662" max="6911" width="9.140625" style="5"/>
    <col min="6912" max="6912" width="36.7109375" style="5" customWidth="1"/>
    <col min="6913" max="6913" width="15" style="5" bestFit="1" customWidth="1"/>
    <col min="6914" max="6916" width="16.42578125" style="5" customWidth="1"/>
    <col min="6917" max="6917" width="15" style="5" bestFit="1" customWidth="1"/>
    <col min="6918" max="7167" width="9.140625" style="5"/>
    <col min="7168" max="7168" width="36.7109375" style="5" customWidth="1"/>
    <col min="7169" max="7169" width="15" style="5" bestFit="1" customWidth="1"/>
    <col min="7170" max="7172" width="16.42578125" style="5" customWidth="1"/>
    <col min="7173" max="7173" width="15" style="5" bestFit="1" customWidth="1"/>
    <col min="7174" max="7423" width="9.140625" style="5"/>
    <col min="7424" max="7424" width="36.7109375" style="5" customWidth="1"/>
    <col min="7425" max="7425" width="15" style="5" bestFit="1" customWidth="1"/>
    <col min="7426" max="7428" width="16.42578125" style="5" customWidth="1"/>
    <col min="7429" max="7429" width="15" style="5" bestFit="1" customWidth="1"/>
    <col min="7430" max="7679" width="9.140625" style="5"/>
    <col min="7680" max="7680" width="36.7109375" style="5" customWidth="1"/>
    <col min="7681" max="7681" width="15" style="5" bestFit="1" customWidth="1"/>
    <col min="7682" max="7684" width="16.42578125" style="5" customWidth="1"/>
    <col min="7685" max="7685" width="15" style="5" bestFit="1" customWidth="1"/>
    <col min="7686" max="7935" width="9.140625" style="5"/>
    <col min="7936" max="7936" width="36.7109375" style="5" customWidth="1"/>
    <col min="7937" max="7937" width="15" style="5" bestFit="1" customWidth="1"/>
    <col min="7938" max="7940" width="16.42578125" style="5" customWidth="1"/>
    <col min="7941" max="7941" width="15" style="5" bestFit="1" customWidth="1"/>
    <col min="7942" max="8191" width="9.140625" style="5"/>
    <col min="8192" max="8192" width="36.7109375" style="5" customWidth="1"/>
    <col min="8193" max="8193" width="15" style="5" bestFit="1" customWidth="1"/>
    <col min="8194" max="8196" width="16.42578125" style="5" customWidth="1"/>
    <col min="8197" max="8197" width="15" style="5" bestFit="1" customWidth="1"/>
    <col min="8198" max="8447" width="9.140625" style="5"/>
    <col min="8448" max="8448" width="36.7109375" style="5" customWidth="1"/>
    <col min="8449" max="8449" width="15" style="5" bestFit="1" customWidth="1"/>
    <col min="8450" max="8452" width="16.42578125" style="5" customWidth="1"/>
    <col min="8453" max="8453" width="15" style="5" bestFit="1" customWidth="1"/>
    <col min="8454" max="8703" width="9.140625" style="5"/>
    <col min="8704" max="8704" width="36.7109375" style="5" customWidth="1"/>
    <col min="8705" max="8705" width="15" style="5" bestFit="1" customWidth="1"/>
    <col min="8706" max="8708" width="16.42578125" style="5" customWidth="1"/>
    <col min="8709" max="8709" width="15" style="5" bestFit="1" customWidth="1"/>
    <col min="8710" max="8959" width="9.140625" style="5"/>
    <col min="8960" max="8960" width="36.7109375" style="5" customWidth="1"/>
    <col min="8961" max="8961" width="15" style="5" bestFit="1" customWidth="1"/>
    <col min="8962" max="8964" width="16.42578125" style="5" customWidth="1"/>
    <col min="8965" max="8965" width="15" style="5" bestFit="1" customWidth="1"/>
    <col min="8966" max="9215" width="9.140625" style="5"/>
    <col min="9216" max="9216" width="36.7109375" style="5" customWidth="1"/>
    <col min="9217" max="9217" width="15" style="5" bestFit="1" customWidth="1"/>
    <col min="9218" max="9220" width="16.42578125" style="5" customWidth="1"/>
    <col min="9221" max="9221" width="15" style="5" bestFit="1" customWidth="1"/>
    <col min="9222" max="9471" width="9.140625" style="5"/>
    <col min="9472" max="9472" width="36.7109375" style="5" customWidth="1"/>
    <col min="9473" max="9473" width="15" style="5" bestFit="1" customWidth="1"/>
    <col min="9474" max="9476" width="16.42578125" style="5" customWidth="1"/>
    <col min="9477" max="9477" width="15" style="5" bestFit="1" customWidth="1"/>
    <col min="9478" max="9727" width="9.140625" style="5"/>
    <col min="9728" max="9728" width="36.7109375" style="5" customWidth="1"/>
    <col min="9729" max="9729" width="15" style="5" bestFit="1" customWidth="1"/>
    <col min="9730" max="9732" width="16.42578125" style="5" customWidth="1"/>
    <col min="9733" max="9733" width="15" style="5" bestFit="1" customWidth="1"/>
    <col min="9734" max="9983" width="9.140625" style="5"/>
    <col min="9984" max="9984" width="36.7109375" style="5" customWidth="1"/>
    <col min="9985" max="9985" width="15" style="5" bestFit="1" customWidth="1"/>
    <col min="9986" max="9988" width="16.42578125" style="5" customWidth="1"/>
    <col min="9989" max="9989" width="15" style="5" bestFit="1" customWidth="1"/>
    <col min="9990" max="10239" width="9.140625" style="5"/>
    <col min="10240" max="10240" width="36.7109375" style="5" customWidth="1"/>
    <col min="10241" max="10241" width="15" style="5" bestFit="1" customWidth="1"/>
    <col min="10242" max="10244" width="16.42578125" style="5" customWidth="1"/>
    <col min="10245" max="10245" width="15" style="5" bestFit="1" customWidth="1"/>
    <col min="10246" max="10495" width="9.140625" style="5"/>
    <col min="10496" max="10496" width="36.7109375" style="5" customWidth="1"/>
    <col min="10497" max="10497" width="15" style="5" bestFit="1" customWidth="1"/>
    <col min="10498" max="10500" width="16.42578125" style="5" customWidth="1"/>
    <col min="10501" max="10501" width="15" style="5" bestFit="1" customWidth="1"/>
    <col min="10502" max="10751" width="9.140625" style="5"/>
    <col min="10752" max="10752" width="36.7109375" style="5" customWidth="1"/>
    <col min="10753" max="10753" width="15" style="5" bestFit="1" customWidth="1"/>
    <col min="10754" max="10756" width="16.42578125" style="5" customWidth="1"/>
    <col min="10757" max="10757" width="15" style="5" bestFit="1" customWidth="1"/>
    <col min="10758" max="11007" width="9.140625" style="5"/>
    <col min="11008" max="11008" width="36.7109375" style="5" customWidth="1"/>
    <col min="11009" max="11009" width="15" style="5" bestFit="1" customWidth="1"/>
    <col min="11010" max="11012" width="16.42578125" style="5" customWidth="1"/>
    <col min="11013" max="11013" width="15" style="5" bestFit="1" customWidth="1"/>
    <col min="11014" max="11263" width="9.140625" style="5"/>
    <col min="11264" max="11264" width="36.7109375" style="5" customWidth="1"/>
    <col min="11265" max="11265" width="15" style="5" bestFit="1" customWidth="1"/>
    <col min="11266" max="11268" width="16.42578125" style="5" customWidth="1"/>
    <col min="11269" max="11269" width="15" style="5" bestFit="1" customWidth="1"/>
    <col min="11270" max="11519" width="9.140625" style="5"/>
    <col min="11520" max="11520" width="36.7109375" style="5" customWidth="1"/>
    <col min="11521" max="11521" width="15" style="5" bestFit="1" customWidth="1"/>
    <col min="11522" max="11524" width="16.42578125" style="5" customWidth="1"/>
    <col min="11525" max="11525" width="15" style="5" bestFit="1" customWidth="1"/>
    <col min="11526" max="11775" width="9.140625" style="5"/>
    <col min="11776" max="11776" width="36.7109375" style="5" customWidth="1"/>
    <col min="11777" max="11777" width="15" style="5" bestFit="1" customWidth="1"/>
    <col min="11778" max="11780" width="16.42578125" style="5" customWidth="1"/>
    <col min="11781" max="11781" width="15" style="5" bestFit="1" customWidth="1"/>
    <col min="11782" max="12031" width="9.140625" style="5"/>
    <col min="12032" max="12032" width="36.7109375" style="5" customWidth="1"/>
    <col min="12033" max="12033" width="15" style="5" bestFit="1" customWidth="1"/>
    <col min="12034" max="12036" width="16.42578125" style="5" customWidth="1"/>
    <col min="12037" max="12037" width="15" style="5" bestFit="1" customWidth="1"/>
    <col min="12038" max="12287" width="9.140625" style="5"/>
    <col min="12288" max="12288" width="36.7109375" style="5" customWidth="1"/>
    <col min="12289" max="12289" width="15" style="5" bestFit="1" customWidth="1"/>
    <col min="12290" max="12292" width="16.42578125" style="5" customWidth="1"/>
    <col min="12293" max="12293" width="15" style="5" bestFit="1" customWidth="1"/>
    <col min="12294" max="12543" width="9.140625" style="5"/>
    <col min="12544" max="12544" width="36.7109375" style="5" customWidth="1"/>
    <col min="12545" max="12545" width="15" style="5" bestFit="1" customWidth="1"/>
    <col min="12546" max="12548" width="16.42578125" style="5" customWidth="1"/>
    <col min="12549" max="12549" width="15" style="5" bestFit="1" customWidth="1"/>
    <col min="12550" max="12799" width="9.140625" style="5"/>
    <col min="12800" max="12800" width="36.7109375" style="5" customWidth="1"/>
    <col min="12801" max="12801" width="15" style="5" bestFit="1" customWidth="1"/>
    <col min="12802" max="12804" width="16.42578125" style="5" customWidth="1"/>
    <col min="12805" max="12805" width="15" style="5" bestFit="1" customWidth="1"/>
    <col min="12806" max="13055" width="9.140625" style="5"/>
    <col min="13056" max="13056" width="36.7109375" style="5" customWidth="1"/>
    <col min="13057" max="13057" width="15" style="5" bestFit="1" customWidth="1"/>
    <col min="13058" max="13060" width="16.42578125" style="5" customWidth="1"/>
    <col min="13061" max="13061" width="15" style="5" bestFit="1" customWidth="1"/>
    <col min="13062" max="13311" width="9.140625" style="5"/>
    <col min="13312" max="13312" width="36.7109375" style="5" customWidth="1"/>
    <col min="13313" max="13313" width="15" style="5" bestFit="1" customWidth="1"/>
    <col min="13314" max="13316" width="16.42578125" style="5" customWidth="1"/>
    <col min="13317" max="13317" width="15" style="5" bestFit="1" customWidth="1"/>
    <col min="13318" max="13567" width="9.140625" style="5"/>
    <col min="13568" max="13568" width="36.7109375" style="5" customWidth="1"/>
    <col min="13569" max="13569" width="15" style="5" bestFit="1" customWidth="1"/>
    <col min="13570" max="13572" width="16.42578125" style="5" customWidth="1"/>
    <col min="13573" max="13573" width="15" style="5" bestFit="1" customWidth="1"/>
    <col min="13574" max="13823" width="9.140625" style="5"/>
    <col min="13824" max="13824" width="36.7109375" style="5" customWidth="1"/>
    <col min="13825" max="13825" width="15" style="5" bestFit="1" customWidth="1"/>
    <col min="13826" max="13828" width="16.42578125" style="5" customWidth="1"/>
    <col min="13829" max="13829" width="15" style="5" bestFit="1" customWidth="1"/>
    <col min="13830" max="14079" width="9.140625" style="5"/>
    <col min="14080" max="14080" width="36.7109375" style="5" customWidth="1"/>
    <col min="14081" max="14081" width="15" style="5" bestFit="1" customWidth="1"/>
    <col min="14082" max="14084" width="16.42578125" style="5" customWidth="1"/>
    <col min="14085" max="14085" width="15" style="5" bestFit="1" customWidth="1"/>
    <col min="14086" max="14335" width="9.140625" style="5"/>
    <col min="14336" max="14336" width="36.7109375" style="5" customWidth="1"/>
    <col min="14337" max="14337" width="15" style="5" bestFit="1" customWidth="1"/>
    <col min="14338" max="14340" width="16.42578125" style="5" customWidth="1"/>
    <col min="14341" max="14341" width="15" style="5" bestFit="1" customWidth="1"/>
    <col min="14342" max="14591" width="9.140625" style="5"/>
    <col min="14592" max="14592" width="36.7109375" style="5" customWidth="1"/>
    <col min="14593" max="14593" width="15" style="5" bestFit="1" customWidth="1"/>
    <col min="14594" max="14596" width="16.42578125" style="5" customWidth="1"/>
    <col min="14597" max="14597" width="15" style="5" bestFit="1" customWidth="1"/>
    <col min="14598" max="14847" width="9.140625" style="5"/>
    <col min="14848" max="14848" width="36.7109375" style="5" customWidth="1"/>
    <col min="14849" max="14849" width="15" style="5" bestFit="1" customWidth="1"/>
    <col min="14850" max="14852" width="16.42578125" style="5" customWidth="1"/>
    <col min="14853" max="14853" width="15" style="5" bestFit="1" customWidth="1"/>
    <col min="14854" max="15103" width="9.140625" style="5"/>
    <col min="15104" max="15104" width="36.7109375" style="5" customWidth="1"/>
    <col min="15105" max="15105" width="15" style="5" bestFit="1" customWidth="1"/>
    <col min="15106" max="15108" width="16.42578125" style="5" customWidth="1"/>
    <col min="15109" max="15109" width="15" style="5" bestFit="1" customWidth="1"/>
    <col min="15110" max="15359" width="9.140625" style="5"/>
    <col min="15360" max="15360" width="36.7109375" style="5" customWidth="1"/>
    <col min="15361" max="15361" width="15" style="5" bestFit="1" customWidth="1"/>
    <col min="15362" max="15364" width="16.42578125" style="5" customWidth="1"/>
    <col min="15365" max="15365" width="15" style="5" bestFit="1" customWidth="1"/>
    <col min="15366" max="15615" width="9.140625" style="5"/>
    <col min="15616" max="15616" width="36.7109375" style="5" customWidth="1"/>
    <col min="15617" max="15617" width="15" style="5" bestFit="1" customWidth="1"/>
    <col min="15618" max="15620" width="16.42578125" style="5" customWidth="1"/>
    <col min="15621" max="15621" width="15" style="5" bestFit="1" customWidth="1"/>
    <col min="15622" max="15871" width="9.140625" style="5"/>
    <col min="15872" max="15872" width="36.7109375" style="5" customWidth="1"/>
    <col min="15873" max="15873" width="15" style="5" bestFit="1" customWidth="1"/>
    <col min="15874" max="15876" width="16.42578125" style="5" customWidth="1"/>
    <col min="15877" max="15877" width="15" style="5" bestFit="1" customWidth="1"/>
    <col min="15878" max="16127" width="9.140625" style="5"/>
    <col min="16128" max="16128" width="36.7109375" style="5" customWidth="1"/>
    <col min="16129" max="16129" width="15" style="5" bestFit="1" customWidth="1"/>
    <col min="16130" max="16132" width="16.42578125" style="5" customWidth="1"/>
    <col min="16133" max="16133" width="15" style="5" bestFit="1" customWidth="1"/>
    <col min="16134" max="16384" width="9.140625" style="5"/>
  </cols>
  <sheetData>
    <row r="1" spans="1:7" x14ac:dyDescent="0.2">
      <c r="A1" s="1" t="s">
        <v>85</v>
      </c>
    </row>
    <row r="3" spans="1:7" x14ac:dyDescent="0.2">
      <c r="A3" s="94" t="s">
        <v>96</v>
      </c>
      <c r="B3" s="94"/>
      <c r="C3" s="94"/>
      <c r="D3" s="94"/>
    </row>
    <row r="4" spans="1:7" ht="13.5" thickBot="1" x14ac:dyDescent="0.25"/>
    <row r="5" spans="1:7" ht="39.75" thickTop="1" thickBot="1" x14ac:dyDescent="0.25">
      <c r="A5" s="23" t="s">
        <v>37</v>
      </c>
      <c r="B5" s="41" t="s">
        <v>20</v>
      </c>
      <c r="C5" s="41" t="s">
        <v>21</v>
      </c>
      <c r="D5" s="41" t="s">
        <v>22</v>
      </c>
      <c r="E5" s="42" t="s">
        <v>55</v>
      </c>
    </row>
    <row r="6" spans="1:7" ht="14.25" thickTop="1" thickBot="1" x14ac:dyDescent="0.25">
      <c r="A6" s="74" t="s">
        <v>87</v>
      </c>
      <c r="B6" s="75">
        <v>74578542</v>
      </c>
      <c r="C6" s="46" t="s">
        <v>90</v>
      </c>
      <c r="D6" s="76">
        <v>-5019241</v>
      </c>
      <c r="E6" s="75">
        <v>69559301</v>
      </c>
    </row>
    <row r="7" spans="1:7" x14ac:dyDescent="0.2">
      <c r="A7" s="43" t="s">
        <v>50</v>
      </c>
      <c r="B7" s="44" t="s">
        <v>90</v>
      </c>
      <c r="C7" s="44" t="s">
        <v>90</v>
      </c>
      <c r="D7" s="57">
        <v>-5173111</v>
      </c>
      <c r="E7" s="61">
        <v>-5173111</v>
      </c>
    </row>
    <row r="8" spans="1:7" ht="13.5" thickBot="1" x14ac:dyDescent="0.25">
      <c r="A8" s="45" t="s">
        <v>51</v>
      </c>
      <c r="B8" s="46" t="s">
        <v>90</v>
      </c>
      <c r="C8" s="46" t="s">
        <v>90</v>
      </c>
      <c r="D8" s="58"/>
      <c r="E8" s="63">
        <v>0</v>
      </c>
    </row>
    <row r="9" spans="1:7" x14ac:dyDescent="0.2">
      <c r="A9" s="24" t="s">
        <v>56</v>
      </c>
      <c r="B9" s="26" t="s">
        <v>90</v>
      </c>
      <c r="C9" s="26" t="s">
        <v>90</v>
      </c>
      <c r="D9" s="57">
        <v>-5173111</v>
      </c>
      <c r="E9" s="62">
        <v>-5173111</v>
      </c>
    </row>
    <row r="10" spans="1:7" ht="38.25" x14ac:dyDescent="0.2">
      <c r="A10" s="32" t="s">
        <v>88</v>
      </c>
      <c r="B10" s="26" t="s">
        <v>90</v>
      </c>
      <c r="C10" s="26">
        <v>23351229</v>
      </c>
      <c r="D10" s="57" t="s">
        <v>90</v>
      </c>
      <c r="E10" s="38">
        <v>23351229</v>
      </c>
    </row>
    <row r="11" spans="1:7" ht="13.5" thickBot="1" x14ac:dyDescent="0.25">
      <c r="A11" s="24" t="s">
        <v>57</v>
      </c>
      <c r="B11" s="44">
        <v>7704680</v>
      </c>
      <c r="C11" s="44" t="s">
        <v>90</v>
      </c>
      <c r="D11" s="59"/>
      <c r="E11" s="38">
        <v>7704680</v>
      </c>
    </row>
    <row r="12" spans="1:7" ht="13.5" thickBot="1" x14ac:dyDescent="0.25">
      <c r="A12" s="47" t="s">
        <v>58</v>
      </c>
      <c r="B12" s="48">
        <v>82283222</v>
      </c>
      <c r="C12" s="48">
        <v>23351229</v>
      </c>
      <c r="D12" s="60">
        <v>-10192352</v>
      </c>
      <c r="E12" s="48">
        <v>95442099</v>
      </c>
      <c r="G12" s="65"/>
    </row>
    <row r="13" spans="1:7" ht="13.5" thickTop="1" x14ac:dyDescent="0.2">
      <c r="A13" s="43" t="s">
        <v>50</v>
      </c>
      <c r="B13" s="98" t="s">
        <v>90</v>
      </c>
      <c r="C13" s="98" t="s">
        <v>90</v>
      </c>
      <c r="D13" s="67">
        <v>-340674</v>
      </c>
      <c r="E13" s="99">
        <f>SUM(B13:D13)</f>
        <v>-340674</v>
      </c>
    </row>
    <row r="14" spans="1:7" ht="13.5" thickBot="1" x14ac:dyDescent="0.25">
      <c r="A14" s="45" t="s">
        <v>51</v>
      </c>
      <c r="B14" s="100" t="s">
        <v>90</v>
      </c>
      <c r="C14" s="100" t="s">
        <v>90</v>
      </c>
      <c r="D14" s="100"/>
      <c r="E14" s="100" t="s">
        <v>90</v>
      </c>
    </row>
    <row r="15" spans="1:7" x14ac:dyDescent="0.2">
      <c r="A15" s="24" t="s">
        <v>56</v>
      </c>
      <c r="B15" s="98" t="s">
        <v>90</v>
      </c>
      <c r="C15" s="98" t="s">
        <v>90</v>
      </c>
      <c r="D15" s="99">
        <f>SUM(D13:D14)</f>
        <v>-340674</v>
      </c>
      <c r="E15" s="99">
        <f>SUM(E13:E14)</f>
        <v>-340674</v>
      </c>
    </row>
    <row r="16" spans="1:7" ht="38.25" x14ac:dyDescent="0.2">
      <c r="A16" s="32" t="s">
        <v>88</v>
      </c>
      <c r="B16" s="98" t="s">
        <v>90</v>
      </c>
      <c r="C16" s="69">
        <v>-581282</v>
      </c>
      <c r="D16" s="64" t="s">
        <v>90</v>
      </c>
      <c r="E16" s="69">
        <f>SUM(B16:D16)</f>
        <v>-581282</v>
      </c>
    </row>
    <row r="17" spans="1:6" ht="13.5" thickBot="1" x14ac:dyDescent="0.25">
      <c r="A17" s="24" t="s">
        <v>57</v>
      </c>
      <c r="B17" s="77">
        <v>7466624</v>
      </c>
      <c r="C17" s="77" t="s">
        <v>90</v>
      </c>
      <c r="D17" s="77" t="s">
        <v>90</v>
      </c>
      <c r="E17" s="77">
        <f>SUM(B17:D17)</f>
        <v>7466624</v>
      </c>
    </row>
    <row r="18" spans="1:6" ht="13.5" thickBot="1" x14ac:dyDescent="0.25">
      <c r="A18" s="47" t="s">
        <v>97</v>
      </c>
      <c r="B18" s="78">
        <f>B12+B17</f>
        <v>89749846</v>
      </c>
      <c r="C18" s="78">
        <f>C12+C16</f>
        <v>22769947</v>
      </c>
      <c r="D18" s="60">
        <f>D12+D15</f>
        <v>-10533026</v>
      </c>
      <c r="E18" s="78">
        <f>SUM(E15:E17)+E12</f>
        <v>101986767</v>
      </c>
    </row>
    <row r="19" spans="1:6" ht="13.5" hidden="1" thickTop="1" x14ac:dyDescent="0.2">
      <c r="A19" s="49"/>
      <c r="B19" s="79">
        <f>B18-'1'!D30</f>
        <v>0</v>
      </c>
      <c r="C19" s="79">
        <f>C18-'1'!D31</f>
        <v>0</v>
      </c>
      <c r="D19" s="79">
        <f>D18-'1'!D32</f>
        <v>0</v>
      </c>
      <c r="E19" s="79">
        <f>E18-'1'!D33</f>
        <v>0</v>
      </c>
    </row>
    <row r="20" spans="1:6" ht="13.5" thickTop="1" x14ac:dyDescent="0.2">
      <c r="A20" s="49"/>
      <c r="B20" s="50"/>
      <c r="C20" s="50"/>
      <c r="D20" s="50"/>
      <c r="E20" s="50"/>
    </row>
    <row r="21" spans="1:6" x14ac:dyDescent="0.2">
      <c r="A21" s="49"/>
      <c r="B21" s="50"/>
      <c r="C21" s="50"/>
      <c r="D21" s="50"/>
      <c r="E21" s="50"/>
    </row>
    <row r="22" spans="1:6" x14ac:dyDescent="0.2">
      <c r="A22" s="49"/>
      <c r="B22" s="50"/>
      <c r="C22" s="50"/>
      <c r="D22" s="50"/>
      <c r="E22" s="50"/>
    </row>
    <row r="24" spans="1:6" ht="15" x14ac:dyDescent="0.25">
      <c r="A24" s="55" t="s">
        <v>80</v>
      </c>
      <c r="B24" s="92"/>
      <c r="C24" s="92"/>
      <c r="D24" s="56"/>
      <c r="E24" s="56"/>
      <c r="F24" s="56"/>
    </row>
    <row r="25" spans="1:6" ht="15" x14ac:dyDescent="0.25">
      <c r="A25" s="56"/>
      <c r="B25" s="93" t="s">
        <v>83</v>
      </c>
      <c r="C25" s="93"/>
      <c r="D25" s="56"/>
      <c r="E25" s="56"/>
      <c r="F25" s="56"/>
    </row>
    <row r="26" spans="1:6" x14ac:dyDescent="0.2">
      <c r="B26" s="22"/>
      <c r="C26" s="22"/>
    </row>
    <row r="27" spans="1:6" ht="15" x14ac:dyDescent="0.25">
      <c r="A27" s="55" t="s">
        <v>81</v>
      </c>
      <c r="B27" s="92"/>
      <c r="C27" s="92"/>
      <c r="D27" s="56"/>
      <c r="E27" s="56"/>
      <c r="F27" s="56"/>
    </row>
    <row r="28" spans="1:6" ht="15" x14ac:dyDescent="0.25">
      <c r="A28" s="56"/>
      <c r="B28" s="93" t="s">
        <v>84</v>
      </c>
      <c r="C28" s="93"/>
      <c r="D28" s="56"/>
      <c r="E28" s="56"/>
      <c r="F28" s="56"/>
    </row>
    <row r="29" spans="1:6" x14ac:dyDescent="0.2">
      <c r="B29" s="22"/>
      <c r="C29" s="22"/>
    </row>
    <row r="30" spans="1:6" s="15" customFormat="1" ht="15" x14ac:dyDescent="0.25">
      <c r="A30" s="96" t="s">
        <v>101</v>
      </c>
      <c r="B30" s="97"/>
      <c r="C30" s="97"/>
      <c r="D30" s="97"/>
      <c r="E30" s="97"/>
      <c r="F30" s="97"/>
    </row>
    <row r="31" spans="1:6" ht="15" x14ac:dyDescent="0.25">
      <c r="A31" s="55" t="s">
        <v>82</v>
      </c>
      <c r="B31" s="56"/>
      <c r="C31" s="22"/>
    </row>
    <row r="32" spans="1:6" x14ac:dyDescent="0.2">
      <c r="B32" s="22"/>
      <c r="C32" s="22"/>
    </row>
  </sheetData>
  <mergeCells count="5">
    <mergeCell ref="B24:C24"/>
    <mergeCell ref="B25:C25"/>
    <mergeCell ref="B27:C27"/>
    <mergeCell ref="B28:C28"/>
    <mergeCell ref="A3:D3"/>
  </mergeCells>
  <pageMargins left="0.7" right="0.7" top="0.75" bottom="0.75" header="0.3" footer="0.3"/>
  <pageSetup paperSize="9" scale="8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Назира Тукеева</dc:creator>
  <cp:lastModifiedBy>Назира Тукеева</cp:lastModifiedBy>
  <cp:lastPrinted>2025-08-07T09:56:40Z</cp:lastPrinted>
  <dcterms:created xsi:type="dcterms:W3CDTF">2025-02-17T04:14:33Z</dcterms:created>
  <dcterms:modified xsi:type="dcterms:W3CDTF">2025-08-07T09:58:14Z</dcterms:modified>
</cp:coreProperties>
</file>