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Биржа\Финансовая отчетность\2025\"/>
    </mc:Choice>
  </mc:AlternateContent>
  <xr:revisionPtr revIDLastSave="0" documentId="13_ncr:1_{6733A7EF-2E38-4192-A7BE-3E652A2B4880}" xr6:coauthVersionLast="47" xr6:coauthVersionMax="47" xr10:uidLastSave="{00000000-0000-0000-0000-000000000000}"/>
  <bookViews>
    <workbookView xWindow="17925" yWindow="705" windowWidth="11565" windowHeight="15585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xlfn_BAHTTEXT">NA()</definedName>
    <definedName name="_007Vegy_claim_BM">#REF!</definedName>
    <definedName name="_lJ5" localSheetId="2">'[1]ТЭП (3)'!#REF!</definedName>
    <definedName name="_lJ5">'[1]ТЭП (3)'!#REF!</definedName>
    <definedName name="_Ref3">#REF!</definedName>
    <definedName name="_RSE2">'[2]CMA Calculations- R Factor'!$H$16</definedName>
    <definedName name="_RSE3">'[2]CMA Calculations- Figure 5440.1'!$I$29</definedName>
    <definedName name="A">#REF!</definedName>
    <definedName name="acckaz">[3]list_accounts!$A$2:$A$538</definedName>
    <definedName name="Account_Balance">#REF!</definedName>
    <definedName name="Action">#REF!</definedName>
    <definedName name="activ">[3]list_cc!$A$2:$A$286</definedName>
    <definedName name="activity">[4]list_cc!$A$1:$G$344</definedName>
    <definedName name="AS2DocOpenMode">"AS2DocumentEdit"</definedName>
    <definedName name="AS2HasNoAutoHeaderFooter">" "</definedName>
    <definedName name="AS2NamedRange">3</definedName>
    <definedName name="B">'[5]д.7.001'!#REF!</definedName>
    <definedName name="cd">#REF!</definedName>
    <definedName name="cis">#REF!</definedName>
    <definedName name="Clients_Population_Total">#REF!</definedName>
    <definedName name="Computed_Sample_Population_Total">#REF!</definedName>
    <definedName name="csnab">#REF!</definedName>
    <definedName name="ct">#REF!</definedName>
    <definedName name="cv">#REF!</definedName>
    <definedName name="cvo">#REF!</definedName>
    <definedName name="CY_Cash_Div_Dec">'[6]Income Statement'!#REF!</definedName>
    <definedName name="CY_CASH_DIVIDENDS_DECLARED__per_common_share">'[6]Income Statement'!#REF!</definedName>
    <definedName name="CY_Earnings_per_share">[6]Ratios!#REF!</definedName>
    <definedName name="CY_LT_Debt">'[6]Balance Sheet'!#REF!</definedName>
    <definedName name="CY_Market_Value_of_Equity">'[6]Income Statement'!#REF!</definedName>
    <definedName name="CY_Tangible_Net_Worth">'[6]Income Statement'!#REF!</definedName>
    <definedName name="CY_Weighted_Average">'[6]Income Statement'!#REF!</definedName>
    <definedName name="CY_Working_Capital">'[6]Income Statement'!#REF!</definedName>
    <definedName name="czhs">#REF!</definedName>
    <definedName name="Difference">#REF!</definedName>
    <definedName name="Disaggregations">#REF!</definedName>
    <definedName name="Excel_BuiltIn_Database">#REF!</definedName>
    <definedName name="Excel_BuiltIn_Print_Area">#REF!</definedName>
    <definedName name="excess_count">'[7]SA Procedures'!$C$32</definedName>
    <definedName name="Expected_balance">#REF!</definedName>
    <definedName name="hozu">#REF!</definedName>
    <definedName name="Interval">#REF!</definedName>
    <definedName name="L_CY_Beg">[8]Links!$F$1:$F$65536</definedName>
    <definedName name="loan08">'[9]Worksheet in   Blank Excel Work'!$B$6:$AA$104</definedName>
    <definedName name="loan09_not_zalog">'[9]Worksheet in   Blank Excel Work'!$A$6:$T$777</definedName>
    <definedName name="lvnc">#REF!</definedName>
    <definedName name="Monetary_Precision">#REF!</definedName>
    <definedName name="MP">#REF!</definedName>
    <definedName name="NonTop_Stratum_Value">#REF!</definedName>
    <definedName name="o" localSheetId="0">#REF!</definedName>
    <definedName name="o" localSheetId="1">#REF!</definedName>
    <definedName name="o" localSheetId="3">#REF!</definedName>
    <definedName name="o">#REF!</definedName>
    <definedName name="pc">#REF!</definedName>
    <definedName name="PY_Cash_Div_Dec">'[6]Income Statement'!#REF!</definedName>
    <definedName name="PY_CASH_DIVIDENDS_DECLARED__per_common_share">'[6]Income Statement'!#REF!</definedName>
    <definedName name="PY_Earnings_per_share">[6]Ratios!#REF!</definedName>
    <definedName name="PY_LT_Debt">'[6]Balance Sheet'!#REF!</definedName>
    <definedName name="PY_Market_Value_of_Equity">'[6]Income Statement'!#REF!</definedName>
    <definedName name="PY_Tangible_Net_Worth">'[6]Income Statement'!#REF!</definedName>
    <definedName name="PY_Weighted_Average">'[6]Income Statement'!#REF!</definedName>
    <definedName name="PY_Working_Capital">'[6]Income Statement'!#REF!</definedName>
    <definedName name="PY2_Cash_Div_Dec">'[6]Income Statement'!#REF!</definedName>
    <definedName name="PY2_CASH_DIVIDENDS_DECLARED__per_common_share">'[6]Income Statement'!#REF!</definedName>
    <definedName name="PY2_Earnings_per_share">[6]Ratios!#REF!</definedName>
    <definedName name="PY2_LT_Debt">'[6]Balance Sheet'!#REF!</definedName>
    <definedName name="PY2_Market_Value_of_Equity">'[6]Income Statement'!#REF!</definedName>
    <definedName name="PY2_Tangible_Net_Worth">'[6]Income Statement'!#REF!</definedName>
    <definedName name="PY2_Weighted_Average">'[6]Income Statement'!#REF!</definedName>
    <definedName name="PY2_Working_Capital">'[6]Income Statement'!#REF!</definedName>
    <definedName name="pz">#REF!</definedName>
    <definedName name="q">#REF!</definedName>
    <definedName name="qqqqqqqq" localSheetId="0">{#N/A,#N/A,FALSE,"Aging Summary";#N/A,#N/A,FALSE,"Ratio Analysis";#N/A,#N/A,FALSE,"Test 120 Day Accts";#N/A,#N/A,FALSE,"Tickmarks"}</definedName>
    <definedName name="qqqqqqqq" localSheetId="1">{#N/A,#N/A,FALSE,"Aging Summary";#N/A,#N/A,FALSE,"Ratio Analysis";#N/A,#N/A,FALSE,"Test 120 Day Accts";#N/A,#N/A,FALSE,"Tickmarks"}</definedName>
    <definedName name="qqqqqqqq" localSheetId="2">{#N/A,#N/A,FALSE,"Aging Summary";#N/A,#N/A,FALSE,"Ratio Analysis";#N/A,#N/A,FALSE,"Test 120 Day Accts";#N/A,#N/A,FALSE,"Tickmarks"}</definedName>
    <definedName name="qqqqqqqq" localSheetId="3">{#N/A,#N/A,FALSE,"Aging Summary";#N/A,#N/A,FALSE,"Ratio Analysis";#N/A,#N/A,FALSE,"Test 120 Day Accts";#N/A,#N/A,FALSE,"Tickmarks"}</definedName>
    <definedName name="qqqqqqqq">{#N/A,#N/A,FALSE,"Aging Summary";#N/A,#N/A,FALSE,"Ratio Analysis";#N/A,#N/A,FALSE,"Test 120 Day Accts";#N/A,#N/A,FALSE,"Tickmarks"}</definedName>
    <definedName name="Query1">#REF!</definedName>
    <definedName name="R_Factor">#REF!</definedName>
    <definedName name="RateMatrix">#REF!</definedName>
    <definedName name="Ref_1">#REF!</definedName>
    <definedName name="Ref_2">#REF!</definedName>
    <definedName name="Residual_difference">#REF!</definedName>
    <definedName name="S_CY_Beg_Data">[8]Lead!$F$1:$F$281</definedName>
    <definedName name="Security">#REF!</definedName>
    <definedName name="Selection_Remainder">#REF!</definedName>
    <definedName name="Starting_Point">#REF!</definedName>
    <definedName name="Text" localSheetId="0">[10]Equity!#REF!</definedName>
    <definedName name="Text" localSheetId="1">[11]Equity!#REF!</definedName>
    <definedName name="Text" localSheetId="2">[11]Equity!#REF!</definedName>
    <definedName name="Text" localSheetId="3">[10]Equity!#REF!</definedName>
    <definedName name="Text">[11]Equity!#REF!</definedName>
    <definedName name="TextRefCopy1" localSheetId="0">[12]Equity!$J$22</definedName>
    <definedName name="TextRefCopy1" localSheetId="1">[12]Equity!$J$22</definedName>
    <definedName name="TextRefCopy1" localSheetId="2">#REF!</definedName>
    <definedName name="TextRefCopy1" localSheetId="3">[12]Equity!$J$22</definedName>
    <definedName name="TextRefCopy1">[13]BS!#REF!</definedName>
    <definedName name="TextRefCopy10">'[14]Purchased goods,services'!#REF!</definedName>
    <definedName name="TextRefCopy16">#REF!</definedName>
    <definedName name="TextRefCopy17" localSheetId="2">'[15]AR provision'!#REF!</definedName>
    <definedName name="TextRefCopy17">'[15]AR provision'!#REF!</definedName>
    <definedName name="TextRefCopy2" localSheetId="0">[12]Equity!#REF!</definedName>
    <definedName name="TextRefCopy2" localSheetId="1">[12]Equity!#REF!</definedName>
    <definedName name="TextRefCopy2" localSheetId="3">[12]Equity!#REF!</definedName>
    <definedName name="TextRefCopy2">#REF!</definedName>
    <definedName name="TextRefCopy20" localSheetId="0">'[16]AR test'!#REF!</definedName>
    <definedName name="TextRefCopy20" localSheetId="1">'[16]AR test'!#REF!</definedName>
    <definedName name="TextRefCopy20" localSheetId="3">'[16]AR test'!#REF!</definedName>
    <definedName name="TextRefCopy20">'[16]AR test'!#REF!</definedName>
    <definedName name="TextRefCopy22">'[16]AR test'!#REF!</definedName>
    <definedName name="TextRefCopy3" localSheetId="0">[12]Equity!#REF!</definedName>
    <definedName name="TextRefCopy3" localSheetId="1">[12]Equity!#REF!</definedName>
    <definedName name="TextRefCopy3" localSheetId="3">[12]Equity!#REF!</definedName>
    <definedName name="TextRefCopy3">#REF!</definedName>
    <definedName name="TextRefCopy34">#REF!</definedName>
    <definedName name="TextRefCopy35" localSheetId="2">'[12]Lease AP'!#REF!</definedName>
    <definedName name="TextRefCopy35">'[12]Lease AP'!#REF!</definedName>
    <definedName name="TextRefCopy37" localSheetId="0">'[17]Lease AP'!#REF!</definedName>
    <definedName name="TextRefCopy37" localSheetId="1">'[12]Lease AP'!#REF!</definedName>
    <definedName name="TextRefCopy37" localSheetId="2">'[17]Lease AP'!#REF!</definedName>
    <definedName name="TextRefCopy37" localSheetId="3">'[12]Lease AP'!#REF!</definedName>
    <definedName name="TextRefCopy37">'[17]Lease AP'!#REF!</definedName>
    <definedName name="TextRefCopy4">#REF!</definedName>
    <definedName name="TextRefCopy40">#REF!</definedName>
    <definedName name="TextRefCopy42">#REF!</definedName>
    <definedName name="TextRefCopy43" localSheetId="0">[17]COS!#REF!</definedName>
    <definedName name="TextRefCopy43" localSheetId="1">[12]COS!#REF!</definedName>
    <definedName name="TextRefCopy43" localSheetId="2">[17]COS!#REF!</definedName>
    <definedName name="TextRefCopy43" localSheetId="3">[12]COS!#REF!</definedName>
    <definedName name="TextRefCopy43">[17]COS!#REF!</definedName>
    <definedName name="TextRefCopy47" localSheetId="0">'[17]Other AR'!#REF!</definedName>
    <definedName name="TextRefCopy47" localSheetId="1">'[12]Other AR'!#REF!</definedName>
    <definedName name="TextRefCopy47" localSheetId="2">'[17]Other AR'!#REF!</definedName>
    <definedName name="TextRefCopy47" localSheetId="3">'[12]Other AR'!#REF!</definedName>
    <definedName name="TextRefCopy47">'[17]Other AR'!#REF!</definedName>
    <definedName name="TextRefCopy49" localSheetId="0">'[17]Other AR'!#REF!</definedName>
    <definedName name="TextRefCopy49" localSheetId="1">'[12]Other AR'!#REF!</definedName>
    <definedName name="TextRefCopy49" localSheetId="2">'[17]Other AR'!#REF!</definedName>
    <definedName name="TextRefCopy49" localSheetId="3">'[12]Other AR'!#REF!</definedName>
    <definedName name="TextRefCopy49">'[17]Other AR'!#REF!</definedName>
    <definedName name="TextRefCopy5">'[14]Other expenses'!$C$12</definedName>
    <definedName name="TextRefCopy50" localSheetId="0">'[10]Other AR'!#REF!</definedName>
    <definedName name="TextRefCopy50" localSheetId="1">'[11]Other AR'!#REF!</definedName>
    <definedName name="TextRefCopy50" localSheetId="2">'[11]Other AR'!#REF!</definedName>
    <definedName name="TextRefCopy50" localSheetId="3">'[10]Other AR'!#REF!</definedName>
    <definedName name="TextRefCopy50">'[11]Other AR'!#REF!</definedName>
    <definedName name="TextRefCopy52" localSheetId="0">#REF!</definedName>
    <definedName name="TextRefCopy52" localSheetId="1">#REF!</definedName>
    <definedName name="TextRefCopy52" localSheetId="3">#REF!</definedName>
    <definedName name="TextRefCopy52">#REF!</definedName>
    <definedName name="TextRefCopy53" localSheetId="0">#REF!</definedName>
    <definedName name="TextRefCopy53" localSheetId="1">#REF!</definedName>
    <definedName name="TextRefCopy53" localSheetId="2">#REF!</definedName>
    <definedName name="TextRefCopy53" localSheetId="3">#REF!</definedName>
    <definedName name="TextRefCopy53">#REF!</definedName>
    <definedName name="TextRefCopy54" localSheetId="0">#REF!</definedName>
    <definedName name="TextRefCopy54" localSheetId="1">#REF!</definedName>
    <definedName name="TextRefCopy54" localSheetId="3">#REF!</definedName>
    <definedName name="TextRefCopy54">#REF!</definedName>
    <definedName name="TextRefCopy55">'[18]Prin Movement'!#REF!</definedName>
    <definedName name="TextRefCopy6">[19]Konurbaev!$G$105</definedName>
    <definedName name="TextRefCopy64">'[20]3310'!#REF!</definedName>
    <definedName name="TextRefCopy7">#REF!</definedName>
    <definedName name="TextRefCopy70" localSheetId="0">'[17]Finance cost'!#REF!</definedName>
    <definedName name="TextRefCopy70" localSheetId="1">'[12]Finance cost'!#REF!</definedName>
    <definedName name="TextRefCopy70" localSheetId="2">'[17]Finance cost'!#REF!</definedName>
    <definedName name="TextRefCopy70" localSheetId="3">'[12]Finance cost'!#REF!</definedName>
    <definedName name="TextRefCopy70">'[17]Finance cost'!#REF!</definedName>
    <definedName name="TextRefCopy71" localSheetId="0">'[17]Finance cost'!#REF!</definedName>
    <definedName name="TextRefCopy71" localSheetId="1">'[12]Finance cost'!#REF!</definedName>
    <definedName name="TextRefCopy71" localSheetId="2">'[17]Finance cost'!#REF!</definedName>
    <definedName name="TextRefCopy71" localSheetId="3">'[12]Finance cost'!#REF!</definedName>
    <definedName name="TextRefCopy71">'[17]Finance cost'!#REF!</definedName>
    <definedName name="TextRefCopy73">'[18]Prin Movement'!$M$15</definedName>
    <definedName name="TextRefCopy75">#REF!</definedName>
    <definedName name="TextRefCopy76">#REF!</definedName>
    <definedName name="TextRefCopy77">#REF!</definedName>
    <definedName name="TextRefCopy79" localSheetId="0">'[17]Advances paid'!#REF!</definedName>
    <definedName name="TextRefCopy79" localSheetId="1">'[12]Advances paid'!#REF!</definedName>
    <definedName name="TextRefCopy79" localSheetId="2">'[17]Advances paid'!#REF!</definedName>
    <definedName name="TextRefCopy79" localSheetId="3">'[12]Advances paid'!#REF!</definedName>
    <definedName name="TextRefCopy79">'[17]Advances paid'!#REF!</definedName>
    <definedName name="TextRefCopy8">#REF!</definedName>
    <definedName name="TextRefCopy84" localSheetId="0">[17]COS!#REF!</definedName>
    <definedName name="TextRefCopy84" localSheetId="1">[12]COS!#REF!</definedName>
    <definedName name="TextRefCopy84" localSheetId="2">[17]COS!#REF!</definedName>
    <definedName name="TextRefCopy84" localSheetId="3">[12]COS!#REF!</definedName>
    <definedName name="TextRefCopy84">[17]COS!#REF!</definedName>
    <definedName name="TextRefCopyRangeCount" localSheetId="0">1</definedName>
    <definedName name="TextRefCopyRangeCount" localSheetId="1">8</definedName>
    <definedName name="TextRefCopyRangeCount" localSheetId="2">22</definedName>
    <definedName name="TextRefCopyRangeCount" localSheetId="3">8</definedName>
    <definedName name="TextRefCopyRangeCount">21</definedName>
    <definedName name="Threshold">#REF!</definedName>
    <definedName name="Top_Stratum_Number">#REF!</definedName>
    <definedName name="Top_Stratum_Value">#REF!</definedName>
    <definedName name="Total_Amount">'[2]CMA Calculations- R Factor'!$D$16</definedName>
    <definedName name="Total_Number_Selections">#REF!</definedName>
    <definedName name="Total_Population2">'[2]CMA Calculations- Figure 5440.1'!$D$29</definedName>
    <definedName name="Type">#REF!</definedName>
    <definedName name="values">(#REF!,#REF!,#REF!)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 localSheetId="1">{#N/A,#N/A,FALSE,"Aging Summary";#N/A,#N/A,FALSE,"Ratio Analysis";#N/A,#N/A,FALSE,"Test 120 Day Accts";#N/A,#N/A,FALSE,"Tickmarks"}</definedName>
    <definedName name="wrn_Aging___and___Trend___Analysis_" localSheetId="2">{#N/A,#N/A,FALSE,"Aging Summary";#N/A,#N/A,FALSE,"Ratio Analysis";#N/A,#N/A,FALSE,"Test 120 Day Accts";#N/A,#N/A,FALSE,"Tickmarks"}</definedName>
    <definedName name="wrn_Aging___and___Trend___Analysis_" localSheetId="3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XREF_COLUMN_1">#REF!</definedName>
    <definedName name="XREF_COLUMN_10">[21]Mvnt!#REF!</definedName>
    <definedName name="XREF_COLUMN_2">'[22]G&amp;A summary'!$T$1:$T$65536</definedName>
    <definedName name="XREF_COLUMN_3">#REF!</definedName>
    <definedName name="XREF_COLUMN_4">#REF!</definedName>
    <definedName name="XREF_COLUMN_6">[21]Mvnt!#REF!</definedName>
    <definedName name="XREF_COLUMN_7">'[23]5 PPE'!#REF!</definedName>
    <definedName name="XREF_COLUMN_8">'[24]Нематериальные активы'!#REF!</definedName>
    <definedName name="XREF_COLUMN_9">[21]Mvnt!#REF!</definedName>
    <definedName name="XRefActiveRow">[22]XREF!$A$6</definedName>
    <definedName name="XRefColumnsCount" localSheetId="0">5</definedName>
    <definedName name="XRefColumnsCount" localSheetId="1">3</definedName>
    <definedName name="XRefColumnsCount" localSheetId="3">3</definedName>
    <definedName name="XRefColumnsCount">1</definedName>
    <definedName name="XRefCopy1">#REF!</definedName>
    <definedName name="XRefCopy16">[21]Mvnt!#REF!</definedName>
    <definedName name="XRefCopy1Row" localSheetId="0">[16]XREF!#REF!</definedName>
    <definedName name="XRefCopy1Row" localSheetId="1">[16]XREF!#REF!</definedName>
    <definedName name="XRefCopy1Row" localSheetId="3">[16]XREF!#REF!</definedName>
    <definedName name="XRefCopy1Row">[22]XREF!$A$3:$IV$3</definedName>
    <definedName name="XRefCopy2">#REF!</definedName>
    <definedName name="XRefCopy2Row">#REF!</definedName>
    <definedName name="XRefCopy3">'[22]G&amp;A summary'!$O$41</definedName>
    <definedName name="XRefCopy3Row">[22]XREF!$A$5:$IV$5</definedName>
    <definedName name="XRefCopy4Row">#REF!</definedName>
    <definedName name="XRefCopy5Row" localSheetId="0">[16]XREF!#REF!</definedName>
    <definedName name="XRefCopy5Row" localSheetId="1">[16]XREF!#REF!</definedName>
    <definedName name="XRefCopy5Row" localSheetId="3">[16]XREF!#REF!</definedName>
    <definedName name="XRefCopy5Row">#REF!</definedName>
    <definedName name="XRefCopy7">'[23]5 PPE'!#REF!</definedName>
    <definedName name="XRefCopy7Row">[25]XREF!#REF!</definedName>
    <definedName name="XRefCopy8">[21]Mvnt!#REF!</definedName>
    <definedName name="XRefCopy8Row">#REF!</definedName>
    <definedName name="XRefCopy9">[21]Mvnt!#REF!</definedName>
    <definedName name="XRefCopy9Row">#REF!</definedName>
    <definedName name="XRefCopyRangeCount" localSheetId="0">4</definedName>
    <definedName name="XRefCopyRangeCount" localSheetId="1">12</definedName>
    <definedName name="XRefCopyRangeCount" localSheetId="3">12</definedName>
    <definedName name="XRefCopyRangeCount">1</definedName>
    <definedName name="XRefPaste1">[25]movement!#REF!</definedName>
    <definedName name="XRefPaste18">'[24]Нематериальные активы'!#REF!</definedName>
    <definedName name="XRefPaste1Row">[26]XREF!$A$2:$IV$2</definedName>
    <definedName name="XRefPaste2">[25]movement!#REF!</definedName>
    <definedName name="XRefPaste2Row">#REF!</definedName>
    <definedName name="XRefPaste3">'[22]G&amp;A summary'!$O$47</definedName>
    <definedName name="XRefPaste3Row">[22]XREF!$A$2:$IV$2</definedName>
    <definedName name="XRefPaste4">'[22]G&amp;A summary'!$O$56</definedName>
    <definedName name="XRefPaste4Row">[22]XREF!$A$4:$IV$4</definedName>
    <definedName name="XRefPaste5">#REF!</definedName>
    <definedName name="XRefPaste5Row">[27]XREF!#REF!</definedName>
    <definedName name="XRefPaste6Row">[25]XREF!#REF!</definedName>
    <definedName name="XRefPaste7">'[23]5 PPE'!#REF!</definedName>
    <definedName name="XRefPaste7Row">[25]XREF!#REF!</definedName>
    <definedName name="XRefPaste8Row">[25]XREF!#REF!</definedName>
    <definedName name="XRefPaste9Row">[25]XREF!#REF!</definedName>
    <definedName name="XRefPasteRangeCount" localSheetId="0">6</definedName>
    <definedName name="XRefPasteRangeCount" localSheetId="1">4</definedName>
    <definedName name="XRefPasteRangeCount" localSheetId="3">4</definedName>
    <definedName name="XRefPasteRangeCount">13</definedName>
    <definedName name="YN">#REF!</definedName>
    <definedName name="zheldor">#REF!</definedName>
    <definedName name="zheldorizdat">#REF!</definedName>
    <definedName name="А">#REF!</definedName>
    <definedName name="а1" localSheetId="0">#REF!</definedName>
    <definedName name="а1" localSheetId="1">#REF!</definedName>
    <definedName name="а1" localSheetId="3">#REF!</definedName>
    <definedName name="а1">[28]ЯНВАРЬ!#REF!</definedName>
    <definedName name="АА" localSheetId="0">{#N/A,#N/A,FALSE,"Aging Summary";#N/A,#N/A,FALSE,"Ratio Analysis";#N/A,#N/A,FALSE,"Test 120 Day Accts";#N/A,#N/A,FALSE,"Tickmarks"}</definedName>
    <definedName name="АА" localSheetId="1">{#N/A,#N/A,FALSE,"Aging Summary";#N/A,#N/A,FALSE,"Ratio Analysis";#N/A,#N/A,FALSE,"Test 120 Day Accts";#N/A,#N/A,FALSE,"Tickmarks"}</definedName>
    <definedName name="АА" localSheetId="2">{#N/A,#N/A,FALSE,"Aging Summary";#N/A,#N/A,FALSE,"Ratio Analysis";#N/A,#N/A,FALSE,"Test 120 Day Accts";#N/A,#N/A,FALSE,"Tickmarks"}</definedName>
    <definedName name="АА" localSheetId="3">{#N/A,#N/A,FALSE,"Aging Summary";#N/A,#N/A,FALSE,"Ratio Analysis";#N/A,#N/A,FALSE,"Test 120 Day Accts";#N/A,#N/A,FALSE,"Tickmarks"}</definedName>
    <definedName name="АА">{#N/A,#N/A,FALSE,"Aging Summary";#N/A,#N/A,FALSE,"Ratio Analysis";#N/A,#N/A,FALSE,"Test 120 Day Accts";#N/A,#N/A,FALSE,"Tickmarks"}</definedName>
    <definedName name="ААААА">#REF!</definedName>
    <definedName name="ак1">#REF!</definedName>
    <definedName name="вв">#REF!</definedName>
    <definedName name="вода">#REF!</definedName>
    <definedName name="д">#REF!</definedName>
    <definedName name="Дефицит">'[29]план 2000'!$A$4</definedName>
    <definedName name="дмтс">#REF!</definedName>
    <definedName name="_xlnm.Print_Titles" localSheetId="3">Ф4!$1:$8</definedName>
    <definedName name="Заголовок">#REF!</definedName>
    <definedName name="И">'[5]д.7.001'!#REF!</definedName>
    <definedName name="Инв">#REF!</definedName>
    <definedName name="кальк2002">#REF!</definedName>
    <definedName name="КАЛЬКУЛЯЦИЯ">#REF!</definedName>
    <definedName name="лена" localSheetId="2">'[30]ТЭП (3)'!#REF!</definedName>
    <definedName name="лена">'[30]ТЭП (3)'!#REF!</definedName>
    <definedName name="НОВЫЙ">#REF!</definedName>
    <definedName name="_xlnm.Print_Area" localSheetId="0">Ф1!$A$1:$D$81</definedName>
    <definedName name="_xlnm.Print_Area" localSheetId="1">Ф2!$A$1:$F$50</definedName>
    <definedName name="_xlnm.Print_Area" localSheetId="2">Ф3!$A$1:$C$76</definedName>
    <definedName name="_xlnm.Print_Area" localSheetId="3">Ф4!$A$1:$K$63</definedName>
    <definedName name="одд" localSheetId="0">'[31]Other AR'!#REF!</definedName>
    <definedName name="одд" localSheetId="1">'[32]Other AR'!#REF!</definedName>
    <definedName name="одд" localSheetId="2">'[32]Other AR'!#REF!</definedName>
    <definedName name="одд" localSheetId="3">'[31]Other AR'!#REF!</definedName>
    <definedName name="одд">'[32]Other AR'!#REF!</definedName>
    <definedName name="пр">#REF!</definedName>
    <definedName name="Провизии2007" localSheetId="0">{#N/A,#N/A,FALSE,"Aging Summary";#N/A,#N/A,FALSE,"Ratio Analysis";#N/A,#N/A,FALSE,"Test 120 Day Accts";#N/A,#N/A,FALSE,"Tickmarks"}</definedName>
    <definedName name="Провизии2007" localSheetId="1">{#N/A,#N/A,FALSE,"Aging Summary";#N/A,#N/A,FALSE,"Ratio Analysis";#N/A,#N/A,FALSE,"Test 120 Day Accts";#N/A,#N/A,FALSE,"Tickmarks"}</definedName>
    <definedName name="Провизии2007" localSheetId="2">{#N/A,#N/A,FALSE,"Aging Summary";#N/A,#N/A,FALSE,"Ratio Analysis";#N/A,#N/A,FALSE,"Test 120 Day Accts";#N/A,#N/A,FALSE,"Tickmarks"}</definedName>
    <definedName name="Провизии2007" localSheetId="3">{#N/A,#N/A,FALSE,"Aging Summary";#N/A,#N/A,FALSE,"Ratio Analysis";#N/A,#N/A,FALSE,"Test 120 Day Accts";#N/A,#N/A,FALSE,"Tickmarks"}</definedName>
    <definedName name="Провизии2007">{#N/A,#N/A,FALSE,"Aging Summary";#N/A,#N/A,FALSE,"Ratio Analysis";#N/A,#N/A,FALSE,"Test 120 Day Accts";#N/A,#N/A,FALSE,"Tickmarks"}</definedName>
    <definedName name="Прогноз">#REF!</definedName>
    <definedName name="см">#REF!</definedName>
    <definedName name="смета">#REF!</definedName>
    <definedName name="статьи">#REF!</definedName>
    <definedName name="Сторонние">#REF!</definedName>
    <definedName name="сяры">#REF!</definedName>
    <definedName name="Т" localSheetId="0">'[33]Lease AP'!#REF!</definedName>
    <definedName name="Т" localSheetId="1">'[34]Lease AP'!#REF!</definedName>
    <definedName name="Т" localSheetId="2">'[34]Lease AP'!#REF!</definedName>
    <definedName name="Т" localSheetId="3">'[33]Lease AP'!#REF!</definedName>
    <definedName name="Т">'[34]Lease AP'!#REF!</definedName>
    <definedName name="топливо">#REF!</definedName>
    <definedName name="ф">#REF!</definedName>
    <definedName name="ф77" localSheetId="2">#REF!</definedName>
    <definedName name="ф77">#REF!</definedName>
    <definedName name="Факт">#REF!</definedName>
    <definedName name="х" localSheetId="2">'[35]ТЭП (3)'!#REF!</definedName>
    <definedName name="х">'[35]ТЭП (3)'!#REF!</definedName>
    <definedName name="ы">#REF!</definedName>
    <definedName name="энергия">#REF!</definedName>
    <definedName name="ЮУЖ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3" l="1"/>
  <c r="D42" i="1" l="1"/>
  <c r="I34" i="4"/>
  <c r="E54" i="4" l="1"/>
  <c r="G21" i="1" l="1"/>
  <c r="F45" i="2"/>
  <c r="I52" i="4"/>
  <c r="G26" i="1" l="1"/>
  <c r="G20" i="1"/>
  <c r="G60" i="1" l="1"/>
  <c r="G59" i="1"/>
  <c r="G62" i="1"/>
  <c r="G64" i="1"/>
  <c r="G63" i="1"/>
  <c r="G65" i="1"/>
  <c r="G66" i="1"/>
  <c r="G67" i="1"/>
  <c r="G61" i="1"/>
  <c r="G22" i="1"/>
  <c r="G23" i="1"/>
  <c r="G24" i="1"/>
  <c r="G25" i="1"/>
  <c r="G27" i="1"/>
  <c r="H40" i="4" l="1"/>
  <c r="H19" i="4"/>
  <c r="I19" i="4" l="1"/>
  <c r="H31" i="4"/>
  <c r="H54" i="4"/>
  <c r="F14" i="2"/>
  <c r="F19" i="2" s="1"/>
  <c r="F29" i="2" s="1"/>
  <c r="D88" i="1"/>
  <c r="C88" i="1"/>
  <c r="K19" i="4" l="1"/>
  <c r="D56" i="1"/>
  <c r="D89" i="1" s="1"/>
  <c r="D44" i="1"/>
  <c r="M9" i="4" s="1"/>
  <c r="D33" i="1"/>
  <c r="D29" i="1"/>
  <c r="D18" i="1"/>
  <c r="D31" i="1" l="1"/>
  <c r="D87" i="1" s="1"/>
  <c r="I50" i="4"/>
  <c r="K50" i="4" s="1"/>
  <c r="A9" i="4"/>
  <c r="C64" i="3" l="1"/>
  <c r="C52" i="3"/>
  <c r="D69" i="1" l="1"/>
  <c r="D90" i="1" s="1"/>
  <c r="D91" i="1" s="1"/>
  <c r="D92" i="1" s="1"/>
  <c r="D71" i="1" l="1"/>
  <c r="F31" i="2" l="1"/>
  <c r="F36" i="2" s="1"/>
  <c r="F55" i="2" l="1"/>
  <c r="B64" i="3"/>
  <c r="I41" i="4" l="1"/>
  <c r="K41" i="4" s="1"/>
  <c r="I42" i="4"/>
  <c r="I43" i="4"/>
  <c r="I44" i="4"/>
  <c r="I45" i="4"/>
  <c r="K45" i="4" s="1"/>
  <c r="I46" i="4"/>
  <c r="K46" i="4" s="1"/>
  <c r="I47" i="4"/>
  <c r="K47" i="4" s="1"/>
  <c r="I48" i="4"/>
  <c r="K48" i="4" s="1"/>
  <c r="I49" i="4"/>
  <c r="K49" i="4" s="1"/>
  <c r="I51" i="4"/>
  <c r="K51" i="4" s="1"/>
  <c r="C18" i="1"/>
  <c r="C29" i="1"/>
  <c r="C33" i="1"/>
  <c r="C56" i="1"/>
  <c r="C89" i="1" s="1"/>
  <c r="C69" i="1"/>
  <c r="C90" i="1" s="1"/>
  <c r="A1" i="2"/>
  <c r="E14" i="2"/>
  <c r="E19" i="2" s="1"/>
  <c r="E29" i="2" s="1"/>
  <c r="B9" i="3" s="1"/>
  <c r="B24" i="3" s="1"/>
  <c r="B37" i="3" s="1"/>
  <c r="A45" i="2"/>
  <c r="A71" i="3" s="1"/>
  <c r="A58" i="4" s="1"/>
  <c r="C71" i="3"/>
  <c r="I58" i="4" s="1"/>
  <c r="A1" i="3"/>
  <c r="A4" i="3"/>
  <c r="A5" i="3"/>
  <c r="C7" i="3"/>
  <c r="B52" i="3"/>
  <c r="C74" i="3"/>
  <c r="A1" i="4"/>
  <c r="A4" i="4"/>
  <c r="I10" i="4"/>
  <c r="K10" i="4" s="1"/>
  <c r="I11" i="4"/>
  <c r="K11" i="4" s="1"/>
  <c r="I12" i="4"/>
  <c r="K12" i="4" s="1"/>
  <c r="I13" i="4"/>
  <c r="K13" i="4" s="1"/>
  <c r="I14" i="4"/>
  <c r="K14" i="4" s="1"/>
  <c r="I15" i="4"/>
  <c r="K15" i="4" s="1"/>
  <c r="I16" i="4"/>
  <c r="K16" i="4" s="1"/>
  <c r="I17" i="4"/>
  <c r="K17" i="4" s="1"/>
  <c r="I18" i="4"/>
  <c r="K18" i="4" s="1"/>
  <c r="I20" i="4"/>
  <c r="K20" i="4" s="1"/>
  <c r="I21" i="4"/>
  <c r="K21" i="4" s="1"/>
  <c r="I22" i="4"/>
  <c r="K22" i="4" s="1"/>
  <c r="I23" i="4"/>
  <c r="K23" i="4" s="1"/>
  <c r="I24" i="4"/>
  <c r="K24" i="4" s="1"/>
  <c r="I25" i="4"/>
  <c r="K25" i="4" s="1"/>
  <c r="I26" i="4"/>
  <c r="K26" i="4" s="1"/>
  <c r="I27" i="4"/>
  <c r="K27" i="4" s="1"/>
  <c r="I28" i="4"/>
  <c r="K28" i="4" s="1"/>
  <c r="I30" i="4"/>
  <c r="K30" i="4" s="1"/>
  <c r="B31" i="4"/>
  <c r="C31" i="4"/>
  <c r="D31" i="4"/>
  <c r="J31" i="4"/>
  <c r="I33" i="4"/>
  <c r="K33" i="4" s="1"/>
  <c r="K34" i="4"/>
  <c r="I35" i="4"/>
  <c r="K35" i="4" s="1"/>
  <c r="I36" i="4"/>
  <c r="K36" i="4" s="1"/>
  <c r="I37" i="4"/>
  <c r="K37" i="4" s="1"/>
  <c r="I38" i="4"/>
  <c r="K38" i="4" s="1"/>
  <c r="I39" i="4"/>
  <c r="K39" i="4" s="1"/>
  <c r="I40" i="4"/>
  <c r="K43" i="4"/>
  <c r="K44" i="4"/>
  <c r="A52" i="4"/>
  <c r="I53" i="4"/>
  <c r="K53" i="4" s="1"/>
  <c r="B54" i="4"/>
  <c r="B55" i="4" s="1"/>
  <c r="D54" i="4"/>
  <c r="D55" i="4" s="1"/>
  <c r="F54" i="4"/>
  <c r="G54" i="4"/>
  <c r="J54" i="4"/>
  <c r="J55" i="4" s="1"/>
  <c r="C55" i="4"/>
  <c r="K40" i="4" l="1"/>
  <c r="I54" i="4"/>
  <c r="K42" i="4"/>
  <c r="G31" i="4"/>
  <c r="B78" i="3"/>
  <c r="C9" i="3"/>
  <c r="C24" i="3" s="1"/>
  <c r="E31" i="2"/>
  <c r="E36" i="2" s="1"/>
  <c r="E51" i="2" s="1"/>
  <c r="C31" i="1"/>
  <c r="C87" i="1" s="1"/>
  <c r="C91" i="1" s="1"/>
  <c r="C92" i="1" s="1"/>
  <c r="B40" i="3" l="1"/>
  <c r="F31" i="4"/>
  <c r="E31" i="4"/>
  <c r="C37" i="3"/>
  <c r="C40" i="3" s="1"/>
  <c r="C65" i="3" s="1"/>
  <c r="C68" i="3" s="1"/>
  <c r="G55" i="4"/>
  <c r="F55" i="4"/>
  <c r="E55" i="4"/>
  <c r="E55" i="2"/>
  <c r="D82" i="1"/>
  <c r="B65" i="3" l="1"/>
  <c r="B68" i="3" s="1"/>
  <c r="B79" i="3" s="1"/>
  <c r="K52" i="4"/>
  <c r="K54" i="4" s="1"/>
  <c r="I29" i="4"/>
  <c r="I31" i="4" s="1"/>
  <c r="K29" i="4" l="1"/>
  <c r="K31" i="4" s="1"/>
  <c r="H55" i="4" l="1"/>
  <c r="C42" i="1" l="1"/>
  <c r="C44" i="1" s="1"/>
  <c r="M31" i="4" s="1"/>
  <c r="I55" i="4"/>
  <c r="C71" i="1" l="1"/>
  <c r="C82" i="1" s="1"/>
  <c r="K55" i="4"/>
</calcChain>
</file>

<file path=xl/sharedStrings.xml><?xml version="1.0" encoding="utf-8"?>
<sst xmlns="http://schemas.openxmlformats.org/spreadsheetml/2006/main" count="259" uniqueCount="216">
  <si>
    <t xml:space="preserve">АКЦИОНЕРНОЕ ОБЩЕСТВО "СЕВКАЗЭНЕРГО" </t>
  </si>
  <si>
    <t>КОНСОЛИДИРОВАННЫЙ ОТЧЕТ О ФИНАНСОВОМ ПОЛОЖЕНИИ</t>
  </si>
  <si>
    <t>(в тыс. тенге)</t>
  </si>
  <si>
    <t>АКТИВЫ</t>
  </si>
  <si>
    <t>прим.</t>
  </si>
  <si>
    <t>I. ДОЛГОСРОЧНЫЕ АКТИВЫ</t>
  </si>
  <si>
    <t>Основные средства</t>
  </si>
  <si>
    <t>Гудвилл</t>
  </si>
  <si>
    <t>Нематериальные активы</t>
  </si>
  <si>
    <t>Инвестиции</t>
  </si>
  <si>
    <t>Денежные средства, ограниченные в использовании</t>
  </si>
  <si>
    <t>Прочие финансовые активы</t>
  </si>
  <si>
    <t>Актив по отсроченным налогам</t>
  </si>
  <si>
    <t>Итого долгосрочные активы</t>
  </si>
  <si>
    <t>II. ТЕКУЩИЕ АКТИВЫ</t>
  </si>
  <si>
    <t>Товарно-материальные запасы</t>
  </si>
  <si>
    <t>Торговая дебиторская задолженность</t>
  </si>
  <si>
    <t>Авансы, выданные на приобретение краткосрочных активов</t>
  </si>
  <si>
    <t>Предоплата по подоходному налогу</t>
  </si>
  <si>
    <t>Денежные средства и их эквиваленты</t>
  </si>
  <si>
    <t>Итого текущие активы</t>
  </si>
  <si>
    <t>Активы, классифицируемые как предназначенные для продажи</t>
  </si>
  <si>
    <t>ВСЕГО АКТИВЫ</t>
  </si>
  <si>
    <t>КАПИТАЛ И ОБЯЗАТЕЛЬСТВА</t>
  </si>
  <si>
    <t>III. КАПИТАЛ</t>
  </si>
  <si>
    <t>Уставный капитал</t>
  </si>
  <si>
    <t>Дополнительный неоплаченный капитал</t>
  </si>
  <si>
    <t>Дополнительный оплаченный капитал</t>
  </si>
  <si>
    <t>Резерв по переоценке основных средств</t>
  </si>
  <si>
    <t>Фонд переоценки инвестиций, имеющихся в наличии для продажи</t>
  </si>
  <si>
    <t>Резерв от пересчета иностранных валют</t>
  </si>
  <si>
    <t>Нераспределенная прибыль/убыток</t>
  </si>
  <si>
    <t>Капитал, относящийся к капиталу владельцев материнской компании</t>
  </si>
  <si>
    <t>Доля меньшинства</t>
  </si>
  <si>
    <t>Итого капитал</t>
  </si>
  <si>
    <t>IV. ДОЛГОСРОЧНЫЕ ОБЯЗАТЕЛЬСТВА</t>
  </si>
  <si>
    <t>Выпущенные облигации</t>
  </si>
  <si>
    <t>Долгосрочные займы</t>
  </si>
  <si>
    <t>Обязательства по финансовой аренде</t>
  </si>
  <si>
    <t>Отложенные налоговые обязательства</t>
  </si>
  <si>
    <t>Обязательства по рекультивации золоотвалов</t>
  </si>
  <si>
    <t>Обязательства по вознаграждениям работникам</t>
  </si>
  <si>
    <t>Доходы будущих периодов</t>
  </si>
  <si>
    <t>Итого долгосрочные обязательства</t>
  </si>
  <si>
    <t>V. ТЕКУЩИЕ ОБЯЗАТЕЛЬСТВА</t>
  </si>
  <si>
    <t>Текущая часть выпущенных облигаций</t>
  </si>
  <si>
    <t>Торговая кредиторская задолженность</t>
  </si>
  <si>
    <t>Текущая часть долгосрочных займов и краткосрочные займы</t>
  </si>
  <si>
    <t>Текущая часть обязательств по рекультивации золоотвалов</t>
  </si>
  <si>
    <t>Текущая часть обязательств по вознаграждениям работникам</t>
  </si>
  <si>
    <t>Авансы полученные</t>
  </si>
  <si>
    <t>Текущие налоговые обязательства по подоходному налогу</t>
  </si>
  <si>
    <t>Текущая часть обязательств по финансовой аренде</t>
  </si>
  <si>
    <t>Прочие обязательства и начисленные расходы</t>
  </si>
  <si>
    <t>Итого текущие обязательства</t>
  </si>
  <si>
    <t>Обязательства, непосредственно относящиеся к активам, классифицируемым как предназначенные для продажи</t>
  </si>
  <si>
    <t>ВСЕГО КАПИТАЛ И ОБЯЗАТЕЛЬСТВА</t>
  </si>
  <si>
    <t>Генеральный директор</t>
  </si>
  <si>
    <t>Главный бухгалтер</t>
  </si>
  <si>
    <t>Алексеевене Т.В.</t>
  </si>
  <si>
    <t>Место печати</t>
  </si>
  <si>
    <t>КОНСОЛИДИРОВАННЫЙ ОТЧЕТ О СОВОКУПНОМ ДОХОДЕ</t>
  </si>
  <si>
    <t>Наименование показателей</t>
  </si>
  <si>
    <t>ДОХОДЫ</t>
  </si>
  <si>
    <t>Производство электро/теплоэнергии и прочее</t>
  </si>
  <si>
    <t>Финансовые услуги</t>
  </si>
  <si>
    <t>СЕБЕСТОИМОСТЬ</t>
  </si>
  <si>
    <t>ВАЛОВАЯ ПРИБЫЛЬ/УБЫТОК</t>
  </si>
  <si>
    <t>Общие и административные расходы</t>
  </si>
  <si>
    <t>Расходы по реализации</t>
  </si>
  <si>
    <t>(Начисление)/возмещение резервов на обесценение по ссудам, предоставленным клиентам</t>
  </si>
  <si>
    <t>Прочий операционный доход</t>
  </si>
  <si>
    <t>ПРИБЫЛЬ/УБЫТОК ОТ ОПЕРАЦИОННОЙ ДЕЯТЕЛЬНОСТИ</t>
  </si>
  <si>
    <t>Превышение справедливой стоимости чистых активов над выплаченным возмещением</t>
  </si>
  <si>
    <t>Прочие доходы (расходы), нетто</t>
  </si>
  <si>
    <t>Убыток от уценки основных средств</t>
  </si>
  <si>
    <t>Доходы (расходы) от курсовой разницы, нетто</t>
  </si>
  <si>
    <t>Финансовые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</si>
  <si>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</si>
  <si>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прибыли или убытки</t>
  </si>
  <si>
    <t>Обесценение гудвилла</t>
  </si>
  <si>
    <t>Убыток (доход) от покупки и выбытия инвестиций, нетто</t>
  </si>
  <si>
    <t>ПРИБЫЛЬ/УБЫТОК ДО НАЛОГООБЛОЖЕНИЯ</t>
  </si>
  <si>
    <t>Экономия (расход) по подоходному налогу</t>
  </si>
  <si>
    <t>ПРИБЫЛЬ/УБЫТОК ЗА ПЕРИОД</t>
  </si>
  <si>
    <t>ПРОЧИЙ СОВОКУПНЫЙ ДОХОД</t>
  </si>
  <si>
    <t>Прирост от переоценки основных средств</t>
  </si>
  <si>
    <t>Налог на прибыль на компонент прочего совокупного дохода</t>
  </si>
  <si>
    <t>Относящаяся к:</t>
  </si>
  <si>
    <t>Акционерам компании</t>
  </si>
  <si>
    <t>КОНСОЛИДИРОВАННЫЙ ОТЧЕТ О ДВИЖЕНИИ ДЕНЕЖНЫХ СРЕДСТВ</t>
  </si>
  <si>
    <t>I. ДЕНЕЖНЫЕ СРЕДСТВА ОТ ОПЕРАЦИОННОЙ ДЕЯТЕЛЬНОСТИ:</t>
  </si>
  <si>
    <t>1. Прибыль до налогообложения</t>
  </si>
  <si>
    <t xml:space="preserve">Корректировки на: </t>
  </si>
  <si>
    <t xml:space="preserve">Амортизация и износ </t>
  </si>
  <si>
    <t>Восстановление/начисление резерва по устаревшим ТМЗ</t>
  </si>
  <si>
    <t>Убыток/(доход) от выбытия основных средств</t>
  </si>
  <si>
    <t>Расходы по вознаграждениям работников</t>
  </si>
  <si>
    <t>Восстановление/начисление резерва по неиспользованным отпускам</t>
  </si>
  <si>
    <t>Доход/расход от курсовой разницы</t>
  </si>
  <si>
    <t>Прочие корректировки на неденежные статьи</t>
  </si>
  <si>
    <t>Движение денежных средств до изменений в оборотном капитале</t>
  </si>
  <si>
    <t>2. Увеличение (уменьшение) оборотного капитала, всего в т.ч.</t>
  </si>
  <si>
    <t xml:space="preserve">Увеличение (уменьшение) товарно-материальных запасов </t>
  </si>
  <si>
    <t xml:space="preserve">Увеличение (уменьшение) торговой дебиторской задолженности  </t>
  </si>
  <si>
    <t>Увеличение (уменьшение) авансов, выданных на приобретение кратк-х активов</t>
  </si>
  <si>
    <t>Увеличение (уменьшение) прочей дебиторской задолженности</t>
  </si>
  <si>
    <t>Увеличение (уменьшение) торговой кредиторской задолженности</t>
  </si>
  <si>
    <t xml:space="preserve">Увеличение (уменьшение) авансов полученных </t>
  </si>
  <si>
    <t xml:space="preserve">Увеличение (уменьшение) прочих обязательств и начисленных расходов </t>
  </si>
  <si>
    <t>Увеличение (уменьшение) обязательств по рекультивации</t>
  </si>
  <si>
    <t>Увеличение (уменьшение) обязательств по вознаграждениям работникам</t>
  </si>
  <si>
    <t>3. Денежные средства, полученные от операционной деятельности</t>
  </si>
  <si>
    <t>Уплаченный подоходный налог</t>
  </si>
  <si>
    <t xml:space="preserve">Уплаченные проценты </t>
  </si>
  <si>
    <t>4. Чистые денежные средства, полученные от операционной деятельности</t>
  </si>
  <si>
    <t>II. ДЕНЕЖНЫЕ СРЕДСТВА ОТ ИНВЕСТИЦИОННОЙ ДЕЯТЕЛЬНОСТИ:</t>
  </si>
  <si>
    <t xml:space="preserve">Приобретение основных средств </t>
  </si>
  <si>
    <t xml:space="preserve">Приобретение нематериальных активов </t>
  </si>
  <si>
    <t>Размещение депозитов</t>
  </si>
  <si>
    <t xml:space="preserve">Поступление процентов, начисленных на размещенные депозиты </t>
  </si>
  <si>
    <t>Изъятие депозитов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</si>
  <si>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</si>
  <si>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Поступления от выбытия основных средств</t>
  </si>
  <si>
    <t>Чистые денежные средства, использованные в инвестиционной деятельности</t>
  </si>
  <si>
    <t>III. ДЕНЕЖНЫЕ СРЕДСТВА ОТ ФИНАНСОВОЙ ДЕЯТЕЛЬНОСТИ:</t>
  </si>
  <si>
    <t>Поступление займов</t>
  </si>
  <si>
    <t>Размещение облигаций</t>
  </si>
  <si>
    <t>Погашение займов</t>
  </si>
  <si>
    <t>Погашение облигаций</t>
  </si>
  <si>
    <t>Вклад в уставной капитал</t>
  </si>
  <si>
    <t>Выплата дивидендов</t>
  </si>
  <si>
    <t xml:space="preserve">Чистые денежные средства, полученные от/(использованные в) финансовой деятельности </t>
  </si>
  <si>
    <t>ИТОГО Увеличение (+), уменьшение (-) денежных средств</t>
  </si>
  <si>
    <t>Денежные средства на начало отчетного периода</t>
  </si>
  <si>
    <t>Влияние обменных курсов на денежные средства и их эквиваленты</t>
  </si>
  <si>
    <t>Денежные средства на конец отчетного периода</t>
  </si>
  <si>
    <t>КОНСОЛИДИРОВАННЫЙ ОТЧЕТ ОБ ИЗМЕНЕНИЯХ В СОБСТВЕННОМ КАПИТАЛЕ</t>
  </si>
  <si>
    <t>Капитал материнской организации</t>
  </si>
  <si>
    <t>Резерв переоценки инвестиций, имеющихся в наличии для продажи</t>
  </si>
  <si>
    <t>Нераспределенная прибыль</t>
  </si>
  <si>
    <t>Всего</t>
  </si>
  <si>
    <t>Эмиссия акций</t>
  </si>
  <si>
    <t>Увеличение уставного капитала</t>
  </si>
  <si>
    <t>Приобретение доли в дочернем предприятии</t>
  </si>
  <si>
    <t xml:space="preserve">Продажа акций </t>
  </si>
  <si>
    <t>Корректировка УК в соответствии со ст.65 Закона о ТОО</t>
  </si>
  <si>
    <t>Переоценка основных средств</t>
  </si>
  <si>
    <t>За вычетом эффекта подоходного налога</t>
  </si>
  <si>
    <t>Выбытие переоценки</t>
  </si>
  <si>
    <t>Начисление дисконта</t>
  </si>
  <si>
    <t>Изменение доли участия в дочерних предприятиях</t>
  </si>
  <si>
    <t>Выбытие дочерних предприятий</t>
  </si>
  <si>
    <t>Взнос в уставный капитал</t>
  </si>
  <si>
    <t>Выкупленные собственные долевые инструменты</t>
  </si>
  <si>
    <t>Выбытие акций</t>
  </si>
  <si>
    <t>Объявленные дивиденды</t>
  </si>
  <si>
    <t>Прибыль (убыток) за период</t>
  </si>
  <si>
    <t>Пересчет иностранных валют</t>
  </si>
  <si>
    <t xml:space="preserve">Прочий совокупный доход за период за вычетом налога на прибыль </t>
  </si>
  <si>
    <t>Отсроченный налог: эффект изменения процентных ставок</t>
  </si>
  <si>
    <t xml:space="preserve">Прибыль/убыток, признанная/ый непосредственно в самом капитале </t>
  </si>
  <si>
    <t>Выбытие арендованых основных средств акционеру</t>
  </si>
  <si>
    <t>Восстановление дисконта</t>
  </si>
  <si>
    <t>___________</t>
  </si>
  <si>
    <t>ИТОГО СОВОКУПНЫЙ ДОХОД/УБЫТОК ЗА ПЕРИОД</t>
  </si>
  <si>
    <t>Прочие текущие активы</t>
  </si>
  <si>
    <t>Прочие долгосрочные активы</t>
  </si>
  <si>
    <t>Поступления по государственным субсидиям</t>
  </si>
  <si>
    <t>Поступления от связанных сторон</t>
  </si>
  <si>
    <t>Увеличение (уменьшение) налогов к возмещению и оплаченных налогов</t>
  </si>
  <si>
    <t>Увеличение (уменьшение) налогов к оплате</t>
  </si>
  <si>
    <t>Погашение финансовой помощи связанной стороной</t>
  </si>
  <si>
    <t>Отложенные налоговые активы</t>
  </si>
  <si>
    <t>Займы выданные</t>
  </si>
  <si>
    <t>размещ акций</t>
  </si>
  <si>
    <t>всего активы</t>
  </si>
  <si>
    <t>НМА</t>
  </si>
  <si>
    <t>Д Обяз</t>
  </si>
  <si>
    <t>К Обяз</t>
  </si>
  <si>
    <t>Чистые активы</t>
  </si>
  <si>
    <t>Бал ст-ть 1 акц</t>
  </si>
  <si>
    <t>Прочие операции с акционерами (дисконт фин помощи)</t>
  </si>
  <si>
    <t>Финансовые гарантии, краткосрочные</t>
  </si>
  <si>
    <t>-</t>
  </si>
  <si>
    <t>Финансовая помощь связанной стороне</t>
  </si>
  <si>
    <t>Погашение задолженности по финансовой аренде</t>
  </si>
  <si>
    <t>Корректировка займов до справедливой стоимости за минусом отложенного налога</t>
  </si>
  <si>
    <t>Корректировка займов до справедливой стоимости за минусом отложенного налога (дисконт фин пом)</t>
  </si>
  <si>
    <t>Корректировка прибыли прошлых лет</t>
  </si>
  <si>
    <t>Обязательства по фин гарантии по займу ВТБ</t>
  </si>
  <si>
    <t>Авансы полученные, долгосрочные</t>
  </si>
  <si>
    <t>Прочная кредиторская задолженность</t>
  </si>
  <si>
    <t>Обесценение финансовых инструментов</t>
  </si>
  <si>
    <t xml:space="preserve">Балансовая стоимость одной простой акции по состоянию на 31.12.2020 г. составляет 385 тенге </t>
  </si>
  <si>
    <t>Базовая и разводненная прибыль на одну простую акцию по состоянию на 30.09.2020 г. составила 0,04 тенге</t>
  </si>
  <si>
    <t xml:space="preserve">Балансовая стоимость одной простой акции по состоянию на 30.09.2021 г. составляет 396 тенге </t>
  </si>
  <si>
    <t>Базовая и разводненная прибыль на одну простую акцию по состоянию на 30.09.2021 г. составила 15,02 тенге</t>
  </si>
  <si>
    <t>Авансы выданные, долгосрочные</t>
  </si>
  <si>
    <t>Финансовые гарантии, долгосрочные</t>
  </si>
  <si>
    <t>Доход/расход от списания кредиторской задолженности</t>
  </si>
  <si>
    <t>Доход по субсидиям</t>
  </si>
  <si>
    <t>Приобретение финансовых инвестиций</t>
  </si>
  <si>
    <t>Прочие операции по инвестиционной деятельности</t>
  </si>
  <si>
    <t>Погашение финансовой помощи</t>
  </si>
  <si>
    <t>Прибыль от операций с ТМЦ</t>
  </si>
  <si>
    <t>Казановский А.А.</t>
  </si>
  <si>
    <t>Сальдо на 31.12.23 г.</t>
  </si>
  <si>
    <t>Убыток от обесценения основных средств</t>
  </si>
  <si>
    <t>Амортизация резерва переоценки основных средств</t>
  </si>
  <si>
    <t>Сальдо на 31.12.24 г.</t>
  </si>
  <si>
    <t>по состоянию на 30 июня 2025 года</t>
  </si>
  <si>
    <t>6 мес 2025 г.</t>
  </si>
  <si>
    <t>6 мес 2024 г.</t>
  </si>
  <si>
    <t>за период, заканчивающийся 30 июня 2025 года</t>
  </si>
  <si>
    <t>Сальдо на 30.06.25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</si>
</sst>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5">
    <numFmt numFmtId="164" formatCode="_-* #,##0\ _₽_-;\-* #,##0\ _₽_-;_-* &quot;-&quot;\ _₽_-;_-@_-"/>
    <numFmt numFmtId="165" formatCode="#,##0&quot;  &quot;"/>
    <numFmt numFmtId="166" formatCode="0\ %\ "/>
    <numFmt numFmtId="167" formatCode="#,##0.0&quot;  &quot;"/>
    <numFmt numFmtId="168" formatCode="0.0\ %\ "/>
    <numFmt numFmtId="169" formatCode="#,##0.00&quot;  &quot;"/>
    <numFmt numFmtId="170" formatCode="0.00\ %\ "/>
    <numFmt numFmtId="171" formatCode="#,##0.000&quot;  &quot;"/>
    <numFmt numFmtId="172" formatCode="_-* #,##0&quot; руб&quot;_-;\-* #,##0&quot; руб&quot;_-;_-* &quot;- руб&quot;_-;_-@_-"/>
    <numFmt numFmtId="173" formatCode="#,##0.00&quot; ?&quot;;\-#,##0.00&quot; ?&quot;"/>
    <numFmt numFmtId="174" formatCode="#,##0.0&quot; ?&quot;;\-#,##0.0&quot; ?&quot;"/>
    <numFmt numFmtId="175" formatCode="#,##0&quot; ?&quot;;\-#,##0&quot; ?&quot;"/>
    <numFmt numFmtId="176" formatCode="0.0"/>
    <numFmt numFmtId="177" formatCode="General_)"/>
    <numFmt numFmtId="178" formatCode="@&quot; ($)&quot;"/>
    <numFmt numFmtId="179" formatCode="@&quot; (%)&quot;"/>
    <numFmt numFmtId="180" formatCode="@&quot; (x)&quot;"/>
    <numFmt numFmtId="181" formatCode="@&quot; (£)&quot;"/>
    <numFmt numFmtId="182" formatCode="@&quot; (¥)&quot;"/>
    <numFmt numFmtId="183" formatCode="@&quot; (€)&quot;"/>
    <numFmt numFmtId="184" formatCode="0.0_)\%;\(0.0&quot;)%&quot;;0.0_)\%;@_)_%"/>
    <numFmt numFmtId="185" formatCode="#,##0.0_)_%;\(#,##0.0\)_%;0.0_)_%;@_)_%"/>
    <numFmt numFmtId="186" formatCode="#,##0.00_x;\(#,##0.00\)_x;0.00_x;@_x"/>
    <numFmt numFmtId="187" formatCode="#,##0.00_x_x;\(#,##0.00\)_x_x;0_x_x;@_x_x"/>
    <numFmt numFmtId="188" formatCode="#,##0.00_x_x_x;\(#,##0.00\)_x_x_x;0.00_x_x_x;@_x_x_x"/>
    <numFmt numFmtId="189" formatCode="#,##0.00_x_x_x_x;\(#,##0.00\)_x_x_x_x;0.00_x_x_x_x;@_x_x_x_x"/>
    <numFmt numFmtId="190" formatCode="#,##0.00_x_x_x_x_x_x_x;\(#,##0.00\)_x_x_x_x_x_x_x;0.00_x_x_x_x_x_x_x;@_x_x_x_x_x_x_x"/>
    <numFmt numFmtId="191" formatCode="#,##0.00_x_x_x_x_x_x_x_x;\(#,##0.00\)_x_x_x_x_x_x_x_x;0.00_x_x_x_x_x_x_x_x;@_x_x_x_x_x_x_x_x"/>
    <numFmt numFmtId="192" formatCode="#,##0.00_x_x_x_x_x_x_x_x_x;\(#,##0.00\)_x_x_x_x_x_x_x_x_x;0.00_x_x_x_x_x_x_x_x_x;@_x_x_x_x_x_x_x_x_x"/>
    <numFmt numFmtId="193" formatCode="#,##0.0_x;\(#,##0.0\)_x;0.0_x;@_x"/>
    <numFmt numFmtId="194" formatCode="#,##0.0_x_x;\(#,##0.0\)_x_x;0.0_x_x;@_x_x"/>
    <numFmt numFmtId="195" formatCode="#,##0.0_x_x_x;\(#,##0.0\)_x_x_x;0.0_x_x_x;@_x_x_x"/>
    <numFmt numFmtId="196" formatCode="#,##0.0_x_x_x_x;\(#,##0.0\)_x_x_x_x;0.0_x_x_x_x;@_x_x_x_x"/>
    <numFmt numFmtId="197" formatCode="#,##0.0_x_x_x_x_x_x;\(#,##0.0\)_x_x_x_x_x_x;0.0_x_x_x_x_x_x;@_x_x_x_x_x_x"/>
    <numFmt numFmtId="198" formatCode="#,##0.0_x_x_x_x_x_x_x;\(#,##0.0\)_x_x_x_x_x_x_x;0.0_x_x_x_x_x_x_x;@_x_x_x_x_x_x_x"/>
    <numFmt numFmtId="199" formatCode="#,##0.0_x_x_x_x_x_x_x_x;\(#,##0.0\)_x_x_x_x_x_x_x_x;0.0_x_x_x_x_x_x_x_x;@_x_x_x_x_x_x_x_x"/>
    <numFmt numFmtId="200" formatCode="_(* #,##0_);_(* \(#,##0\);_(* \-_);_(@_)"/>
    <numFmt numFmtId="201" formatCode="#,##0_x;\(#,##0\)_x;0_x;@_x"/>
    <numFmt numFmtId="202" formatCode="#,##0_x_x;\(#,##0\)_x_x;0_x_x;@_x_x"/>
    <numFmt numFmtId="203" formatCode="#,##0_x_x_x;\(#,##0\)_x_x_x;0_x_x_x;@_x_x_x"/>
    <numFmt numFmtId="204" formatCode="#,##0_x_x_x_x;\(#,##0\)_x_x_x_x;0_x_x_x_x;@_x_x_x_x"/>
    <numFmt numFmtId="205" formatCode="#,##0_x_x_x_x_x_x;\(#,##0\)_x_x_x_x_x_x;0_x_x_x_x_x_x;@_x_x_x_x_x_x"/>
    <numFmt numFmtId="206" formatCode="#,##0_x_x_x_x_x_x_X;\(#,##0\)_x_x_x_x_x_x_x;0_x_x_x_x_x_x_x;@_x_x_x_x_x_x_x"/>
    <numFmt numFmtId="207" formatCode="#,##0.0_);\(#,##0.0\)"/>
    <numFmt numFmtId="208" formatCode="#,##0.0_);\(#,##0.0\);#,##0.0_);@_)"/>
    <numFmt numFmtId="209" formatCode="\£_(#,##0.00_);&quot;£(&quot;#,##0.00\)"/>
    <numFmt numFmtId="210" formatCode="\£_(#,##0.00_);&quot;£(&quot;#,##0.00\);\£_(0.00_);@_)"/>
    <numFmt numFmtId="211" formatCode="#,##0.00_);\(#,##0.00\);0.00_);@_)"/>
    <numFmt numFmtId="212" formatCode="_-* #,##0.000_-;\-* #,##0.000_-;_-* \-_-;_-@_-"/>
    <numFmt numFmtId="213" formatCode="\€_(#,##0.00_);&quot;€(&quot;#,##0.00\);\€_(0.00_);@_)"/>
    <numFmt numFmtId="214" formatCode="#,##0.0_)\x;\(#,##0.0&quot;)x&quot;"/>
    <numFmt numFmtId="215" formatCode="#,##0_)\x;\(#,##0&quot;)x&quot;;0_)\x;@_)_x"/>
    <numFmt numFmtId="216" formatCode="#,##0.0_)_x;\(#,##0.0\)_x"/>
    <numFmt numFmtId="217" formatCode="#,##0_)_x;\(#,##0\)_x;0_)_x;@_)_x"/>
    <numFmt numFmtId="218" formatCode="0.0_)\%;\(0.0&quot;)%&quot;"/>
    <numFmt numFmtId="219" formatCode="#,##0.0_)_%;\(#,##0.0\)_%"/>
    <numFmt numFmtId="220" formatCode="_-* #,##0_р_._-;\-* #,##0_р_._-;_-* \-_р_._-;_-@_-"/>
    <numFmt numFmtId="221" formatCode="d\-mmm\-yyyy;@"/>
    <numFmt numFmtId="222" formatCode="_-* #,##0_р_._-;\-* #,##0_р_._-;_-* &quot;-&quot;_р_._-;_-@_-"/>
    <numFmt numFmtId="223" formatCode="_-* #,##0.00&quot;р.&quot;_-;\-* #,##0.00&quot;р.&quot;_-;_-* &quot;-&quot;??&quot;р.&quot;_-;_-@_-"/>
    <numFmt numFmtId="224" formatCode="_-* #,##0.00_р_._-;\-* #,##0.00_р_._-;_-* &quot;-&quot;??_р_._-;_-@_-"/>
    <numFmt numFmtId="225" formatCode="_-* #,##0.00_т_._-;\-* #,##0.00_т_._-;_-* &quot;-&quot;??_т_._-;_-@_-"/>
    <numFmt numFmtId="226" formatCode="0%_);\(0%\)"/>
    <numFmt numFmtId="227" formatCode="#,##0.0"/>
    <numFmt numFmtId="228" formatCode="0.000"/>
    <numFmt numFmtId="229" formatCode="\60\4\7\:"/>
    <numFmt numFmtId="230" formatCode="_(* #,##0.0_);_(* \(#,##0.00\);_(* &quot;-&quot;??_);_(@_)"/>
    <numFmt numFmtId="231" formatCode="#,##0.000_);\(#,##0.000\)"/>
    <numFmt numFmtId="232" formatCode="&quot;$&quot;#,\);\(&quot;$&quot;#,##0\)"/>
    <numFmt numFmtId="233" formatCode="&quot;$&quot;#,\);\(&quot;$&quot;#,\)"/>
    <numFmt numFmtId="234" formatCode="&quot;$&quot;#,;\(&quot;$&quot;#,\)"/>
    <numFmt numFmtId="235" formatCode="0&quot;  &quot;"/>
    <numFmt numFmtId="236" formatCode="_-* #,##0\ _р_._-;\-* #,##0\ _р_._-;_-* &quot;-&quot;\ _р_._-;_-@_-"/>
    <numFmt numFmtId="237" formatCode="0.0_)"/>
    <numFmt numFmtId="238" formatCode="#,##0_);\(#,##0\);&quot;- &quot;;&quot;  &quot;@"/>
    <numFmt numFmtId="239" formatCode="&quot;error&quot;;&quot;error&quot;;&quot;OK&quot;;&quot;  &quot;@"/>
    <numFmt numFmtId="240" formatCode=";;&quot;zero&quot;;&quot;  &quot;@"/>
    <numFmt numFmtId="241" formatCode="dd\ mmm\ yyyy_);;;&quot;  &quot;@"/>
    <numFmt numFmtId="242" formatCode="#,##0.0000_);\(#,##0.0000\);&quot;- &quot;;&quot;  &quot;@"/>
    <numFmt numFmtId="243" formatCode="0_);\(0\)"/>
    <numFmt numFmtId="244" formatCode="#,##0______;;&quot;------------      &quot;"/>
    <numFmt numFmtId="245" formatCode="#,##0__\ \ \ \ "/>
    <numFmt numFmtId="246" formatCode="#,##0\т"/>
    <numFmt numFmtId="247" formatCode="_-* #,##0.00[$€-1]_-;\-* #,##0.00[$€-1]_-;_-* &quot;-&quot;??[$€-1]_-"/>
    <numFmt numFmtId="248" formatCode="#,##0\ \ "/>
    <numFmt numFmtId="249" formatCode="#,##0.0\ \ "/>
    <numFmt numFmtId="250" formatCode="#,##0\ \?;\-#,##0\ \?"/>
    <numFmt numFmtId="251" formatCode="#,##0\ \k\t"/>
    <numFmt numFmtId="252" formatCode="#,##0.00\ \?;\-#,##0.00\ \?"/>
    <numFmt numFmtId="253" formatCode="#,##0.000\ \ "/>
    <numFmt numFmtId="254" formatCode="#,##0.0\ \?;\-#,##0.0\ \?"/>
    <numFmt numFmtId="255" formatCode="\+#,##0\ \ ;\-#,##0\ \ ;0\ \ "/>
    <numFmt numFmtId="256" formatCode="\+#,##0.0\ \ ;\-#,##0.0\ \ ;0.0\ \ "/>
    <numFmt numFmtId="257" formatCode="\+#,##0.00\ \ ;\-#,##0.00\ \ ;0.00\ \ "/>
    <numFmt numFmtId="258" formatCode="#,##0.00\ \ "/>
    <numFmt numFmtId="259" formatCode="#,##0.0\ \x_);\(#,##0.0\ \x\)"/>
    <numFmt numFmtId="260" formatCode="[$-409]dddd\,\ mmmm\ dd\,\ yyyy"/>
    <numFmt numFmtId="261" formatCode="0.0_)\%;\(0.0\)\%;0.0_)\%;@_)_%"/>
    <numFmt numFmtId="262" formatCode="&quot;£&quot;_(#,##0.00_);&quot;£&quot;\(#,##0.00\)"/>
    <numFmt numFmtId="263" formatCode="&quot;£&quot;_(#,##0.00_);&quot;£&quot;\(#,##0.00\);&quot;£&quot;_(0.00_);@_)"/>
    <numFmt numFmtId="264" formatCode="_-* #,##0.000_-;\-* #,##0.000_-;_-* &quot;-&quot;_-;_-@_-"/>
    <numFmt numFmtId="265" formatCode="\€_(#,##0.00_);\€\(#,##0.00\);\€_(0.00_);@_)"/>
    <numFmt numFmtId="266" formatCode="#,##0.0_)\x;\(#,##0.0\)\x"/>
    <numFmt numFmtId="267" formatCode="#,##0_)\x;\(#,##0\)\x;0_)\x;@_)_x"/>
    <numFmt numFmtId="268" formatCode="0.0_)\%;\(0.0\)\%"/>
    <numFmt numFmtId="269" formatCode="_-* #,##0\ &quot;руб&quot;_-;\-* #,##0\ &quot;руб&quot;_-;_-* &quot;-&quot;\ &quot;руб&quot;_-;_-@_-"/>
    <numFmt numFmtId="270" formatCode="mmm\-yyyy"/>
    <numFmt numFmtId="271" formatCode="[$-409]d\-mmm\-yy;@"/>
    <numFmt numFmtId="272" formatCode="\$#,##0\ ;\(\$#,##0\)"/>
    <numFmt numFmtId="273" formatCode="#,##0.00_ ;[Red]\(#,##0.00\)\ "/>
    <numFmt numFmtId="274" formatCode="&quot;€&quot;#,##0.00;[Red]\-&quot;€&quot;#,##0.00"/>
    <numFmt numFmtId="275" formatCode="0.0,,_);\(0.0,,\);\-_0_)"/>
    <numFmt numFmtId="276" formatCode="0.0\ \x;&quot;NM &quot;"/>
    <numFmt numFmtId="277" formatCode="_ * #,##0.00_ ;_ * \-#,##0.00_ ;_ * &quot;-&quot;??_ ;_ @_ "/>
    <numFmt numFmtId="278" formatCode="_(&quot;р.&quot;* #,##0.00_);_(&quot;р.&quot;* \(#,##0.00\);_(&quot;р.&quot;* &quot;-&quot;??_);_(@_)"/>
  </numFmts>
  <fonts count="147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12"/>
      <name val="Times New Roman Cyr"/>
      <family val="1"/>
      <charset val="204"/>
    </font>
    <font>
      <sz val="10"/>
      <name val="Courier New"/>
      <family val="3"/>
      <charset val="204"/>
    </font>
    <font>
      <sz val="8"/>
      <name val="PragmaticaTT"/>
      <charset val="204"/>
    </font>
    <font>
      <sz val="10"/>
      <name val="Courier New"/>
      <family val="1"/>
      <charset val="204"/>
    </font>
    <font>
      <b/>
      <sz val="22"/>
      <color indexed="18"/>
      <name val="Arial"/>
      <family val="2"/>
      <charset val="204"/>
    </font>
    <font>
      <b/>
      <sz val="14"/>
      <color indexed="1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18"/>
      <name val="Arial"/>
      <family val="2"/>
      <charset val="204"/>
    </font>
    <font>
      <b/>
      <u/>
      <sz val="10"/>
      <color indexed="1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sz val="12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6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sz val="10"/>
      <name val="Arial"/>
      <family val="2"/>
    </font>
    <font>
      <sz val="8"/>
      <name val="PragmaticaTT"/>
    </font>
    <font>
      <sz val="10"/>
      <name val="Helv"/>
      <family val="2"/>
    </font>
    <font>
      <sz val="10"/>
      <name val="Helv"/>
      <charset val="204"/>
    </font>
    <font>
      <sz val="10"/>
      <name val="Helv"/>
      <family val="2"/>
      <charset val="204"/>
    </font>
    <font>
      <sz val="1"/>
      <color indexed="8"/>
      <name val="Courier New"/>
      <family val="3"/>
    </font>
    <font>
      <sz val="10"/>
      <name val="Courier"/>
      <family val="1"/>
      <charset val="204"/>
    </font>
    <font>
      <sz val="10"/>
      <name val="Courier New"/>
      <family val="3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sz val="12"/>
      <color indexed="12"/>
      <name val="Times New Roman Cyr"/>
    </font>
    <font>
      <b/>
      <sz val="10"/>
      <name val="Wide Latin"/>
      <family val="1"/>
    </font>
    <font>
      <i/>
      <sz val="10"/>
      <name val="Wide Latin"/>
      <family val="1"/>
    </font>
    <font>
      <u/>
      <sz val="10"/>
      <color indexed="12"/>
      <name val="Arial Cyr"/>
      <charset val="204"/>
    </font>
    <font>
      <sz val="12"/>
      <color indexed="12"/>
      <name val="Arial"/>
      <family val="2"/>
    </font>
    <font>
      <sz val="11"/>
      <color indexed="20"/>
      <name val="Calibri"/>
      <family val="2"/>
    </font>
    <font>
      <sz val="18"/>
      <name val="Geneva"/>
    </font>
    <font>
      <b/>
      <sz val="10"/>
      <color indexed="9"/>
      <name val="Arial"/>
      <family val="2"/>
    </font>
    <font>
      <sz val="9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 Narrow"/>
      <family val="2"/>
    </font>
    <font>
      <b/>
      <sz val="11"/>
      <name val="Arial"/>
      <family val="2"/>
    </font>
    <font>
      <sz val="10"/>
      <name val="Century Schoolbook"/>
      <family val="1"/>
      <charset val="204"/>
    </font>
    <font>
      <i/>
      <sz val="12"/>
      <name val="Arial Narrow"/>
      <family val="2"/>
    </font>
    <font>
      <sz val="12"/>
      <name val="Helv"/>
      <charset val="204"/>
    </font>
    <font>
      <sz val="10"/>
      <color indexed="8"/>
      <name val="Arial"/>
      <family val="2"/>
    </font>
    <font>
      <b/>
      <sz val="10"/>
      <name val="Arial"/>
      <family val="2"/>
      <charset val="204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"/>
      <color indexed="8"/>
      <name val="Courier"/>
      <family val="1"/>
      <charset val="204"/>
    </font>
    <font>
      <sz val="10"/>
      <name val="Times New Roman"/>
      <family val="1"/>
    </font>
    <font>
      <sz val="10"/>
      <color indexed="12"/>
      <name val="Arial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i/>
      <sz val="10"/>
      <name val="Arial Cyr"/>
      <family val="2"/>
      <charset val="204"/>
    </font>
    <font>
      <sz val="10"/>
      <color indexed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  <charset val="204"/>
    </font>
    <font>
      <b/>
      <sz val="11"/>
      <name val="Arial Narrow"/>
      <family val="2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color indexed="16"/>
      <name val="Arial MT"/>
    </font>
    <font>
      <sz val="12"/>
      <name val="Optima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9"/>
      <name val="Arial"/>
      <family val="2"/>
      <charset val="186"/>
    </font>
    <font>
      <sz val="10"/>
      <name val="HelveticaLT"/>
      <family val="2"/>
    </font>
    <font>
      <b/>
      <sz val="14"/>
      <name val="Helv"/>
      <charset val="204"/>
    </font>
    <font>
      <sz val="10"/>
      <name val="Geneva"/>
    </font>
    <font>
      <sz val="11"/>
      <color indexed="10"/>
      <name val="Calibri"/>
      <family val="2"/>
    </font>
    <font>
      <b/>
      <sz val="12"/>
      <color indexed="17"/>
      <name val="Wingdings"/>
      <charset val="2"/>
    </font>
    <font>
      <i/>
      <sz val="10"/>
      <name val="PragmaticaC"/>
      <charset val="204"/>
    </font>
    <font>
      <sz val="11"/>
      <color indexed="19"/>
      <name val="Calibri"/>
      <family val="2"/>
    </font>
    <font>
      <sz val="14"/>
      <name val="NewtonC"/>
      <charset val="204"/>
    </font>
    <font>
      <sz val="8"/>
      <name val="Arial MT"/>
    </font>
    <font>
      <sz val="10"/>
      <color indexed="10"/>
      <name val="Times New Roman"/>
      <family val="1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20"/>
      <name val="Times New Roman"/>
      <family val="1"/>
      <charset val="204"/>
    </font>
    <font>
      <i/>
      <sz val="14"/>
      <name val="Times New Roman"/>
      <family val="1"/>
    </font>
    <font>
      <sz val="12"/>
      <color indexed="8"/>
      <name val="Times New Roman"/>
      <family val="1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name val="HelveticaLT"/>
      <family val="2"/>
    </font>
    <font>
      <sz val="10"/>
      <name val="Helv"/>
      <charset val="162"/>
    </font>
    <font>
      <sz val="10"/>
      <color indexed="8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9"/>
      <name val="Helvetica-Black"/>
    </font>
    <font>
      <sz val="7"/>
      <name val="Palatino"/>
      <family val="1"/>
    </font>
    <font>
      <sz val="10"/>
      <name val="Arial Narrow"/>
      <family val="2"/>
      <charset val="204"/>
    </font>
    <font>
      <b/>
      <sz val="10"/>
      <color indexed="10"/>
      <name val="Arial"/>
      <family val="2"/>
    </font>
    <font>
      <sz val="24"/>
      <color indexed="13"/>
      <name val="Helv"/>
      <charset val="204"/>
    </font>
    <font>
      <sz val="10"/>
      <color indexed="10"/>
      <name val="Arial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9"/>
      <name val="Arial Cyr"/>
      <charset val="204"/>
    </font>
    <font>
      <sz val="10"/>
      <name val="Times New Roman Cyr"/>
      <charset val="204"/>
    </font>
    <font>
      <sz val="10"/>
      <color indexed="17"/>
      <name val="Arial Cyr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1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5"/>
        <bgColor indexed="29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lightGray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18"/>
        <bgColor indexed="6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1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</borders>
  <cellStyleXfs count="4440"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1" applyFill="0">
      <alignment vertical="center" wrapText="1"/>
    </xf>
    <xf numFmtId="0" fontId="1" fillId="0" borderId="0"/>
    <xf numFmtId="0" fontId="3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8" fontId="35" fillId="0" borderId="0" applyFill="0" applyBorder="0" applyProtection="0">
      <alignment wrapText="1"/>
    </xf>
    <xf numFmtId="178" fontId="2" fillId="0" borderId="0" applyFill="0" applyBorder="0" applyProtection="0">
      <alignment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79" fontId="35" fillId="0" borderId="0" applyFill="0" applyBorder="0" applyProtection="0">
      <alignment horizontal="left" wrapText="1"/>
    </xf>
    <xf numFmtId="179" fontId="2" fillId="0" borderId="0" applyFill="0" applyBorder="0" applyProtection="0">
      <alignment horizontal="left"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1" fontId="35" fillId="0" borderId="0" applyFill="0" applyBorder="0" applyProtection="0">
      <alignment wrapText="1"/>
    </xf>
    <xf numFmtId="181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2" fontId="35" fillId="0" borderId="0" applyFill="0" applyBorder="0" applyProtection="0">
      <alignment wrapText="1"/>
    </xf>
    <xf numFmtId="182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3" fontId="35" fillId="0" borderId="0" applyFill="0" applyBorder="0" applyProtection="0">
      <alignment wrapText="1"/>
    </xf>
    <xf numFmtId="183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0" fontId="35" fillId="0" borderId="0" applyFill="0" applyBorder="0" applyProtection="0">
      <alignment wrapText="1"/>
    </xf>
    <xf numFmtId="180" fontId="2" fillId="0" borderId="0" applyFill="0" applyBorder="0" applyProtection="0">
      <alignment wrapText="1"/>
    </xf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2" fillId="0" borderId="0" applyFill="0" applyBorder="0" applyAlignment="0" applyProtection="0"/>
    <xf numFmtId="184" fontId="35" fillId="0" borderId="0" applyFill="0" applyBorder="0" applyAlignment="0" applyProtection="0"/>
    <xf numFmtId="184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2" fillId="0" borderId="0" applyFill="0" applyBorder="0" applyAlignment="0" applyProtection="0"/>
    <xf numFmtId="185" fontId="35" fillId="0" borderId="0" applyFill="0" applyBorder="0" applyAlignment="0" applyProtection="0"/>
    <xf numFmtId="185" fontId="2" fillId="0" borderId="0" applyFill="0" applyBorder="0" applyAlignment="0" applyProtection="0"/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3" fontId="35" fillId="0" borderId="0" applyFill="0" applyBorder="0" applyProtection="0">
      <alignment horizontal="right"/>
    </xf>
    <xf numFmtId="193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4" fontId="35" fillId="0" borderId="0" applyFill="0" applyBorder="0" applyProtection="0">
      <alignment horizontal="right"/>
    </xf>
    <xf numFmtId="194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5" fontId="35" fillId="0" borderId="0" applyFill="0" applyBorder="0" applyProtection="0">
      <alignment horizontal="right"/>
    </xf>
    <xf numFmtId="195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6" fontId="35" fillId="0" borderId="0" applyFill="0" applyBorder="0" applyProtection="0">
      <alignment horizontal="right"/>
    </xf>
    <xf numFmtId="196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7" fontId="35" fillId="0" borderId="0" applyFill="0" applyBorder="0" applyProtection="0">
      <alignment horizontal="right"/>
    </xf>
    <xf numFmtId="197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8" fontId="35" fillId="0" borderId="0" applyFill="0" applyBorder="0" applyProtection="0">
      <alignment horizontal="right"/>
    </xf>
    <xf numFmtId="198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99" fontId="35" fillId="0" borderId="0" applyFill="0" applyBorder="0" applyProtection="0">
      <alignment horizontal="right"/>
    </xf>
    <xf numFmtId="199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6" fontId="35" fillId="0" borderId="0" applyFill="0" applyBorder="0" applyProtection="0">
      <alignment horizontal="right"/>
    </xf>
    <xf numFmtId="186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7" fontId="35" fillId="0" borderId="0" applyFill="0" applyBorder="0" applyProtection="0">
      <alignment horizontal="right"/>
    </xf>
    <xf numFmtId="187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8" fontId="35" fillId="0" borderId="0" applyFill="0" applyBorder="0" applyProtection="0">
      <alignment horizontal="right"/>
    </xf>
    <xf numFmtId="188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89" fontId="35" fillId="0" borderId="0" applyFill="0" applyBorder="0" applyProtection="0">
      <alignment horizontal="right"/>
    </xf>
    <xf numFmtId="189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0" fontId="35" fillId="0" borderId="0" applyFill="0" applyBorder="0" applyProtection="0">
      <alignment horizontal="right"/>
    </xf>
    <xf numFmtId="190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1" fontId="35" fillId="0" borderId="0" applyFill="0" applyBorder="0" applyProtection="0">
      <alignment horizontal="right"/>
    </xf>
    <xf numFmtId="191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192" fontId="35" fillId="0" borderId="0" applyFill="0" applyBorder="0" applyProtection="0">
      <alignment horizontal="right"/>
    </xf>
    <xf numFmtId="192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1" fontId="35" fillId="0" borderId="0" applyFill="0" applyBorder="0" applyProtection="0">
      <alignment horizontal="right"/>
    </xf>
    <xf numFmtId="201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2" fontId="35" fillId="0" borderId="0" applyFill="0" applyBorder="0" applyProtection="0">
      <alignment horizontal="right"/>
    </xf>
    <xf numFmtId="202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3" fontId="35" fillId="0" borderId="0" applyFill="0" applyBorder="0" applyProtection="0">
      <alignment horizontal="right"/>
    </xf>
    <xf numFmtId="203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4" fontId="35" fillId="0" borderId="0" applyFill="0" applyBorder="0" applyProtection="0">
      <alignment horizontal="right"/>
    </xf>
    <xf numFmtId="204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5" fontId="35" fillId="0" borderId="0" applyFill="0" applyBorder="0" applyProtection="0">
      <alignment horizontal="right"/>
    </xf>
    <xf numFmtId="205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6" fontId="35" fillId="0" borderId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7" fontId="35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2" fillId="0" borderId="0" applyFill="0" applyBorder="0" applyAlignment="0" applyProtection="0"/>
    <xf numFmtId="208" fontId="35" fillId="0" borderId="0" applyFill="0" applyBorder="0" applyAlignment="0" applyProtection="0"/>
    <xf numFmtId="208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2" fillId="0" borderId="0" applyFill="0" applyBorder="0" applyAlignment="0" applyProtection="0"/>
    <xf numFmtId="207" fontId="35" fillId="0" borderId="0" applyFill="0" applyBorder="0" applyAlignment="0" applyProtection="0"/>
    <xf numFmtId="207" fontId="2" fillId="0" borderId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9" fontId="35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2" fillId="0" borderId="0" applyFill="0" applyBorder="0" applyAlignment="0" applyProtection="0"/>
    <xf numFmtId="210" fontId="35" fillId="0" borderId="0" applyFill="0" applyBorder="0" applyAlignment="0" applyProtection="0"/>
    <xf numFmtId="210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2" fillId="0" borderId="0" applyFill="0" applyBorder="0" applyAlignment="0" applyProtection="0"/>
    <xf numFmtId="209" fontId="35" fillId="0" borderId="0" applyFill="0" applyBorder="0" applyAlignment="0" applyProtection="0"/>
    <xf numFmtId="209" fontId="2" fillId="0" borderId="0" applyFill="0" applyBorder="0" applyAlignment="0" applyProtection="0"/>
    <xf numFmtId="39" fontId="35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2" fillId="0" borderId="0" applyFill="0" applyBorder="0" applyAlignment="0" applyProtection="0"/>
    <xf numFmtId="211" fontId="35" fillId="0" borderId="0" applyFill="0" applyBorder="0" applyAlignment="0" applyProtection="0"/>
    <xf numFmtId="211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2" fillId="0" borderId="0" applyFill="0" applyBorder="0" applyAlignment="0" applyProtection="0"/>
    <xf numFmtId="212" fontId="35" fillId="0" borderId="0" applyFill="0" applyBorder="0" applyAlignment="0" applyProtection="0"/>
    <xf numFmtId="212" fontId="2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2" fillId="0" borderId="0" applyFill="0" applyBorder="0" applyAlignment="0" applyProtection="0"/>
    <xf numFmtId="213" fontId="35" fillId="0" borderId="0" applyFill="0" applyBorder="0" applyAlignment="0" applyProtection="0"/>
    <xf numFmtId="213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2" fillId="2" borderId="0" applyNumberFormat="0" applyAlignment="0" applyProtection="0"/>
    <xf numFmtId="0" fontId="35" fillId="2" borderId="0" applyNumberFormat="0" applyAlignment="0" applyProtection="0"/>
    <xf numFmtId="0" fontId="2" fillId="2" borderId="0" applyNumberFormat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4" fontId="35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2" fillId="0" borderId="0" applyFill="0" applyBorder="0" applyAlignment="0" applyProtection="0"/>
    <xf numFmtId="215" fontId="35" fillId="0" borderId="0" applyFill="0" applyBorder="0" applyAlignment="0" applyProtection="0"/>
    <xf numFmtId="215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2" fillId="0" borderId="0" applyFill="0" applyBorder="0" applyAlignment="0" applyProtection="0"/>
    <xf numFmtId="214" fontId="35" fillId="0" borderId="0" applyFill="0" applyBorder="0" applyAlignment="0" applyProtection="0"/>
    <xf numFmtId="214" fontId="2" fillId="0" borderId="0" applyFill="0" applyBorder="0" applyAlignment="0" applyProtection="0"/>
    <xf numFmtId="216" fontId="35" fillId="0" borderId="0" applyFill="0" applyBorder="0" applyAlignment="0" applyProtection="0"/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7" fontId="35" fillId="0" borderId="0" applyFill="0" applyBorder="0" applyProtection="0">
      <alignment horizontal="right"/>
    </xf>
    <xf numFmtId="217" fontId="2" fillId="0" borderId="0" applyFill="0" applyBorder="0" applyProtection="0">
      <alignment horizontal="right"/>
    </xf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2" fillId="0" borderId="0" applyFill="0" applyBorder="0" applyAlignment="0" applyProtection="0"/>
    <xf numFmtId="216" fontId="35" fillId="0" borderId="0" applyFill="0" applyBorder="0" applyAlignment="0" applyProtection="0"/>
    <xf numFmtId="216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2" fillId="0" borderId="0" applyFill="0" applyBorder="0" applyAlignment="0" applyProtection="0"/>
    <xf numFmtId="218" fontId="35" fillId="0" borderId="0" applyFill="0" applyBorder="0" applyAlignment="0" applyProtection="0"/>
    <xf numFmtId="218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2" fillId="0" borderId="0" applyFill="0" applyBorder="0" applyAlignment="0" applyProtection="0"/>
    <xf numFmtId="219" fontId="35" fillId="0" borderId="0" applyFill="0" applyBorder="0" applyAlignment="0" applyProtection="0"/>
    <xf numFmtId="219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 applyFill="0" applyBorder="0" applyAlignment="0" applyProtection="0"/>
    <xf numFmtId="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2" applyNumberFormat="0" applyFill="0" applyAlignment="0" applyProtection="0"/>
    <xf numFmtId="0" fontId="14" fillId="0" borderId="3" applyNumberFormat="0" applyFill="0" applyProtection="0">
      <alignment horizontal="center"/>
    </xf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/>
    </xf>
    <xf numFmtId="200" fontId="35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2" fillId="0" borderId="0" applyFill="0" applyBorder="0" applyAlignment="0" applyProtection="0"/>
    <xf numFmtId="200" fontId="35" fillId="0" borderId="0" applyFill="0" applyBorder="0" applyAlignment="0" applyProtection="0"/>
    <xf numFmtId="200" fontId="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165" fontId="35" fillId="0" borderId="0" applyBorder="0">
      <alignment horizontal="right"/>
    </xf>
    <xf numFmtId="166" fontId="35" fillId="0" borderId="0" applyBorder="0">
      <alignment horizontal="right"/>
    </xf>
    <xf numFmtId="167" fontId="35" fillId="0" borderId="0" applyBorder="0">
      <alignment horizontal="right"/>
    </xf>
    <xf numFmtId="168" fontId="35" fillId="0" borderId="0" applyBorder="0">
      <alignment horizontal="right"/>
    </xf>
    <xf numFmtId="174" fontId="35" fillId="0" borderId="0" applyBorder="0">
      <alignment horizontal="right"/>
    </xf>
    <xf numFmtId="167" fontId="2" fillId="0" borderId="0" applyBorder="0">
      <alignment horizontal="right"/>
    </xf>
    <xf numFmtId="169" fontId="35" fillId="0" borderId="0" applyBorder="0">
      <alignment horizontal="right"/>
    </xf>
    <xf numFmtId="170" fontId="35" fillId="0" borderId="0" applyFill="0" applyBorder="0"/>
    <xf numFmtId="172" fontId="1" fillId="0" borderId="0">
      <alignment horizontal="center"/>
    </xf>
    <xf numFmtId="173" fontId="35" fillId="0" borderId="0" applyBorder="0">
      <alignment horizontal="right"/>
    </xf>
    <xf numFmtId="169" fontId="2" fillId="0" borderId="0" applyBorder="0">
      <alignment horizontal="right"/>
    </xf>
    <xf numFmtId="171" fontId="35" fillId="0" borderId="0" applyFill="0" applyBorder="0"/>
    <xf numFmtId="4" fontId="3" fillId="0" borderId="0" applyBorder="0" applyProtection="0">
      <alignment horizontal="left" wrapText="1"/>
    </xf>
    <xf numFmtId="175" fontId="35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2" fillId="0" borderId="0" applyBorder="0">
      <alignment horizontal="right"/>
    </xf>
    <xf numFmtId="165" fontId="35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2" fillId="0" borderId="0" applyBorder="0">
      <alignment horizontal="right"/>
    </xf>
    <xf numFmtId="176" fontId="35" fillId="0" borderId="0" applyBorder="0">
      <alignment horizontal="right"/>
    </xf>
    <xf numFmtId="176" fontId="2" fillId="0" borderId="0" applyBorder="0">
      <alignment horizontal="right"/>
    </xf>
    <xf numFmtId="165" fontId="2" fillId="0" borderId="0" applyBorder="0">
      <alignment horizontal="right"/>
    </xf>
    <xf numFmtId="0" fontId="35" fillId="0" borderId="0" applyFill="0" applyBorder="0" applyAlignment="0" applyProtection="0"/>
    <xf numFmtId="0" fontId="4" fillId="3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177" fontId="7" fillId="0" borderId="4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49" applyFill="0">
      <alignment vertical="center" wrapText="1"/>
    </xf>
    <xf numFmtId="178" fontId="35" fillId="0" borderId="0" applyFont="0" applyFill="0" applyBorder="0" applyProtection="0">
      <alignment wrapText="1"/>
    </xf>
    <xf numFmtId="178" fontId="35" fillId="0" borderId="0" applyFont="0" applyFill="0" applyBorder="0" applyProtection="0">
      <alignment wrapText="1"/>
    </xf>
    <xf numFmtId="179" fontId="35" fillId="0" borderId="0" applyFont="0" applyFill="0" applyBorder="0" applyProtection="0">
      <alignment horizontal="left" wrapText="1"/>
    </xf>
    <xf numFmtId="179" fontId="35" fillId="0" borderId="0" applyFont="0" applyFill="0" applyBorder="0" applyProtection="0">
      <alignment horizontal="left" wrapText="1"/>
    </xf>
    <xf numFmtId="181" fontId="35" fillId="0" borderId="0" applyFont="0" applyFill="0" applyBorder="0" applyProtection="0">
      <alignment wrapText="1"/>
    </xf>
    <xf numFmtId="181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2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3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180" fontId="35" fillId="0" borderId="0" applyFont="0" applyFill="0" applyBorder="0" applyProtection="0">
      <alignment wrapText="1"/>
    </xf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261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85" fontId="36" fillId="0" borderId="0" applyFont="0" applyFill="0" applyBorder="0" applyAlignment="0" applyProtection="0"/>
    <xf numFmtId="193" fontId="35" fillId="0" borderId="0" applyFont="0" applyFill="0" applyBorder="0" applyProtection="0">
      <alignment horizontal="right"/>
    </xf>
    <xf numFmtId="193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4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5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6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7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8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99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6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7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8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89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1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192" fontId="35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1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2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3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4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5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206" fontId="39" fillId="0" borderId="0" applyFont="0" applyFill="0" applyBorder="0" applyProtection="0">
      <alignment horizontal="right"/>
    </xf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8" fontId="36" fillId="0" borderId="0" applyFont="0" applyFill="0" applyBorder="0" applyAlignment="0" applyProtection="0"/>
    <xf numFmtId="207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262" fontId="35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3" fontId="36" fillId="0" borderId="0" applyFont="0" applyFill="0" applyBorder="0" applyAlignment="0" applyProtection="0"/>
    <xf numFmtId="262" fontId="35" fillId="0" borderId="0" applyFont="0" applyFill="0" applyBorder="0" applyAlignment="0" applyProtection="0"/>
    <xf numFmtId="39" fontId="35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35" fillId="0" borderId="0" applyFont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39" fontId="2" fillId="0" borderId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5" fillId="0" borderId="0" applyFont="0" applyFill="0" applyBorder="0" applyAlignment="0" applyProtection="0">
      <alignment vertical="center"/>
    </xf>
    <xf numFmtId="0" fontId="45" fillId="0" borderId="0" applyFont="0" applyFill="0" applyBorder="0" applyAlignment="0" applyProtection="0">
      <alignment vertical="center"/>
    </xf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264" fontId="3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265" fontId="36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6" fillId="13" borderId="0" applyNumberFormat="0" applyFont="0" applyAlignment="0" applyProtection="0"/>
    <xf numFmtId="0" fontId="3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266" fontId="35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7" fontId="36" fillId="0" borderId="0" applyFont="0" applyFill="0" applyBorder="0" applyAlignment="0" applyProtection="0"/>
    <xf numFmtId="266" fontId="35" fillId="0" borderId="0" applyFont="0" applyFill="0" applyBorder="0" applyAlignment="0" applyProtection="0"/>
    <xf numFmtId="216" fontId="35" fillId="0" borderId="0" applyFont="0" applyFill="0" applyBorder="0" applyAlignment="0" applyProtection="0"/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7" fontId="36" fillId="0" borderId="0" applyFont="0" applyFill="0" applyBorder="0" applyProtection="0">
      <alignment horizontal="right"/>
    </xf>
    <xf numFmtId="216" fontId="35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268" fontId="35" fillId="0" borderId="0" applyFont="0" applyFill="0" applyBorder="0" applyAlignment="0" applyProtection="0"/>
    <xf numFmtId="268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219" fontId="35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5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5" fillId="0" borderId="0">
      <alignment vertical="center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8" fillId="0" borderId="0" applyNumberFormat="0" applyFill="0" applyBorder="0" applyProtection="0">
      <alignment vertical="top"/>
    </xf>
    <xf numFmtId="0" fontId="42" fillId="0" borderId="0"/>
    <xf numFmtId="0" fontId="43" fillId="0" borderId="0"/>
    <xf numFmtId="0" fontId="43" fillId="0" borderId="0"/>
    <xf numFmtId="0" fontId="42" fillId="0" borderId="0"/>
    <xf numFmtId="0" fontId="49" fillId="0" borderId="2" applyNumberFormat="0" applyFill="0" applyAlignment="0" applyProtection="0"/>
    <xf numFmtId="0" fontId="50" fillId="0" borderId="3" applyNumberFormat="0" applyFill="0" applyProtection="0">
      <alignment horizontal="center"/>
    </xf>
    <xf numFmtId="0" fontId="50" fillId="0" borderId="0" applyNumberFormat="0" applyFill="0" applyBorder="0" applyProtection="0">
      <alignment horizontal="left"/>
    </xf>
    <xf numFmtId="0" fontId="51" fillId="0" borderId="0" applyNumberFormat="0" applyFill="0" applyBorder="0" applyProtection="0">
      <alignment horizontal="centerContinuous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1" fillId="0" borderId="0" applyNumberFormat="0" applyFill="0" applyBorder="0" applyProtection="0">
      <alignment horizontal="centerContinuous"/>
    </xf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0" fontId="35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37" fillId="0" borderId="0"/>
    <xf numFmtId="0" fontId="41" fillId="0" borderId="0"/>
    <xf numFmtId="0" fontId="41" fillId="0" borderId="0"/>
    <xf numFmtId="0" fontId="37" fillId="0" borderId="0"/>
    <xf numFmtId="0" fontId="37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37" fillId="0" borderId="0"/>
    <xf numFmtId="0" fontId="37" fillId="0" borderId="0"/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50">
      <protection locked="0"/>
    </xf>
    <xf numFmtId="0" fontId="45" fillId="0" borderId="0">
      <alignment vertical="center"/>
    </xf>
    <xf numFmtId="0" fontId="46" fillId="0" borderId="0">
      <alignment vertical="center"/>
    </xf>
    <xf numFmtId="0" fontId="53" fillId="0" borderId="0">
      <protection locked="0"/>
    </xf>
    <xf numFmtId="0" fontId="53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48" fontId="35" fillId="0" borderId="0" applyFont="0" applyBorder="0">
      <alignment horizontal="right"/>
    </xf>
    <xf numFmtId="166" fontId="35" fillId="0" borderId="0" applyFont="0" applyBorder="0">
      <alignment horizontal="right"/>
    </xf>
    <xf numFmtId="249" fontId="35" fillId="0" borderId="0" applyFont="0" applyBorder="0">
      <alignment horizontal="right"/>
    </xf>
    <xf numFmtId="168" fontId="35" fillId="0" borderId="0" applyFont="0" applyBorder="0">
      <alignment horizontal="right"/>
    </xf>
    <xf numFmtId="254" fontId="54" fillId="0" borderId="0" applyFont="0" applyBorder="0">
      <alignment horizontal="right"/>
    </xf>
    <xf numFmtId="258" fontId="35" fillId="0" borderId="0" applyFont="0" applyBorder="0">
      <alignment horizontal="right"/>
    </xf>
    <xf numFmtId="170" fontId="54" fillId="0" borderId="0" applyFont="0" applyFill="0" applyBorder="0"/>
    <xf numFmtId="269" fontId="36" fillId="0" borderId="0">
      <alignment horizontal="center"/>
    </xf>
    <xf numFmtId="269" fontId="36" fillId="0" borderId="0">
      <alignment horizontal="center"/>
    </xf>
    <xf numFmtId="252" fontId="54" fillId="0" borderId="0" applyFont="0" applyBorder="0">
      <alignment horizontal="right"/>
    </xf>
    <xf numFmtId="253" fontId="54" fillId="0" borderId="0" applyFont="0" applyFill="0" applyBorder="0"/>
    <xf numFmtId="4" fontId="3" fillId="0" borderId="52" applyBorder="0" applyProtection="0">
      <alignment horizontal="left" wrapText="1"/>
    </xf>
    <xf numFmtId="250" fontId="54" fillId="0" borderId="0" applyFont="0" applyBorder="0">
      <alignment horizontal="right"/>
    </xf>
    <xf numFmtId="248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176" fontId="35" fillId="0" borderId="0" applyFont="0" applyBorder="0">
      <alignment horizontal="right"/>
    </xf>
    <xf numFmtId="0" fontId="4" fillId="14" borderId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20" borderId="0" applyNumberFormat="0" applyBorder="0" applyAlignment="0" applyProtection="0"/>
    <xf numFmtId="0" fontId="55" fillId="19" borderId="0" applyNumberFormat="0" applyBorder="0" applyAlignment="0" applyProtection="0"/>
    <xf numFmtId="0" fontId="55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20" borderId="0" applyNumberFormat="0" applyBorder="0" applyAlignment="0" applyProtection="0"/>
    <xf numFmtId="0" fontId="56" fillId="19" borderId="0" applyNumberFormat="0" applyBorder="0" applyAlignment="0" applyProtection="0"/>
    <xf numFmtId="0" fontId="56" fillId="16" borderId="0" applyNumberFormat="0" applyBorder="0" applyAlignment="0" applyProtection="0"/>
    <xf numFmtId="177" fontId="58" fillId="0" borderId="53">
      <protection locked="0"/>
    </xf>
    <xf numFmtId="0" fontId="59" fillId="0" borderId="0">
      <alignment vertical="center"/>
    </xf>
    <xf numFmtId="0" fontId="60" fillId="28" borderId="53">
      <alignment vertical="center"/>
    </xf>
    <xf numFmtId="0" fontId="56" fillId="29" borderId="0" applyNumberFormat="0" applyBorder="0" applyAlignment="0" applyProtection="0"/>
    <xf numFmtId="0" fontId="56" fillId="25" borderId="0" applyNumberFormat="0" applyBorder="0" applyAlignment="0" applyProtection="0"/>
    <xf numFmtId="0" fontId="56" fillId="24" borderId="0" applyNumberFormat="0" applyBorder="0" applyAlignment="0" applyProtection="0"/>
    <xf numFmtId="0" fontId="56" fillId="30" borderId="0" applyNumberFormat="0" applyBorder="0" applyAlignment="0" applyProtection="0"/>
    <xf numFmtId="0" fontId="56" fillId="27" borderId="0" applyNumberFormat="0" applyBorder="0" applyAlignment="0" applyProtection="0"/>
    <xf numFmtId="0" fontId="56" fillId="31" borderId="0" applyNumberFormat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207" fontId="62" fillId="0" borderId="0" applyNumberFormat="0" applyFill="0" applyBorder="0" applyAlignment="0" applyProtection="0"/>
    <xf numFmtId="0" fontId="63" fillId="22" borderId="0" applyNumberFormat="0" applyBorder="0" applyAlignment="0" applyProtection="0"/>
    <xf numFmtId="0" fontId="64" fillId="0" borderId="0"/>
    <xf numFmtId="207" fontId="39" fillId="0" borderId="0" applyNumberFormat="0" applyFont="0" applyAlignment="0" applyProtection="0"/>
    <xf numFmtId="0" fontId="65" fillId="32" borderId="54">
      <alignment horizontal="center"/>
    </xf>
    <xf numFmtId="230" fontId="66" fillId="0" borderId="0" applyFill="0" applyBorder="0" applyAlignment="0"/>
    <xf numFmtId="177" fontId="66" fillId="0" borderId="0" applyFill="0" applyBorder="0" applyAlignment="0"/>
    <xf numFmtId="228" fontId="66" fillId="0" borderId="0" applyFill="0" applyBorder="0" applyAlignment="0"/>
    <xf numFmtId="207" fontId="45" fillId="0" borderId="0" applyFill="0" applyBorder="0" applyAlignment="0"/>
    <xf numFmtId="231" fontId="45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0" fontId="67" fillId="33" borderId="55" applyNumberFormat="0" applyAlignment="0" applyProtection="0"/>
    <xf numFmtId="239" fontId="35" fillId="0" borderId="0" applyFont="0" applyFill="0" applyBorder="0" applyAlignment="0" applyProtection="0"/>
    <xf numFmtId="239" fontId="35" fillId="0" borderId="0" applyFont="0" applyFill="0" applyBorder="0" applyAlignment="0" applyProtection="0"/>
    <xf numFmtId="0" fontId="68" fillId="34" borderId="56" applyNumberFormat="0" applyAlignment="0" applyProtection="0"/>
    <xf numFmtId="278" fontId="27" fillId="0" borderId="0" applyFont="0" applyFill="0" applyBorder="0" applyAlignment="0" applyProtection="0"/>
    <xf numFmtId="278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23" fontId="27" fillId="0" borderId="0" applyFont="0" applyFill="0" applyBorder="0" applyAlignment="0" applyProtection="0"/>
    <xf numFmtId="230" fontId="66" fillId="0" borderId="0" applyFont="0" applyFill="0" applyBorder="0" applyAlignment="0" applyProtection="0"/>
    <xf numFmtId="207" fontId="69" fillId="0" borderId="0" applyFont="0" applyFill="0" applyBorder="0" applyAlignment="0" applyProtection="0"/>
    <xf numFmtId="37" fontId="69" fillId="0" borderId="0" applyFont="0" applyFill="0" applyBorder="0" applyAlignment="0" applyProtection="0"/>
    <xf numFmtId="224" fontId="36" fillId="0" borderId="0" applyFont="0" applyFill="0" applyBorder="0" applyAlignment="0" applyProtection="0"/>
    <xf numFmtId="224" fontId="36" fillId="0" borderId="0" applyFont="0" applyFill="0" applyBorder="0" applyAlignment="0" applyProtection="0"/>
    <xf numFmtId="277" fontId="27" fillId="0" borderId="0" applyFont="0" applyFill="0" applyBorder="0" applyAlignment="0" applyProtection="0"/>
    <xf numFmtId="3" fontId="35" fillId="0" borderId="0" applyFont="0" applyFill="0" applyBorder="0" applyAlignment="0" applyProtection="0"/>
    <xf numFmtId="243" fontId="70" fillId="0" borderId="57" applyNumberFormat="0" applyFill="0" applyBorder="0" applyAlignment="0" applyProtection="0"/>
    <xf numFmtId="270" fontId="71" fillId="0" borderId="0"/>
    <xf numFmtId="271" fontId="71" fillId="0" borderId="0"/>
    <xf numFmtId="260" fontId="71" fillId="0" borderId="0"/>
    <xf numFmtId="0" fontId="72" fillId="0" borderId="58">
      <alignment horizontal="left"/>
    </xf>
    <xf numFmtId="177" fontId="66" fillId="0" borderId="0" applyFont="0" applyFill="0" applyBorder="0" applyAlignment="0" applyProtection="0"/>
    <xf numFmtId="272" fontId="35" fillId="0" borderId="0" applyFont="0" applyFill="0" applyBorder="0" applyAlignment="0" applyProtection="0"/>
    <xf numFmtId="0" fontId="73" fillId="0" borderId="0"/>
    <xf numFmtId="0" fontId="73" fillId="0" borderId="1"/>
    <xf numFmtId="241" fontId="35" fillId="0" borderId="0" applyFont="0" applyFill="0" applyBorder="0" applyAlignment="0" applyProtection="0"/>
    <xf numFmtId="241" fontId="35" fillId="0" borderId="0" applyFont="0" applyFill="0" applyBorder="0" applyAlignment="0" applyProtection="0"/>
    <xf numFmtId="14" fontId="74" fillId="0" borderId="0" applyFill="0" applyBorder="0" applyAlignment="0"/>
    <xf numFmtId="38" fontId="4" fillId="0" borderId="59">
      <alignment vertical="center"/>
    </xf>
    <xf numFmtId="38" fontId="4" fillId="0" borderId="59">
      <alignment vertical="center"/>
    </xf>
    <xf numFmtId="238" fontId="75" fillId="35" borderId="0" applyNumberFormat="0" applyBorder="0" applyAlignment="0" applyProtection="0"/>
    <xf numFmtId="0" fontId="76" fillId="0" borderId="0" applyNumberFormat="0" applyFill="0" applyBorder="0" applyAlignment="0" applyProtection="0"/>
    <xf numFmtId="255" fontId="54" fillId="0" borderId="0" applyFont="0" applyBorder="0">
      <alignment horizontal="right"/>
    </xf>
    <xf numFmtId="256" fontId="54" fillId="0" borderId="0" applyFont="0" applyBorder="0">
      <alignment horizontal="right"/>
    </xf>
    <xf numFmtId="257" fontId="54" fillId="0" borderId="0" applyFont="0" applyBorder="0">
      <alignment horizontal="right"/>
    </xf>
    <xf numFmtId="230" fontId="66" fillId="0" borderId="0" applyFill="0" applyBorder="0" applyAlignment="0"/>
    <xf numFmtId="177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247" fontId="35" fillId="0" borderId="0" applyFont="0" applyFill="0" applyBorder="0" applyAlignment="0" applyProtection="0"/>
    <xf numFmtId="247" fontId="3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78" fillId="0" borderId="0">
      <protection locked="0"/>
    </xf>
    <xf numFmtId="242" fontId="35" fillId="0" borderId="0" applyFont="0" applyFill="0" applyBorder="0" applyAlignment="0" applyProtection="0"/>
    <xf numFmtId="242" fontId="35" fillId="0" borderId="0" applyFont="0" applyFill="0" applyBorder="0" applyAlignment="0" applyProtection="0"/>
    <xf numFmtId="1" fontId="69" fillId="0" borderId="0" applyFont="0" applyFill="0" applyBorder="0" applyAlignment="0" applyProtection="0"/>
    <xf numFmtId="9" fontId="79" fillId="0" borderId="0" applyAlignment="0" applyProtection="0"/>
    <xf numFmtId="9" fontId="79" fillId="36" borderId="0" applyAlignment="0" applyProtection="0"/>
    <xf numFmtId="164" fontId="79" fillId="0" borderId="0" applyAlignment="0" applyProtection="0"/>
    <xf numFmtId="222" fontId="79" fillId="0" borderId="0" applyAlignment="0" applyProtection="0"/>
    <xf numFmtId="164" fontId="79" fillId="36" borderId="0" applyAlignment="0" applyProtection="0"/>
    <xf numFmtId="222" fontId="79" fillId="36" borderId="0" applyAlignment="0" applyProtection="0"/>
    <xf numFmtId="238" fontId="80" fillId="0" borderId="0" applyNumberFormat="0" applyFill="0" applyBorder="0" applyAlignment="0" applyProtection="0"/>
    <xf numFmtId="0" fontId="81" fillId="19" borderId="0" applyNumberFormat="0" applyBorder="0" applyAlignment="0" applyProtection="0"/>
    <xf numFmtId="38" fontId="82" fillId="28" borderId="0" applyNumberFormat="0" applyBorder="0" applyAlignment="0" applyProtection="0"/>
    <xf numFmtId="1" fontId="83" fillId="0" borderId="0" applyNumberFormat="0" applyAlignment="0">
      <alignment vertical="top"/>
    </xf>
    <xf numFmtId="9" fontId="84" fillId="0" borderId="0" applyAlignment="0"/>
    <xf numFmtId="9" fontId="84" fillId="36" borderId="0" applyAlignment="0"/>
    <xf numFmtId="164" fontId="84" fillId="0" borderId="0" applyAlignment="0"/>
    <xf numFmtId="222" fontId="84" fillId="0" borderId="0" applyAlignment="0"/>
    <xf numFmtId="164" fontId="84" fillId="36" borderId="0" applyAlignment="0"/>
    <xf numFmtId="222" fontId="84" fillId="36" borderId="0" applyAlignment="0"/>
    <xf numFmtId="0" fontId="85" fillId="0" borderId="60" applyNumberFormat="0" applyAlignment="0" applyProtection="0">
      <alignment horizontal="left" vertical="center"/>
    </xf>
    <xf numFmtId="0" fontId="85" fillId="0" borderId="61">
      <alignment horizontal="left" vertical="center"/>
    </xf>
    <xf numFmtId="14" fontId="86" fillId="37" borderId="62">
      <alignment horizontal="center" vertical="center" wrapText="1"/>
    </xf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3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/>
    <xf numFmtId="0" fontId="91" fillId="0" borderId="0"/>
    <xf numFmtId="0" fontId="92" fillId="0" borderId="0"/>
    <xf numFmtId="0" fontId="93" fillId="0" borderId="0"/>
    <xf numFmtId="0" fontId="19" fillId="0" borderId="0"/>
    <xf numFmtId="0" fontId="75" fillId="0" borderId="0"/>
    <xf numFmtId="0" fontId="75" fillId="0" borderId="0"/>
    <xf numFmtId="0" fontId="94" fillId="0" borderId="0"/>
    <xf numFmtId="0" fontId="95" fillId="38" borderId="0"/>
    <xf numFmtId="0" fontId="96" fillId="39" borderId="0"/>
    <xf numFmtId="0" fontId="97" fillId="0" borderId="0"/>
    <xf numFmtId="237" fontId="98" fillId="0" borderId="0" applyNumberFormat="0"/>
    <xf numFmtId="0" fontId="35" fillId="0" borderId="0">
      <alignment horizontal="center"/>
    </xf>
    <xf numFmtId="2" fontId="99" fillId="0" borderId="0"/>
    <xf numFmtId="238" fontId="35" fillId="40" borderId="49" applyNumberFormat="0" applyFont="0" applyAlignment="0">
      <protection locked="0"/>
    </xf>
    <xf numFmtId="9" fontId="84" fillId="41" borderId="49" applyAlignment="0" applyProtection="0"/>
    <xf numFmtId="10" fontId="82" fillId="41" borderId="49" applyNumberFormat="0" applyBorder="0" applyAlignment="0" applyProtection="0"/>
    <xf numFmtId="238" fontId="35" fillId="40" borderId="49" applyNumberFormat="0" applyFont="0" applyAlignment="0">
      <protection locked="0"/>
    </xf>
    <xf numFmtId="238" fontId="35" fillId="40" borderId="49" applyNumberFormat="0" applyFont="0" applyAlignment="0">
      <protection locked="0"/>
    </xf>
    <xf numFmtId="238" fontId="35" fillId="40" borderId="49" applyNumberFormat="0" applyFont="0" applyAlignment="0"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>
      <alignment vertical="center"/>
    </xf>
    <xf numFmtId="3" fontId="102" fillId="40" borderId="49">
      <protection locked="0"/>
    </xf>
    <xf numFmtId="227" fontId="103" fillId="42" borderId="49">
      <alignment horizontal="left"/>
      <protection locked="0"/>
    </xf>
    <xf numFmtId="273" fontId="103" fillId="42" borderId="49">
      <protection locked="0"/>
    </xf>
    <xf numFmtId="0" fontId="103" fillId="42" borderId="49">
      <alignment horizontal="center"/>
      <protection locked="0"/>
    </xf>
    <xf numFmtId="274" fontId="35" fillId="0" borderId="64" applyFont="0" applyFill="0" applyBorder="0" applyAlignment="0" applyProtection="0"/>
    <xf numFmtId="274" fontId="35" fillId="0" borderId="64" applyFont="0" applyFill="0" applyBorder="0" applyAlignment="0" applyProtection="0"/>
    <xf numFmtId="251" fontId="35" fillId="0" borderId="0" applyFont="0" applyBorder="0">
      <alignment horizontal="right"/>
    </xf>
    <xf numFmtId="0" fontId="104" fillId="43" borderId="1"/>
    <xf numFmtId="0" fontId="105" fillId="28" borderId="65"/>
    <xf numFmtId="243" fontId="54" fillId="0" borderId="0" applyFill="0" applyBorder="0" applyAlignment="0" applyProtection="0"/>
    <xf numFmtId="230" fontId="66" fillId="0" borderId="0" applyFill="0" applyBorder="0" applyAlignment="0"/>
    <xf numFmtId="177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0" fontId="106" fillId="0" borderId="66" applyNumberFormat="0" applyFill="0" applyAlignment="0" applyProtection="0"/>
    <xf numFmtId="207" fontId="107" fillId="0" borderId="0" applyNumberFormat="0" applyFont="0" applyFill="0" applyBorder="0" applyAlignment="0">
      <protection hidden="1"/>
    </xf>
    <xf numFmtId="0" fontId="35" fillId="0" borderId="0">
      <alignment horizontal="center"/>
    </xf>
    <xf numFmtId="275" fontId="99" fillId="0" borderId="0"/>
    <xf numFmtId="245" fontId="108" fillId="0" borderId="49">
      <alignment horizontal="right"/>
      <protection locked="0"/>
    </xf>
    <xf numFmtId="276" fontId="79" fillId="0" borderId="0" applyFont="0" applyFill="0" applyBorder="0" applyProtection="0"/>
    <xf numFmtId="0" fontId="109" fillId="13" borderId="0" applyNumberFormat="0" applyBorder="0" applyAlignment="0" applyProtection="0"/>
    <xf numFmtId="0" fontId="45" fillId="0" borderId="0"/>
    <xf numFmtId="0" fontId="45" fillId="0" borderId="0"/>
    <xf numFmtId="0" fontId="4" fillId="0" borderId="64"/>
    <xf numFmtId="235" fontId="36" fillId="0" borderId="0"/>
    <xf numFmtId="235" fontId="36" fillId="0" borderId="0"/>
    <xf numFmtId="0" fontId="55" fillId="0" borderId="0"/>
    <xf numFmtId="0" fontId="36" fillId="0" borderId="0"/>
    <xf numFmtId="0" fontId="36" fillId="0" borderId="0"/>
    <xf numFmtId="0" fontId="110" fillId="0" borderId="0">
      <alignment horizontal="right"/>
    </xf>
    <xf numFmtId="9" fontId="111" fillId="0" borderId="0"/>
    <xf numFmtId="9" fontId="111" fillId="0" borderId="0"/>
    <xf numFmtId="207" fontId="112" fillId="0" borderId="67" applyNumberFormat="0" applyFill="0" applyBorder="0" applyAlignment="0" applyProtection="0"/>
    <xf numFmtId="0" fontId="113" fillId="0" borderId="0"/>
    <xf numFmtId="0" fontId="114" fillId="33" borderId="68" applyNumberFormat="0" applyAlignment="0" applyProtection="0"/>
    <xf numFmtId="0" fontId="115" fillId="0" borderId="0"/>
    <xf numFmtId="0" fontId="116" fillId="0" borderId="0">
      <alignment vertical="center"/>
    </xf>
    <xf numFmtId="0" fontId="117" fillId="44" borderId="0"/>
    <xf numFmtId="226" fontId="35" fillId="0" borderId="0" applyFont="0" applyFill="0" applyBorder="0" applyAlignment="0" applyProtection="0"/>
    <xf numFmtId="231" fontId="45" fillId="0" borderId="0" applyFont="0" applyFill="0" applyBorder="0" applyAlignment="0" applyProtection="0"/>
    <xf numFmtId="229" fontId="66" fillId="0" borderId="0" applyFont="0" applyFill="0" applyBorder="0" applyAlignment="0" applyProtection="0"/>
    <xf numFmtId="10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230" fontId="66" fillId="0" borderId="0" applyFill="0" applyBorder="0" applyAlignment="0"/>
    <xf numFmtId="177" fontId="66" fillId="0" borderId="0" applyFill="0" applyBorder="0" applyAlignment="0"/>
    <xf numFmtId="230" fontId="66" fillId="0" borderId="0" applyFill="0" applyBorder="0" applyAlignment="0"/>
    <xf numFmtId="232" fontId="45" fillId="0" borderId="0" applyFill="0" applyBorder="0" applyAlignment="0"/>
    <xf numFmtId="177" fontId="66" fillId="0" borderId="0" applyFill="0" applyBorder="0" applyAlignment="0"/>
    <xf numFmtId="244" fontId="118" fillId="0" borderId="69" applyBorder="0">
      <alignment horizontal="right"/>
      <protection locked="0"/>
    </xf>
    <xf numFmtId="3" fontId="119" fillId="0" borderId="64" applyNumberFormat="0" applyAlignment="0">
      <alignment vertical="top"/>
    </xf>
    <xf numFmtId="0" fontId="120" fillId="0" borderId="0">
      <alignment horizontal="left"/>
    </xf>
    <xf numFmtId="0" fontId="120" fillId="0" borderId="0">
      <alignment horizontal="right"/>
    </xf>
    <xf numFmtId="0" fontId="115" fillId="0" borderId="0"/>
    <xf numFmtId="0" fontId="73" fillId="0" borderId="0"/>
    <xf numFmtId="0" fontId="121" fillId="0" borderId="0" applyNumberFormat="0" applyFont="0" applyFill="0" applyBorder="0" applyAlignment="0" applyProtection="0">
      <protection locked="0"/>
    </xf>
    <xf numFmtId="0" fontId="35" fillId="0" borderId="0"/>
    <xf numFmtId="0" fontId="122" fillId="33" borderId="0">
      <alignment horizontal="center" vertical="center"/>
    </xf>
    <xf numFmtId="0" fontId="122" fillId="33" borderId="0">
      <alignment horizontal="right" vertical="center"/>
    </xf>
    <xf numFmtId="0" fontId="122" fillId="33" borderId="0">
      <alignment horizontal="right" vertical="center"/>
    </xf>
    <xf numFmtId="0" fontId="105" fillId="0" borderId="0">
      <alignment vertical="center"/>
    </xf>
    <xf numFmtId="0" fontId="120" fillId="0" borderId="0"/>
    <xf numFmtId="0" fontId="103" fillId="0" borderId="0"/>
    <xf numFmtId="0" fontId="1" fillId="0" borderId="0"/>
    <xf numFmtId="0" fontId="35" fillId="0" borderId="0"/>
    <xf numFmtId="38" fontId="123" fillId="0" borderId="0"/>
    <xf numFmtId="0" fontId="73" fillId="0" borderId="1"/>
    <xf numFmtId="0" fontId="124" fillId="0" borderId="0" applyFill="0" applyBorder="0" applyProtection="0">
      <alignment horizontal="left"/>
    </xf>
    <xf numFmtId="0" fontId="125" fillId="0" borderId="70" applyFill="0" applyBorder="0" applyProtection="0">
      <alignment horizontal="left" vertical="top"/>
    </xf>
    <xf numFmtId="0" fontId="69" fillId="0" borderId="71"/>
    <xf numFmtId="49" fontId="74" fillId="0" borderId="0" applyFill="0" applyBorder="0" applyAlignment="0"/>
    <xf numFmtId="233" fontId="45" fillId="0" borderId="0" applyFill="0" applyBorder="0" applyAlignment="0"/>
    <xf numFmtId="234" fontId="45" fillId="0" borderId="0" applyFill="0" applyBorder="0" applyAlignment="0"/>
    <xf numFmtId="0" fontId="127" fillId="0" borderId="0" applyFill="0" applyBorder="0" applyProtection="0">
      <alignment horizontal="left" vertical="top"/>
    </xf>
    <xf numFmtId="259" fontId="35" fillId="0" borderId="0" applyFont="0" applyFill="0" applyBorder="0" applyAlignment="0" applyProtection="0"/>
    <xf numFmtId="243" fontId="86" fillId="0" borderId="0" applyNumberFormat="0" applyFill="0" applyBorder="0" applyProtection="0">
      <alignment vertical="top"/>
    </xf>
    <xf numFmtId="0" fontId="128" fillId="45" borderId="0"/>
    <xf numFmtId="238" fontId="129" fillId="0" borderId="0" applyNumberFormat="0" applyFill="0" applyBorder="0" applyAlignment="0" applyProtection="0"/>
    <xf numFmtId="0" fontId="35" fillId="0" borderId="72" applyNumberFormat="0" applyFont="0" applyFill="0" applyAlignment="0" applyProtection="0"/>
    <xf numFmtId="0" fontId="104" fillId="0" borderId="73"/>
    <xf numFmtId="0" fontId="104" fillId="0" borderId="1"/>
    <xf numFmtId="0" fontId="96" fillId="0" borderId="0"/>
    <xf numFmtId="0" fontId="96" fillId="0" borderId="0"/>
    <xf numFmtId="0" fontId="35" fillId="0" borderId="0">
      <alignment horizontal="center" vertical="center" textRotation="180"/>
    </xf>
    <xf numFmtId="0" fontId="96" fillId="0" borderId="0"/>
    <xf numFmtId="0" fontId="96" fillId="0" borderId="0"/>
    <xf numFmtId="0" fontId="106" fillId="0" borderId="0" applyNumberFormat="0" applyFill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240" fontId="35" fillId="0" borderId="0" applyFont="0" applyFill="0" applyBorder="0" applyAlignment="0" applyProtection="0"/>
    <xf numFmtId="240" fontId="35" fillId="0" borderId="0" applyFont="0" applyFill="0" applyBorder="0" applyAlignment="0" applyProtection="0"/>
    <xf numFmtId="0" fontId="57" fillId="46" borderId="0" applyNumberFormat="0" applyBorder="0" applyAlignment="0" applyProtection="0"/>
    <xf numFmtId="0" fontId="57" fillId="31" borderId="0" applyNumberFormat="0" applyBorder="0" applyAlignment="0" applyProtection="0"/>
    <xf numFmtId="0" fontId="57" fillId="47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5" borderId="0" applyNumberFormat="0" applyBorder="0" applyAlignment="0" applyProtection="0"/>
    <xf numFmtId="0" fontId="130" fillId="18" borderId="55" applyNumberFormat="0" applyAlignment="0" applyProtection="0"/>
    <xf numFmtId="0" fontId="35" fillId="36" borderId="0" applyNumberFormat="0" applyFont="0" applyBorder="0" applyAlignment="0">
      <protection locked="0"/>
    </xf>
    <xf numFmtId="0" fontId="35" fillId="36" borderId="0" applyNumberFormat="0" applyFont="0" applyBorder="0" applyAlignment="0">
      <protection locked="0"/>
    </xf>
    <xf numFmtId="0" fontId="131" fillId="48" borderId="68" applyNumberFormat="0" applyAlignment="0" applyProtection="0"/>
    <xf numFmtId="0" fontId="132" fillId="48" borderId="55" applyNumberFormat="0" applyAlignment="0" applyProtection="0"/>
    <xf numFmtId="222" fontId="27" fillId="0" borderId="49" applyAlignment="0">
      <alignment horizontal="left" vertical="center"/>
    </xf>
    <xf numFmtId="222" fontId="27" fillId="0" borderId="49" applyAlignment="0">
      <alignment horizontal="left" vertical="center"/>
    </xf>
    <xf numFmtId="0" fontId="133" fillId="0" borderId="74" applyNumberFormat="0" applyFill="0" applyAlignment="0" applyProtection="0"/>
    <xf numFmtId="0" fontId="134" fillId="0" borderId="75" applyNumberFormat="0" applyFill="0" applyAlignment="0" applyProtection="0"/>
    <xf numFmtId="0" fontId="135" fillId="0" borderId="76" applyNumberFormat="0" applyFill="0" applyAlignment="0" applyProtection="0"/>
    <xf numFmtId="0" fontId="135" fillId="0" borderId="0" applyNumberFormat="0" applyFill="0" applyBorder="0" applyAlignment="0" applyProtection="0"/>
    <xf numFmtId="0" fontId="136" fillId="0" borderId="77" applyNumberFormat="0" applyFill="0" applyAlignment="0" applyProtection="0"/>
    <xf numFmtId="0" fontId="35" fillId="0" borderId="0"/>
    <xf numFmtId="0" fontId="137" fillId="34" borderId="56" applyNumberFormat="0" applyAlignment="0" applyProtection="0"/>
    <xf numFmtId="0" fontId="138" fillId="0" borderId="0" applyNumberFormat="0" applyFill="0" applyBorder="0" applyAlignment="0" applyProtection="0"/>
    <xf numFmtId="0" fontId="139" fillId="13" borderId="0" applyNumberFormat="0" applyBorder="0" applyAlignment="0" applyProtection="0"/>
    <xf numFmtId="0" fontId="140" fillId="20" borderId="0" applyNumberFormat="0" applyBorder="0" applyAlignment="0" applyProtection="0"/>
    <xf numFmtId="0" fontId="141" fillId="0" borderId="0" applyNumberFormat="0" applyFill="0" applyBorder="0" applyAlignment="0" applyProtection="0"/>
    <xf numFmtId="0" fontId="35" fillId="17" borderId="78" applyNumberFormat="0" applyFont="0" applyAlignment="0" applyProtection="0"/>
    <xf numFmtId="0" fontId="35" fillId="0" borderId="0" applyFont="0" applyFill="0" applyBorder="0">
      <alignment horizontal="right"/>
    </xf>
    <xf numFmtId="0" fontId="35" fillId="0" borderId="0" applyFont="0" applyFill="0" applyBorder="0">
      <alignment horizontal="right"/>
    </xf>
    <xf numFmtId="0" fontId="142" fillId="0" borderId="79" applyNumberFormat="0" applyFill="0" applyAlignment="0" applyProtection="0"/>
    <xf numFmtId="0" fontId="37" fillId="0" borderId="0"/>
    <xf numFmtId="0" fontId="143" fillId="0" borderId="0" applyNumberFormat="0" applyFill="0" applyBorder="0" applyAlignment="0" applyProtection="0"/>
    <xf numFmtId="246" fontId="126" fillId="0" borderId="0"/>
    <xf numFmtId="246" fontId="126" fillId="0" borderId="0"/>
    <xf numFmtId="3" fontId="144" fillId="0" borderId="65" applyFont="0" applyBorder="0">
      <alignment horizontal="right"/>
      <protection locked="0"/>
    </xf>
    <xf numFmtId="236" fontId="145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22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222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146" fillId="21" borderId="0" applyNumberFormat="0" applyBorder="0" applyAlignment="0" applyProtection="0"/>
    <xf numFmtId="2" fontId="35" fillId="0" borderId="0" applyFont="0" applyFill="0" applyBorder="0">
      <alignment horizontal="right"/>
    </xf>
    <xf numFmtId="2" fontId="35" fillId="0" borderId="0" applyFont="0" applyFill="0" applyBorder="0">
      <alignment horizontal="right"/>
    </xf>
    <xf numFmtId="0" fontId="38" fillId="0" borderId="0">
      <protection locked="0"/>
    </xf>
    <xf numFmtId="0" fontId="38" fillId="0" borderId="0">
      <protection locked="0"/>
    </xf>
    <xf numFmtId="0" fontId="36" fillId="40" borderId="60" applyNumberFormat="0">
      <alignment horizontal="right" wrapText="1"/>
    </xf>
    <xf numFmtId="0" fontId="36" fillId="40" borderId="60" applyNumberFormat="0">
      <alignment horizontal="right" wrapText="1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7" fillId="0" borderId="0"/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50">
      <protection locked="0"/>
    </xf>
    <xf numFmtId="0" fontId="44" fillId="0" borderId="0">
      <protection locked="0"/>
    </xf>
    <xf numFmtId="0" fontId="44" fillId="0" borderId="51">
      <protection locked="0"/>
    </xf>
    <xf numFmtId="0" fontId="44" fillId="0" borderId="0">
      <protection locked="0"/>
    </xf>
    <xf numFmtId="0" fontId="44" fillId="0" borderId="51">
      <protection locked="0"/>
    </xf>
    <xf numFmtId="0" fontId="38" fillId="0" borderId="0">
      <protection locked="0"/>
    </xf>
    <xf numFmtId="0" fontId="38" fillId="0" borderId="5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44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238" fontId="35" fillId="40" borderId="49" applyNumberFormat="0" applyFont="0" applyAlignment="0">
      <protection locked="0"/>
    </xf>
    <xf numFmtId="243" fontId="86" fillId="0" borderId="0" applyNumberFormat="0" applyFill="0" applyBorder="0" applyProtection="0">
      <alignment vertical="top"/>
    </xf>
    <xf numFmtId="225" fontId="36" fillId="0" borderId="0" applyFont="0" applyFill="0" applyBorder="0" applyAlignment="0" applyProtection="0"/>
    <xf numFmtId="164" fontId="36" fillId="0" borderId="0" applyFont="0" applyFill="0" applyBorder="0" applyAlignment="0" applyProtection="0"/>
  </cellStyleXfs>
  <cellXfs count="262">
    <xf numFmtId="0" fontId="0" fillId="0" borderId="0" xfId="0"/>
    <xf numFmtId="200" fontId="16" fillId="0" borderId="0" xfId="1478" applyNumberFormat="1" applyFont="1"/>
    <xf numFmtId="200" fontId="16" fillId="0" borderId="0" xfId="1478" applyNumberFormat="1" applyFont="1" applyAlignment="1">
      <alignment horizontal="center"/>
    </xf>
    <xf numFmtId="200" fontId="2" fillId="0" borderId="0" xfId="1478" applyNumberFormat="1" applyFont="1"/>
    <xf numFmtId="220" fontId="2" fillId="0" borderId="0" xfId="1478" applyNumberFormat="1" applyFont="1"/>
    <xf numFmtId="0" fontId="17" fillId="0" borderId="0" xfId="1478" applyFont="1"/>
    <xf numFmtId="0" fontId="17" fillId="0" borderId="0" xfId="1478" applyFont="1" applyAlignment="1">
      <alignment horizontal="center"/>
    </xf>
    <xf numFmtId="0" fontId="18" fillId="0" borderId="0" xfId="1478" applyFont="1"/>
    <xf numFmtId="220" fontId="18" fillId="0" borderId="0" xfId="1478" applyNumberFormat="1" applyFont="1"/>
    <xf numFmtId="0" fontId="19" fillId="0" borderId="0" xfId="1478" applyFont="1"/>
    <xf numFmtId="220" fontId="19" fillId="0" borderId="0" xfId="1478" applyNumberFormat="1" applyFont="1"/>
    <xf numFmtId="0" fontId="16" fillId="0" borderId="5" xfId="1478" applyFont="1" applyBorder="1"/>
    <xf numFmtId="0" fontId="16" fillId="0" borderId="5" xfId="1478" applyFont="1" applyBorder="1" applyAlignment="1">
      <alignment horizontal="center"/>
    </xf>
    <xf numFmtId="0" fontId="19" fillId="0" borderId="5" xfId="1478" applyFont="1" applyBorder="1"/>
    <xf numFmtId="220" fontId="19" fillId="0" borderId="5" xfId="1478" applyNumberFormat="1" applyFont="1" applyBorder="1"/>
    <xf numFmtId="0" fontId="20" fillId="0" borderId="0" xfId="1478" applyFont="1"/>
    <xf numFmtId="0" fontId="20" fillId="0" borderId="0" xfId="1478" applyFont="1" applyAlignment="1">
      <alignment horizontal="center"/>
    </xf>
    <xf numFmtId="200" fontId="22" fillId="0" borderId="0" xfId="1478" applyNumberFormat="1" applyFont="1"/>
    <xf numFmtId="200" fontId="17" fillId="0" borderId="8" xfId="1478" applyNumberFormat="1" applyFont="1" applyBorder="1" applyAlignment="1">
      <alignment horizontal="center" vertical="top"/>
    </xf>
    <xf numFmtId="200" fontId="2" fillId="0" borderId="8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center" vertical="center" wrapText="1"/>
    </xf>
    <xf numFmtId="200" fontId="2" fillId="0" borderId="1" xfId="1478" applyNumberFormat="1" applyFont="1" applyBorder="1" applyAlignment="1">
      <alignment horizontal="right" wrapText="1"/>
    </xf>
    <xf numFmtId="220" fontId="16" fillId="0" borderId="1" xfId="1478" applyNumberFormat="1" applyFont="1" applyBorder="1" applyAlignment="1">
      <alignment horizontal="right" vertical="center" wrapText="1"/>
    </xf>
    <xf numFmtId="220" fontId="17" fillId="0" borderId="1" xfId="1478" applyNumberFormat="1" applyFont="1" applyBorder="1" applyAlignment="1">
      <alignment horizontal="center" vertical="center"/>
    </xf>
    <xf numFmtId="200" fontId="21" fillId="0" borderId="1" xfId="1478" applyNumberFormat="1" applyFont="1" applyBorder="1" applyAlignment="1">
      <alignment horizontal="right" wrapText="1"/>
    </xf>
    <xf numFmtId="200" fontId="21" fillId="0" borderId="0" xfId="1478" applyNumberFormat="1" applyFont="1"/>
    <xf numFmtId="49" fontId="16" fillId="0" borderId="12" xfId="1478" applyNumberFormat="1" applyFont="1" applyBorder="1" applyAlignment="1">
      <alignment horizontal="center" vertical="center" wrapText="1"/>
    </xf>
    <xf numFmtId="200" fontId="2" fillId="0" borderId="12" xfId="1478" applyNumberFormat="1" applyFont="1" applyBorder="1" applyAlignment="1">
      <alignment horizontal="right" wrapText="1"/>
    </xf>
    <xf numFmtId="200" fontId="16" fillId="0" borderId="13" xfId="1478" applyNumberFormat="1" applyFont="1" applyBorder="1" applyAlignment="1">
      <alignment horizontal="left"/>
    </xf>
    <xf numFmtId="200" fontId="16" fillId="0" borderId="0" xfId="1478" applyNumberFormat="1" applyFont="1" applyAlignment="1">
      <alignment horizontal="center" vertical="center"/>
    </xf>
    <xf numFmtId="200" fontId="2" fillId="0" borderId="0" xfId="1478" applyNumberFormat="1" applyFont="1" applyAlignment="1">
      <alignment horizontal="right" wrapText="1"/>
    </xf>
    <xf numFmtId="200" fontId="17" fillId="0" borderId="8" xfId="1478" applyNumberFormat="1" applyFont="1" applyBorder="1" applyAlignment="1">
      <alignment horizontal="center" vertical="center"/>
    </xf>
    <xf numFmtId="49" fontId="16" fillId="0" borderId="1" xfId="1478" applyNumberFormat="1" applyFont="1" applyBorder="1" applyAlignment="1">
      <alignment horizontal="center" vertical="center" wrapText="1"/>
    </xf>
    <xf numFmtId="200" fontId="17" fillId="0" borderId="1" xfId="1478" applyNumberFormat="1" applyFont="1" applyBorder="1" applyAlignment="1">
      <alignment horizontal="center" vertical="center"/>
    </xf>
    <xf numFmtId="49" fontId="16" fillId="0" borderId="12" xfId="1478" applyNumberFormat="1" applyFont="1" applyBorder="1" applyAlignment="1">
      <alignment horizontal="center" wrapText="1"/>
    </xf>
    <xf numFmtId="200" fontId="21" fillId="0" borderId="12" xfId="1478" applyNumberFormat="1" applyFont="1" applyBorder="1" applyAlignment="1">
      <alignment horizontal="right" wrapText="1"/>
    </xf>
    <xf numFmtId="220" fontId="22" fillId="0" borderId="0" xfId="1478" applyNumberFormat="1" applyFont="1"/>
    <xf numFmtId="0" fontId="23" fillId="0" borderId="0" xfId="1478" applyFont="1" applyAlignment="1">
      <alignment wrapText="1"/>
    </xf>
    <xf numFmtId="0" fontId="23" fillId="0" borderId="0" xfId="1478" applyFont="1" applyAlignment="1">
      <alignment horizontal="center" wrapText="1"/>
    </xf>
    <xf numFmtId="0" fontId="23" fillId="0" borderId="14" xfId="1478" applyFont="1" applyBorder="1" applyAlignment="1">
      <alignment wrapText="1"/>
    </xf>
    <xf numFmtId="220" fontId="23" fillId="0" borderId="0" xfId="1478" applyNumberFormat="1" applyFont="1" applyAlignment="1">
      <alignment horizontal="left" wrapText="1"/>
    </xf>
    <xf numFmtId="220" fontId="23" fillId="0" borderId="0" xfId="1478" applyNumberFormat="1" applyFont="1" applyAlignment="1">
      <alignment horizontal="center" vertical="center" wrapText="1"/>
    </xf>
    <xf numFmtId="220" fontId="24" fillId="0" borderId="0" xfId="1478" applyNumberFormat="1" applyFont="1" applyAlignment="1">
      <alignment horizontal="center" vertical="center" wrapText="1"/>
    </xf>
    <xf numFmtId="0" fontId="24" fillId="0" borderId="0" xfId="1478" applyFont="1" applyAlignment="1">
      <alignment vertical="center" wrapText="1"/>
    </xf>
    <xf numFmtId="0" fontId="24" fillId="0" borderId="0" xfId="1478" applyFont="1" applyAlignment="1">
      <alignment horizontal="center" vertical="center" wrapText="1"/>
    </xf>
    <xf numFmtId="220" fontId="24" fillId="0" borderId="0" xfId="1478" applyNumberFormat="1" applyFont="1" applyAlignment="1">
      <alignment vertical="center" wrapText="1"/>
    </xf>
    <xf numFmtId="4" fontId="2" fillId="0" borderId="0" xfId="1478" applyNumberFormat="1" applyFont="1"/>
    <xf numFmtId="0" fontId="2" fillId="0" borderId="0" xfId="1478" applyFont="1"/>
    <xf numFmtId="0" fontId="2" fillId="0" borderId="0" xfId="1478" applyFont="1" applyAlignment="1">
      <alignment horizontal="center"/>
    </xf>
    <xf numFmtId="0" fontId="25" fillId="0" borderId="0" xfId="1478" applyFont="1"/>
    <xf numFmtId="0" fontId="26" fillId="0" borderId="0" xfId="1478" applyFont="1"/>
    <xf numFmtId="0" fontId="21" fillId="0" borderId="0" xfId="1478" applyFont="1"/>
    <xf numFmtId="0" fontId="21" fillId="0" borderId="0" xfId="1478" applyFont="1" applyAlignment="1">
      <alignment horizontal="center"/>
    </xf>
    <xf numFmtId="200" fontId="2" fillId="0" borderId="0" xfId="1478" applyNumberFormat="1" applyFont="1" applyAlignment="1">
      <alignment horizontal="center"/>
    </xf>
    <xf numFmtId="0" fontId="2" fillId="0" borderId="5" xfId="1478" applyFont="1" applyBorder="1"/>
    <xf numFmtId="0" fontId="27" fillId="0" borderId="5" xfId="1478" applyFont="1" applyBorder="1"/>
    <xf numFmtId="0" fontId="27" fillId="0" borderId="5" xfId="1478" applyFont="1" applyBorder="1" applyAlignment="1">
      <alignment horizontal="center"/>
    </xf>
    <xf numFmtId="0" fontId="27" fillId="0" borderId="0" xfId="1478" applyFont="1"/>
    <xf numFmtId="0" fontId="27" fillId="0" borderId="0" xfId="1478" applyFont="1" applyAlignment="1">
      <alignment horizontal="center"/>
    </xf>
    <xf numFmtId="49" fontId="2" fillId="0" borderId="0" xfId="1478" applyNumberFormat="1" applyFont="1" applyAlignment="1">
      <alignment horizontal="center" vertical="center" wrapText="1"/>
    </xf>
    <xf numFmtId="0" fontId="2" fillId="0" borderId="8" xfId="1478" applyFont="1" applyBorder="1" applyAlignment="1">
      <alignment horizontal="center" vertical="center"/>
    </xf>
    <xf numFmtId="200" fontId="21" fillId="0" borderId="8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horizontal="center" vertical="center" wrapText="1"/>
    </xf>
    <xf numFmtId="200" fontId="2" fillId="0" borderId="11" xfId="1478" applyNumberFormat="1" applyFont="1" applyBorder="1" applyAlignment="1">
      <alignment horizontal="right" wrapText="1"/>
    </xf>
    <xf numFmtId="0" fontId="21" fillId="0" borderId="1" xfId="1478" applyFont="1" applyBorder="1" applyAlignment="1">
      <alignment wrapText="1"/>
    </xf>
    <xf numFmtId="0" fontId="21" fillId="0" borderId="1" xfId="1478" applyFont="1" applyBorder="1" applyAlignment="1">
      <alignment horizontal="center" wrapText="1"/>
    </xf>
    <xf numFmtId="0" fontId="28" fillId="0" borderId="0" xfId="1478" applyFont="1"/>
    <xf numFmtId="0" fontId="21" fillId="0" borderId="1" xfId="1478" applyFont="1" applyBorder="1" applyAlignment="1">
      <alignment horizontal="center" vertical="center" wrapText="1"/>
    </xf>
    <xf numFmtId="200" fontId="21" fillId="0" borderId="1" xfId="1478" applyNumberFormat="1" applyFont="1" applyBorder="1" applyAlignment="1">
      <alignment horizontal="left" vertical="center" wrapText="1"/>
    </xf>
    <xf numFmtId="0" fontId="16" fillId="0" borderId="1" xfId="1478" applyFont="1" applyBorder="1" applyAlignment="1">
      <alignment horizontal="center" vertical="center" wrapText="1"/>
    </xf>
    <xf numFmtId="0" fontId="21" fillId="0" borderId="1" xfId="1478" applyFont="1" applyBorder="1"/>
    <xf numFmtId="0" fontId="21" fillId="0" borderId="1" xfId="1478" applyFont="1" applyBorder="1" applyAlignment="1">
      <alignment horizontal="center" vertical="center"/>
    </xf>
    <xf numFmtId="200" fontId="21" fillId="0" borderId="1" xfId="1478" applyNumberFormat="1" applyFont="1" applyBorder="1"/>
    <xf numFmtId="200" fontId="21" fillId="0" borderId="1" xfId="1478" applyNumberFormat="1" applyFont="1" applyBorder="1" applyAlignment="1">
      <alignment wrapText="1"/>
    </xf>
    <xf numFmtId="0" fontId="2" fillId="0" borderId="8" xfId="1478" applyFont="1" applyBorder="1" applyAlignment="1">
      <alignment horizontal="center" vertical="center" wrapText="1"/>
    </xf>
    <xf numFmtId="200" fontId="2" fillId="0" borderId="9" xfId="1478" applyNumberFormat="1" applyFont="1" applyBorder="1" applyAlignment="1">
      <alignment horizontal="right" wrapText="1"/>
    </xf>
    <xf numFmtId="0" fontId="2" fillId="0" borderId="16" xfId="1478" applyFont="1" applyBorder="1" applyAlignment="1">
      <alignment horizontal="center" vertical="center" wrapText="1"/>
    </xf>
    <xf numFmtId="200" fontId="2" fillId="0" borderId="16" xfId="1478" applyNumberFormat="1" applyFont="1" applyBorder="1" applyAlignment="1">
      <alignment horizontal="right" wrapText="1"/>
    </xf>
    <xf numFmtId="200" fontId="2" fillId="0" borderId="17" xfId="1478" applyNumberFormat="1" applyFont="1" applyBorder="1" applyAlignment="1">
      <alignment horizontal="right" wrapText="1"/>
    </xf>
    <xf numFmtId="0" fontId="29" fillId="0" borderId="0" xfId="1478" applyFont="1"/>
    <xf numFmtId="0" fontId="29" fillId="0" borderId="0" xfId="1478" applyFont="1" applyAlignment="1">
      <alignment horizontal="center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center" wrapText="1"/>
    </xf>
    <xf numFmtId="0" fontId="21" fillId="0" borderId="0" xfId="1478" applyFont="1" applyAlignment="1">
      <alignment horizontal="left"/>
    </xf>
    <xf numFmtId="0" fontId="17" fillId="0" borderId="14" xfId="1478" applyFont="1" applyBorder="1" applyAlignment="1">
      <alignment horizontal="center" vertical="center" wrapText="1"/>
    </xf>
    <xf numFmtId="0" fontId="17" fillId="0" borderId="0" xfId="1478" applyFont="1" applyAlignment="1">
      <alignment horizontal="left" wrapText="1"/>
    </xf>
    <xf numFmtId="0" fontId="17" fillId="0" borderId="0" xfId="1478" applyFont="1" applyAlignment="1">
      <alignment horizontal="center" vertical="center" wrapText="1"/>
    </xf>
    <xf numFmtId="200" fontId="21" fillId="0" borderId="14" xfId="1478" applyNumberFormat="1" applyFont="1" applyBorder="1" applyAlignment="1">
      <alignment horizontal="right" wrapText="1"/>
    </xf>
    <xf numFmtId="0" fontId="24" fillId="0" borderId="0" xfId="1478" applyFont="1" applyAlignment="1">
      <alignment horizontal="center" wrapText="1"/>
    </xf>
    <xf numFmtId="0" fontId="21" fillId="0" borderId="5" xfId="1478" applyFont="1" applyBorder="1"/>
    <xf numFmtId="200" fontId="2" fillId="0" borderId="18" xfId="1478" applyNumberFormat="1" applyFont="1" applyBorder="1" applyAlignment="1">
      <alignment horizontal="right" wrapText="1"/>
    </xf>
    <xf numFmtId="200" fontId="21" fillId="0" borderId="1" xfId="1478" applyNumberFormat="1" applyFont="1" applyBorder="1" applyAlignment="1">
      <alignment horizontal="left" wrapText="1"/>
    </xf>
    <xf numFmtId="200" fontId="2" fillId="0" borderId="1" xfId="1478" applyNumberFormat="1" applyFont="1" applyBorder="1" applyAlignment="1">
      <alignment horizontal="left" wrapText="1"/>
    </xf>
    <xf numFmtId="200" fontId="21" fillId="0" borderId="16" xfId="1478" applyNumberFormat="1" applyFont="1" applyBorder="1" applyAlignment="1">
      <alignment wrapText="1"/>
    </xf>
    <xf numFmtId="200" fontId="2" fillId="0" borderId="1" xfId="1478" applyNumberFormat="1" applyFont="1" applyBorder="1" applyAlignment="1">
      <alignment horizontal="left"/>
    </xf>
    <xf numFmtId="200" fontId="2" fillId="0" borderId="19" xfId="1478" applyNumberFormat="1" applyFont="1" applyBorder="1" applyAlignment="1">
      <alignment horizontal="left"/>
    </xf>
    <xf numFmtId="0" fontId="2" fillId="0" borderId="14" xfId="1478" applyFont="1" applyBorder="1"/>
    <xf numFmtId="0" fontId="16" fillId="0" borderId="0" xfId="1478" applyFont="1" applyAlignment="1">
      <alignment wrapText="1"/>
    </xf>
    <xf numFmtId="0" fontId="16" fillId="0" borderId="0" xfId="1478" applyFont="1" applyAlignment="1">
      <alignment horizontal="center" vertical="center" wrapText="1"/>
    </xf>
    <xf numFmtId="0" fontId="30" fillId="0" borderId="0" xfId="1478" applyFont="1"/>
    <xf numFmtId="200" fontId="30" fillId="0" borderId="0" xfId="1478" applyNumberFormat="1" applyFont="1"/>
    <xf numFmtId="0" fontId="16" fillId="0" borderId="0" xfId="1478" applyFont="1" applyAlignment="1">
      <alignment horizontal="left"/>
    </xf>
    <xf numFmtId="200" fontId="16" fillId="0" borderId="0" xfId="1478" applyNumberFormat="1" applyFont="1" applyAlignment="1">
      <alignment horizontal="left"/>
    </xf>
    <xf numFmtId="0" fontId="17" fillId="0" borderId="0" xfId="1478" applyFont="1" applyAlignment="1">
      <alignment horizontal="left"/>
    </xf>
    <xf numFmtId="0" fontId="20" fillId="0" borderId="0" xfId="1478" applyFont="1" applyAlignment="1">
      <alignment horizontal="left"/>
    </xf>
    <xf numFmtId="0" fontId="16" fillId="0" borderId="5" xfId="1478" applyFont="1" applyBorder="1" applyAlignment="1">
      <alignment horizontal="left"/>
    </xf>
    <xf numFmtId="0" fontId="20" fillId="0" borderId="5" xfId="1478" applyFont="1" applyBorder="1" applyAlignment="1">
      <alignment horizontal="left"/>
    </xf>
    <xf numFmtId="200" fontId="16" fillId="0" borderId="5" xfId="1478" applyNumberFormat="1" applyFont="1" applyBorder="1" applyAlignment="1">
      <alignment horizontal="left"/>
    </xf>
    <xf numFmtId="0" fontId="16" fillId="0" borderId="0" xfId="1478" applyFont="1" applyAlignment="1">
      <alignment horizontal="center"/>
    </xf>
    <xf numFmtId="0" fontId="16" fillId="0" borderId="0" xfId="1478" applyFont="1"/>
    <xf numFmtId="49" fontId="16" fillId="0" borderId="16" xfId="1478" applyNumberFormat="1" applyFont="1" applyBorder="1" applyAlignment="1">
      <alignment horizontal="center" vertical="center" wrapText="1"/>
    </xf>
    <xf numFmtId="0" fontId="16" fillId="0" borderId="16" xfId="1478" applyFont="1" applyBorder="1" applyAlignment="1">
      <alignment horizontal="center" vertical="center" wrapText="1"/>
    </xf>
    <xf numFmtId="49" fontId="17" fillId="0" borderId="16" xfId="1478" applyNumberFormat="1" applyFont="1" applyBorder="1" applyAlignment="1">
      <alignment horizontal="center" vertical="center" wrapText="1"/>
    </xf>
    <xf numFmtId="200" fontId="17" fillId="0" borderId="8" xfId="1478" applyNumberFormat="1" applyFont="1" applyBorder="1"/>
    <xf numFmtId="200" fontId="16" fillId="0" borderId="1" xfId="1478" applyNumberFormat="1" applyFont="1" applyBorder="1"/>
    <xf numFmtId="200" fontId="17" fillId="0" borderId="1" xfId="1478" applyNumberFormat="1" applyFont="1" applyBorder="1"/>
    <xf numFmtId="200" fontId="17" fillId="0" borderId="16" xfId="1478" applyNumberFormat="1" applyFont="1" applyBorder="1"/>
    <xf numFmtId="200" fontId="17" fillId="0" borderId="12" xfId="1478" applyNumberFormat="1" applyFont="1" applyBorder="1"/>
    <xf numFmtId="3" fontId="16" fillId="0" borderId="0" xfId="1478" applyNumberFormat="1" applyFont="1" applyAlignment="1">
      <alignment horizontal="center"/>
    </xf>
    <xf numFmtId="200" fontId="17" fillId="0" borderId="18" xfId="1478" applyNumberFormat="1" applyFont="1" applyBorder="1"/>
    <xf numFmtId="0" fontId="31" fillId="0" borderId="0" xfId="1478" applyFont="1" applyAlignment="1">
      <alignment horizontal="center"/>
    </xf>
    <xf numFmtId="200" fontId="32" fillId="0" borderId="0" xfId="1478" applyNumberFormat="1" applyFont="1"/>
    <xf numFmtId="0" fontId="32" fillId="0" borderId="0" xfId="1478" applyFont="1"/>
    <xf numFmtId="1" fontId="33" fillId="0" borderId="0" xfId="1478" applyNumberFormat="1" applyFont="1"/>
    <xf numFmtId="200" fontId="17" fillId="0" borderId="0" xfId="1478" applyNumberFormat="1" applyFont="1"/>
    <xf numFmtId="0" fontId="34" fillId="0" borderId="0" xfId="1478" applyFont="1"/>
    <xf numFmtId="3" fontId="17" fillId="0" borderId="0" xfId="1478" applyNumberFormat="1" applyFont="1"/>
    <xf numFmtId="3" fontId="16" fillId="0" borderId="0" xfId="1478" applyNumberFormat="1" applyFont="1"/>
    <xf numFmtId="200" fontId="26" fillId="0" borderId="0" xfId="1478" applyNumberFormat="1" applyFont="1"/>
    <xf numFmtId="4" fontId="2" fillId="0" borderId="0" xfId="1478" applyNumberFormat="1" applyFont="1" applyAlignment="1">
      <alignment horizontal="center"/>
    </xf>
    <xf numFmtId="1" fontId="17" fillId="0" borderId="27" xfId="1478" applyNumberFormat="1" applyFont="1" applyBorder="1"/>
    <xf numFmtId="200" fontId="17" fillId="0" borderId="28" xfId="1478" applyNumberFormat="1" applyFont="1" applyBorder="1"/>
    <xf numFmtId="0" fontId="16" fillId="0" borderId="29" xfId="1478" applyFont="1" applyBorder="1" applyAlignment="1">
      <alignment wrapText="1"/>
    </xf>
    <xf numFmtId="200" fontId="17" fillId="0" borderId="30" xfId="1478" applyNumberFormat="1" applyFont="1" applyBorder="1"/>
    <xf numFmtId="200" fontId="17" fillId="0" borderId="32" xfId="1478" applyNumberFormat="1" applyFont="1" applyBorder="1"/>
    <xf numFmtId="200" fontId="17" fillId="0" borderId="34" xfId="1478" applyNumberFormat="1" applyFont="1" applyBorder="1"/>
    <xf numFmtId="0" fontId="16" fillId="0" borderId="29" xfId="1478" applyFont="1" applyBorder="1" applyAlignment="1">
      <alignment horizontal="left" vertical="center"/>
    </xf>
    <xf numFmtId="1" fontId="17" fillId="0" borderId="35" xfId="1478" applyNumberFormat="1" applyFont="1" applyBorder="1"/>
    <xf numFmtId="200" fontId="17" fillId="0" borderId="36" xfId="1478" applyNumberFormat="1" applyFont="1" applyBorder="1"/>
    <xf numFmtId="200" fontId="17" fillId="0" borderId="37" xfId="1478" applyNumberFormat="1" applyFont="1" applyBorder="1"/>
    <xf numFmtId="200" fontId="2" fillId="0" borderId="20" xfId="1478" applyNumberFormat="1" applyFont="1" applyBorder="1"/>
    <xf numFmtId="200" fontId="17" fillId="0" borderId="21" xfId="1478" applyNumberFormat="1" applyFont="1" applyBorder="1" applyAlignment="1">
      <alignment horizontal="center"/>
    </xf>
    <xf numFmtId="200" fontId="17" fillId="0" borderId="38" xfId="1478" applyNumberFormat="1" applyFont="1" applyBorder="1" applyAlignment="1">
      <alignment horizontal="center" vertical="center"/>
    </xf>
    <xf numFmtId="221" fontId="21" fillId="0" borderId="23" xfId="1478" applyNumberFormat="1" applyFont="1" applyBorder="1" applyAlignment="1">
      <alignment horizontal="center" wrapText="1"/>
    </xf>
    <xf numFmtId="200" fontId="17" fillId="0" borderId="27" xfId="1478" applyNumberFormat="1" applyFont="1" applyBorder="1" applyAlignment="1">
      <alignment horizontal="left"/>
    </xf>
    <xf numFmtId="49" fontId="16" fillId="0" borderId="29" xfId="1478" applyNumberFormat="1" applyFont="1" applyBorder="1" applyAlignment="1">
      <alignment horizontal="left" wrapText="1" indent="2"/>
    </xf>
    <xf numFmtId="200" fontId="17" fillId="0" borderId="29" xfId="1478" applyNumberFormat="1" applyFont="1" applyBorder="1" applyAlignment="1">
      <alignment horizontal="left" wrapText="1" indent="1"/>
    </xf>
    <xf numFmtId="200" fontId="17" fillId="0" borderId="29" xfId="1478" applyNumberFormat="1" applyFont="1" applyBorder="1" applyAlignment="1">
      <alignment horizontal="left" indent="2"/>
    </xf>
    <xf numFmtId="200" fontId="17" fillId="0" borderId="29" xfId="1478" applyNumberFormat="1" applyFont="1" applyBorder="1" applyAlignment="1">
      <alignment horizontal="left"/>
    </xf>
    <xf numFmtId="200" fontId="21" fillId="0" borderId="30" xfId="1478" applyNumberFormat="1" applyFont="1" applyBorder="1" applyAlignment="1">
      <alignment horizontal="right" wrapText="1"/>
    </xf>
    <xf numFmtId="49" fontId="16" fillId="0" borderId="31" xfId="1478" applyNumberFormat="1" applyFont="1" applyBorder="1" applyAlignment="1">
      <alignment horizontal="left" wrapText="1" indent="2"/>
    </xf>
    <xf numFmtId="220" fontId="21" fillId="0" borderId="32" xfId="1478" applyNumberFormat="1" applyFont="1" applyBorder="1" applyAlignment="1">
      <alignment horizontal="right" wrapText="1"/>
    </xf>
    <xf numFmtId="200" fontId="17" fillId="0" borderId="39" xfId="1478" applyNumberFormat="1" applyFont="1" applyBorder="1" applyAlignment="1">
      <alignment horizontal="left"/>
    </xf>
    <xf numFmtId="200" fontId="17" fillId="0" borderId="40" xfId="1478" applyNumberFormat="1" applyFont="1" applyBorder="1" applyAlignment="1">
      <alignment horizontal="center"/>
    </xf>
    <xf numFmtId="200" fontId="21" fillId="0" borderId="41" xfId="1478" applyNumberFormat="1" applyFont="1" applyBorder="1" applyAlignment="1">
      <alignment horizontal="right" wrapText="1"/>
    </xf>
    <xf numFmtId="200" fontId="21" fillId="0" borderId="42" xfId="1478" applyNumberFormat="1" applyFont="1" applyBorder="1" applyAlignment="1">
      <alignment horizontal="right" wrapText="1"/>
    </xf>
    <xf numFmtId="200" fontId="21" fillId="0" borderId="43" xfId="1478" applyNumberFormat="1" applyFont="1" applyBorder="1" applyAlignment="1">
      <alignment horizontal="left"/>
    </xf>
    <xf numFmtId="0" fontId="21" fillId="0" borderId="44" xfId="1478" applyFont="1" applyBorder="1" applyAlignment="1">
      <alignment horizontal="left" wrapText="1"/>
    </xf>
    <xf numFmtId="200" fontId="2" fillId="0" borderId="22" xfId="1478" applyNumberFormat="1" applyFont="1" applyBorder="1" applyAlignment="1">
      <alignment horizontal="left"/>
    </xf>
    <xf numFmtId="0" fontId="2" fillId="0" borderId="29" xfId="1478" applyFont="1" applyBorder="1" applyAlignment="1">
      <alignment horizontal="left" wrapText="1" indent="2"/>
    </xf>
    <xf numFmtId="0" fontId="21" fillId="0" borderId="29" xfId="1478" applyFont="1" applyBorder="1" applyAlignment="1">
      <alignment horizontal="left" wrapText="1"/>
    </xf>
    <xf numFmtId="0" fontId="21" fillId="0" borderId="46" xfId="1478" applyFont="1" applyBorder="1" applyAlignment="1">
      <alignment wrapText="1"/>
    </xf>
    <xf numFmtId="200" fontId="21" fillId="0" borderId="36" xfId="1478" applyNumberFormat="1" applyFont="1" applyBorder="1" applyAlignment="1">
      <alignment horizontal="left"/>
    </xf>
    <xf numFmtId="200" fontId="2" fillId="0" borderId="22" xfId="1478" applyNumberFormat="1" applyFont="1" applyBorder="1" applyAlignment="1">
      <alignment horizontal="right" wrapText="1"/>
    </xf>
    <xf numFmtId="200" fontId="2" fillId="0" borderId="45" xfId="1478" applyNumberFormat="1" applyFont="1" applyBorder="1" applyAlignment="1">
      <alignment horizontal="right"/>
    </xf>
    <xf numFmtId="200" fontId="21" fillId="0" borderId="30" xfId="1478" applyNumberFormat="1" applyFont="1" applyBorder="1" applyAlignment="1">
      <alignment horizontal="left" wrapText="1"/>
    </xf>
    <xf numFmtId="0" fontId="21" fillId="0" borderId="47" xfId="1478" applyFont="1" applyBorder="1" applyAlignment="1">
      <alignment horizontal="left" wrapText="1"/>
    </xf>
    <xf numFmtId="0" fontId="21" fillId="0" borderId="33" xfId="1478" applyFont="1" applyBorder="1" applyAlignment="1">
      <alignment horizontal="left" wrapText="1"/>
    </xf>
    <xf numFmtId="0" fontId="21" fillId="0" borderId="46" xfId="1478" applyFont="1" applyBorder="1" applyAlignment="1">
      <alignment horizontal="left" wrapText="1"/>
    </xf>
    <xf numFmtId="200" fontId="21" fillId="0" borderId="36" xfId="1478" applyNumberFormat="1" applyFont="1" applyBorder="1" applyAlignment="1">
      <alignment horizontal="left" wrapText="1"/>
    </xf>
    <xf numFmtId="0" fontId="2" fillId="0" borderId="0" xfId="1478" applyFont="1" applyAlignment="1">
      <alignment horizontal="right"/>
    </xf>
    <xf numFmtId="200" fontId="16" fillId="0" borderId="0" xfId="1478" applyNumberFormat="1" applyFont="1" applyAlignment="1">
      <alignment horizontal="right"/>
    </xf>
    <xf numFmtId="200" fontId="16" fillId="12" borderId="0" xfId="1478" applyNumberFormat="1" applyFont="1" applyFill="1"/>
    <xf numFmtId="200" fontId="16" fillId="12" borderId="0" xfId="1478" applyNumberFormat="1" applyFont="1" applyFill="1" applyAlignment="1">
      <alignment horizontal="center"/>
    </xf>
    <xf numFmtId="200" fontId="2" fillId="12" borderId="0" xfId="1478" applyNumberFormat="1" applyFont="1" applyFill="1"/>
    <xf numFmtId="220" fontId="2" fillId="12" borderId="0" xfId="1478" applyNumberFormat="1" applyFont="1" applyFill="1"/>
    <xf numFmtId="1" fontId="17" fillId="0" borderId="46" xfId="1478" applyNumberFormat="1" applyFont="1" applyBorder="1"/>
    <xf numFmtId="200" fontId="2" fillId="12" borderId="1" xfId="1478" applyNumberFormat="1" applyFont="1" applyFill="1" applyBorder="1" applyAlignment="1">
      <alignment horizontal="right" wrapText="1"/>
    </xf>
    <xf numFmtId="200" fontId="21" fillId="12" borderId="1" xfId="1478" applyNumberFormat="1" applyFont="1" applyFill="1" applyBorder="1" applyAlignment="1">
      <alignment horizontal="right" wrapText="1"/>
    </xf>
    <xf numFmtId="200" fontId="2" fillId="12" borderId="1" xfId="1478" applyNumberFormat="1" applyFont="1" applyFill="1" applyBorder="1" applyAlignment="1">
      <alignment horizontal="left" wrapText="1"/>
    </xf>
    <xf numFmtId="200" fontId="16" fillId="12" borderId="1" xfId="1478" applyNumberFormat="1" applyFont="1" applyFill="1" applyBorder="1"/>
    <xf numFmtId="200" fontId="17" fillId="12" borderId="16" xfId="1478" applyNumberFormat="1" applyFont="1" applyFill="1" applyBorder="1"/>
    <xf numFmtId="200" fontId="17" fillId="12" borderId="48" xfId="1478" applyNumberFormat="1" applyFont="1" applyFill="1" applyBorder="1"/>
    <xf numFmtId="200" fontId="16" fillId="12" borderId="8" xfId="1478" applyNumberFormat="1" applyFont="1" applyFill="1" applyBorder="1"/>
    <xf numFmtId="200" fontId="21" fillId="12" borderId="1" xfId="1478" applyNumberFormat="1" applyFont="1" applyFill="1" applyBorder="1" applyAlignment="1">
      <alignment horizontal="left" wrapText="1"/>
    </xf>
    <xf numFmtId="0" fontId="27" fillId="12" borderId="0" xfId="1478" applyFont="1" applyFill="1"/>
    <xf numFmtId="0" fontId="2" fillId="12" borderId="0" xfId="1478" applyFont="1" applyFill="1"/>
    <xf numFmtId="0" fontId="21" fillId="0" borderId="80" xfId="1478" applyFont="1" applyBorder="1" applyAlignment="1">
      <alignment horizontal="center" vertical="top"/>
    </xf>
    <xf numFmtId="49" fontId="21" fillId="0" borderId="81" xfId="1478" applyNumberFormat="1" applyFont="1" applyBorder="1" applyAlignment="1">
      <alignment horizontal="center" vertical="top" wrapText="1"/>
    </xf>
    <xf numFmtId="200" fontId="2" fillId="12" borderId="30" xfId="1478" applyNumberFormat="1" applyFont="1" applyFill="1" applyBorder="1" applyAlignment="1">
      <alignment horizontal="left" wrapText="1"/>
    </xf>
    <xf numFmtId="200" fontId="21" fillId="0" borderId="30" xfId="1478" applyNumberFormat="1" applyFont="1" applyBorder="1" applyAlignment="1">
      <alignment wrapText="1"/>
    </xf>
    <xf numFmtId="200" fontId="2" fillId="0" borderId="30" xfId="1478" applyNumberFormat="1" applyFont="1" applyBorder="1" applyAlignment="1">
      <alignment horizontal="left" wrapText="1"/>
    </xf>
    <xf numFmtId="200" fontId="21" fillId="0" borderId="82" xfId="1478" applyNumberFormat="1" applyFont="1" applyBorder="1" applyAlignment="1">
      <alignment wrapText="1"/>
    </xf>
    <xf numFmtId="200" fontId="2" fillId="0" borderId="34" xfId="1478" applyNumberFormat="1" applyFont="1" applyBorder="1" applyAlignment="1">
      <alignment horizontal="right" wrapText="1"/>
    </xf>
    <xf numFmtId="200" fontId="2" fillId="0" borderId="30" xfId="1478" applyNumberFormat="1" applyFont="1" applyBorder="1" applyAlignment="1">
      <alignment horizontal="left"/>
    </xf>
    <xf numFmtId="200" fontId="21" fillId="0" borderId="37" xfId="1478" applyNumberFormat="1" applyFont="1" applyBorder="1" applyAlignment="1">
      <alignment horizontal="left" wrapText="1"/>
    </xf>
    <xf numFmtId="200" fontId="2" fillId="0" borderId="45" xfId="1478" applyNumberFormat="1" applyFont="1" applyBorder="1" applyAlignment="1">
      <alignment horizontal="left"/>
    </xf>
    <xf numFmtId="200" fontId="21" fillId="0" borderId="30" xfId="1478" applyNumberFormat="1" applyFont="1" applyBorder="1"/>
    <xf numFmtId="200" fontId="21" fillId="0" borderId="37" xfId="1478" applyNumberFormat="1" applyFont="1" applyBorder="1" applyAlignment="1">
      <alignment horizontal="left"/>
    </xf>
    <xf numFmtId="0" fontId="21" fillId="0" borderId="83" xfId="1478" applyFont="1" applyBorder="1" applyAlignment="1">
      <alignment horizontal="left" wrapText="1"/>
    </xf>
    <xf numFmtId="200" fontId="21" fillId="0" borderId="84" xfId="1478" applyNumberFormat="1" applyFont="1" applyBorder="1" applyAlignment="1">
      <alignment horizontal="left"/>
    </xf>
    <xf numFmtId="0" fontId="2" fillId="0" borderId="85" xfId="1478" applyFont="1" applyBorder="1" applyAlignment="1">
      <alignment horizontal="left" wrapText="1"/>
    </xf>
    <xf numFmtId="200" fontId="2" fillId="0" borderId="86" xfId="1478" applyNumberFormat="1" applyFont="1" applyBorder="1" applyAlignment="1">
      <alignment horizontal="left"/>
    </xf>
    <xf numFmtId="0" fontId="21" fillId="0" borderId="39" xfId="1478" applyFont="1" applyBorder="1" applyAlignment="1">
      <alignment horizontal="left" wrapText="1"/>
    </xf>
    <xf numFmtId="200" fontId="21" fillId="0" borderId="41" xfId="1478" applyNumberFormat="1" applyFont="1" applyBorder="1" applyAlignment="1">
      <alignment horizontal="left"/>
    </xf>
    <xf numFmtId="200" fontId="21" fillId="0" borderId="42" xfId="1478" applyNumberFormat="1" applyFont="1" applyBorder="1" applyAlignment="1">
      <alignment horizontal="left"/>
    </xf>
    <xf numFmtId="200" fontId="17" fillId="0" borderId="38" xfId="1478" applyNumberFormat="1" applyFont="1" applyBorder="1" applyAlignment="1">
      <alignment horizontal="center"/>
    </xf>
    <xf numFmtId="221" fontId="21" fillId="0" borderId="24" xfId="1478" applyNumberFormat="1" applyFont="1" applyBorder="1" applyAlignment="1">
      <alignment horizontal="center" wrapText="1"/>
    </xf>
    <xf numFmtId="200" fontId="17" fillId="0" borderId="27" xfId="1478" applyNumberFormat="1" applyFont="1" applyBorder="1" applyAlignment="1">
      <alignment horizontal="left" vertical="top"/>
    </xf>
    <xf numFmtId="220" fontId="2" fillId="0" borderId="28" xfId="1478" applyNumberFormat="1" applyFont="1" applyBorder="1" applyAlignment="1">
      <alignment horizontal="right" wrapText="1"/>
    </xf>
    <xf numFmtId="200" fontId="2" fillId="0" borderId="30" xfId="1478" applyNumberFormat="1" applyFont="1" applyBorder="1" applyAlignment="1">
      <alignment horizontal="right" wrapText="1"/>
    </xf>
    <xf numFmtId="200" fontId="2" fillId="12" borderId="30" xfId="1478" applyNumberFormat="1" applyFont="1" applyFill="1" applyBorder="1" applyAlignment="1">
      <alignment horizontal="right" wrapText="1"/>
    </xf>
    <xf numFmtId="200" fontId="2" fillId="0" borderId="32" xfId="1478" applyNumberFormat="1" applyFont="1" applyBorder="1" applyAlignment="1">
      <alignment horizontal="right" wrapText="1"/>
    </xf>
    <xf numFmtId="200" fontId="17" fillId="0" borderId="40" xfId="1478" applyNumberFormat="1" applyFont="1" applyBorder="1" applyAlignment="1">
      <alignment horizontal="center" vertical="center"/>
    </xf>
    <xf numFmtId="200" fontId="21" fillId="0" borderId="87" xfId="1478" applyNumberFormat="1" applyFont="1" applyBorder="1" applyAlignment="1">
      <alignment horizontal="right" wrapText="1"/>
    </xf>
    <xf numFmtId="200" fontId="2" fillId="0" borderId="28" xfId="1478" applyNumberFormat="1" applyFont="1" applyBorder="1" applyAlignment="1">
      <alignment horizontal="right" wrapText="1"/>
    </xf>
    <xf numFmtId="200" fontId="21" fillId="12" borderId="30" xfId="1478" applyNumberFormat="1" applyFont="1" applyFill="1" applyBorder="1" applyAlignment="1">
      <alignment horizontal="right" wrapText="1"/>
    </xf>
    <xf numFmtId="49" fontId="21" fillId="0" borderId="23" xfId="1478" applyNumberFormat="1" applyFont="1" applyBorder="1" applyAlignment="1">
      <alignment horizontal="center" vertical="center" wrapText="1"/>
    </xf>
    <xf numFmtId="49" fontId="21" fillId="0" borderId="24" xfId="1478" applyNumberFormat="1" applyFont="1" applyBorder="1" applyAlignment="1">
      <alignment horizontal="center" vertical="center" wrapText="1"/>
    </xf>
    <xf numFmtId="200" fontId="21" fillId="0" borderId="28" xfId="1478" applyNumberFormat="1" applyFont="1" applyBorder="1" applyAlignment="1">
      <alignment horizontal="right" wrapText="1"/>
    </xf>
    <xf numFmtId="0" fontId="21" fillId="0" borderId="29" xfId="1478" applyFont="1" applyBorder="1"/>
    <xf numFmtId="200" fontId="21" fillId="0" borderId="30" xfId="1478" applyNumberFormat="1" applyFont="1" applyBorder="1" applyAlignment="1">
      <alignment horizontal="left" vertical="center" wrapText="1"/>
    </xf>
    <xf numFmtId="0" fontId="21" fillId="0" borderId="46" xfId="1478" applyFont="1" applyBorder="1"/>
    <xf numFmtId="0" fontId="21" fillId="0" borderId="36" xfId="1478" applyFont="1" applyBorder="1" applyAlignment="1">
      <alignment wrapText="1"/>
    </xf>
    <xf numFmtId="0" fontId="21" fillId="0" borderId="36" xfId="1478" applyFont="1" applyBorder="1" applyAlignment="1">
      <alignment horizontal="center" wrapText="1"/>
    </xf>
    <xf numFmtId="0" fontId="21" fillId="0" borderId="36" xfId="1478" applyFont="1" applyBorder="1" applyAlignment="1">
      <alignment horizontal="center" vertical="center" wrapText="1"/>
    </xf>
    <xf numFmtId="200" fontId="21" fillId="0" borderId="36" xfId="1478" applyNumberFormat="1" applyFont="1" applyBorder="1" applyAlignment="1">
      <alignment horizontal="right" wrapText="1"/>
    </xf>
    <xf numFmtId="200" fontId="21" fillId="0" borderId="37" xfId="1478" applyNumberFormat="1" applyFont="1" applyBorder="1" applyAlignment="1">
      <alignment horizontal="right" wrapText="1"/>
    </xf>
    <xf numFmtId="0" fontId="2" fillId="0" borderId="1" xfId="1478" applyFont="1" applyBorder="1" applyAlignment="1">
      <alignment vertical="center" wrapText="1"/>
    </xf>
    <xf numFmtId="200" fontId="16" fillId="0" borderId="0" xfId="1478" applyNumberFormat="1" applyFont="1" applyAlignment="1">
      <alignment horizontal="left"/>
    </xf>
    <xf numFmtId="0" fontId="23" fillId="0" borderId="0" xfId="1478" applyFont="1" applyAlignment="1">
      <alignment horizontal="left" wrapText="1"/>
    </xf>
    <xf numFmtId="0" fontId="24" fillId="0" borderId="0" xfId="1478" applyFont="1" applyAlignment="1">
      <alignment horizontal="left" wrapText="1"/>
    </xf>
    <xf numFmtId="0" fontId="2" fillId="0" borderId="12" xfId="1478" applyFont="1" applyBorder="1" applyAlignment="1">
      <alignment horizontal="center" vertical="center" wrapText="1"/>
    </xf>
    <xf numFmtId="0" fontId="2" fillId="0" borderId="8" xfId="1478" applyFont="1" applyBorder="1" applyAlignment="1">
      <alignment horizontal="center" vertical="center" wrapText="1"/>
    </xf>
    <xf numFmtId="0" fontId="2" fillId="0" borderId="29" xfId="1478" applyFont="1" applyBorder="1" applyAlignment="1">
      <alignment horizontal="left" wrapText="1" indent="2"/>
    </xf>
    <xf numFmtId="0" fontId="2" fillId="0" borderId="10" xfId="1478" applyFont="1" applyBorder="1" applyAlignment="1">
      <alignment horizontal="left" wrapText="1" indent="2"/>
    </xf>
    <xf numFmtId="49" fontId="21" fillId="0" borderId="21" xfId="1478" applyNumberFormat="1" applyFont="1" applyBorder="1" applyAlignment="1">
      <alignment horizontal="center" vertical="center" wrapText="1"/>
    </xf>
    <xf numFmtId="49" fontId="21" fillId="0" borderId="88" xfId="1478" applyNumberFormat="1" applyFont="1" applyBorder="1" applyAlignment="1">
      <alignment horizontal="center" vertical="center" wrapText="1"/>
    </xf>
    <xf numFmtId="0" fontId="21" fillId="0" borderId="27" xfId="1478" applyFont="1" applyBorder="1" applyAlignment="1">
      <alignment horizontal="left"/>
    </xf>
    <xf numFmtId="0" fontId="21" fillId="0" borderId="7" xfId="1478" applyFont="1" applyBorder="1" applyAlignment="1">
      <alignment horizontal="left"/>
    </xf>
    <xf numFmtId="0" fontId="21" fillId="0" borderId="29" xfId="1478" applyFont="1" applyBorder="1" applyAlignment="1">
      <alignment horizontal="left" wrapText="1"/>
    </xf>
    <xf numFmtId="0" fontId="21" fillId="0" borderId="10" xfId="1478" applyFont="1" applyBorder="1" applyAlignment="1">
      <alignment horizontal="left" wrapText="1"/>
    </xf>
    <xf numFmtId="0" fontId="21" fillId="0" borderId="29" xfId="1478" applyFont="1" applyBorder="1" applyAlignment="1">
      <alignment horizontal="left"/>
    </xf>
    <xf numFmtId="0" fontId="21" fillId="0" borderId="10" xfId="1478" applyFont="1" applyBorder="1" applyAlignment="1">
      <alignment horizontal="left"/>
    </xf>
    <xf numFmtId="0" fontId="16" fillId="0" borderId="29" xfId="1478" applyFont="1" applyBorder="1" applyAlignment="1">
      <alignment horizontal="left" wrapText="1" indent="2"/>
    </xf>
    <xf numFmtId="0" fontId="16" fillId="0" borderId="10" xfId="1478" applyFont="1" applyBorder="1" applyAlignment="1">
      <alignment horizontal="left" wrapText="1" indent="2"/>
    </xf>
    <xf numFmtId="0" fontId="2" fillId="0" borderId="29" xfId="1478" applyFont="1" applyBorder="1" applyAlignment="1">
      <alignment horizontal="left" wrapText="1" indent="1"/>
    </xf>
    <xf numFmtId="0" fontId="2" fillId="0" borderId="10" xfId="1478" applyFont="1" applyBorder="1" applyAlignment="1">
      <alignment horizontal="left" wrapText="1" indent="1"/>
    </xf>
    <xf numFmtId="0" fontId="24" fillId="0" borderId="0" xfId="1478" applyFont="1" applyAlignment="1">
      <alignment horizontal="left" vertical="center" wrapText="1"/>
    </xf>
    <xf numFmtId="0" fontId="2" fillId="0" borderId="7" xfId="1478" applyFont="1" applyBorder="1" applyAlignment="1">
      <alignment horizontal="left" wrapText="1" indent="1"/>
    </xf>
    <xf numFmtId="0" fontId="2" fillId="0" borderId="15" xfId="1478" applyFont="1" applyBorder="1" applyAlignment="1">
      <alignment horizontal="left" wrapText="1" indent="1"/>
    </xf>
    <xf numFmtId="200" fontId="2" fillId="12" borderId="0" xfId="1478" applyNumberFormat="1" applyFont="1" applyFill="1" applyAlignment="1">
      <alignment horizontal="left"/>
    </xf>
    <xf numFmtId="0" fontId="17" fillId="0" borderId="0" xfId="1478" applyFont="1" applyAlignment="1">
      <alignment wrapText="1"/>
    </xf>
    <xf numFmtId="0" fontId="17" fillId="0" borderId="0" xfId="1478" applyFont="1" applyAlignment="1">
      <alignment horizontal="left" wrapText="1"/>
    </xf>
    <xf numFmtId="0" fontId="24" fillId="0" borderId="0" xfId="1478" applyFont="1" applyAlignment="1">
      <alignment wrapText="1"/>
    </xf>
    <xf numFmtId="0" fontId="17" fillId="0" borderId="21" xfId="1478" applyFont="1" applyBorder="1" applyAlignment="1">
      <alignment horizontal="center" vertical="center" wrapText="1"/>
    </xf>
    <xf numFmtId="0" fontId="17" fillId="0" borderId="25" xfId="1478" applyFont="1" applyBorder="1" applyAlignment="1">
      <alignment horizontal="center" vertical="center" wrapText="1"/>
    </xf>
    <xf numFmtId="3" fontId="17" fillId="0" borderId="22" xfId="1478" applyNumberFormat="1" applyFont="1" applyBorder="1" applyAlignment="1">
      <alignment horizontal="center" vertical="center" wrapText="1"/>
    </xf>
    <xf numFmtId="0" fontId="17" fillId="0" borderId="23" xfId="1478" applyFont="1" applyBorder="1" applyAlignment="1">
      <alignment horizontal="center" vertical="center" wrapText="1"/>
    </xf>
    <xf numFmtId="0" fontId="17" fillId="0" borderId="6" xfId="1478" applyFont="1" applyBorder="1" applyAlignment="1">
      <alignment horizontal="center" vertical="center" wrapText="1"/>
    </xf>
    <xf numFmtId="0" fontId="17" fillId="0" borderId="24" xfId="1478" applyFont="1" applyBorder="1" applyAlignment="1">
      <alignment horizontal="center" vertical="center" wrapText="1"/>
    </xf>
    <xf numFmtId="0" fontId="17" fillId="0" borderId="26" xfId="1478" applyFont="1" applyBorder="1" applyAlignment="1">
      <alignment horizontal="center" vertical="center" wrapText="1"/>
    </xf>
  </cellXfs>
  <cellStyles count="4440">
    <cellStyle name="%" xfId="1" xr:uid="{00000000-0005-0000-0000-000000000000}"/>
    <cellStyle name="%??O%??P%??Q%??R%??S%??T%??U%??V%??W%??X%??Y%??Z%??[%??\%??]%??^%??_%??`%??a%?" xfId="2" xr:uid="{00000000-0005-0000-0000-000001000000}"/>
    <cellStyle name="?_x001d_?-" xfId="3" xr:uid="{00000000-0005-0000-0000-000002000000}"/>
    <cellStyle name="?_x001d_?- 2" xfId="2330" xr:uid="{00000000-0005-0000-0000-000003000000}"/>
    <cellStyle name="?_x001d_?-&amp;ђyќ&amp;‰y_x000b__x0008_c_x000c_A_x000d__x0007__x0001__x0001_" xfId="4" xr:uid="{00000000-0005-0000-0000-000004000000}"/>
    <cellStyle name="?_x001d_?-&amp;ђyќ&amp;‰y_x000b__x0008_c_x000c_A_x000d__x000f__x0001__x0001_" xfId="5" xr:uid="{00000000-0005-0000-0000-000005000000}"/>
    <cellStyle name="?_x001d_?-&amp;ђyќ&amp;‰y_x000b__x0008_c_x000c_A_x000d__x0007__x0001__x0001_ 2" xfId="2331" xr:uid="{00000000-0005-0000-0000-000006000000}"/>
    <cellStyle name="?_x001d_?-&amp;ђyќ&amp;‰y_x000b__x0008_c_x000c_A_x000d__x000f__x0001__x0001_ 2" xfId="2332" xr:uid="{00000000-0005-0000-0000-000007000000}"/>
    <cellStyle name="?_x001d_?-&amp;ђyќ&amp;‰y_x000b__x0008_c_x000c_A_x000d__x0007__x0001__x0001_ 3" xfId="2333" xr:uid="{00000000-0005-0000-0000-000008000000}"/>
    <cellStyle name="?_x001d_?-&amp;ђyќ&amp;‰y_x000b__x0008_c_x000c_A_x000d__x000f__x0001__x0001_ 3" xfId="2334" xr:uid="{00000000-0005-0000-0000-000009000000}"/>
    <cellStyle name="?_x001d_?-&amp;ђyќ&amp;‰y_x000b__x0008_c_x000c_A_x000d__x0007__x0001__x0001_ 4" xfId="2335" xr:uid="{00000000-0005-0000-0000-00000A000000}"/>
    <cellStyle name="?_x001d_?-&amp;ђyќ&amp;‰y_x000b__x0008_c_x000c_A_x000d__x000f__x0001__x0001_ 4" xfId="2336" xr:uid="{00000000-0005-0000-0000-00000B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6" xr:uid="{00000000-0005-0000-0000-00000C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" xfId="7" xr:uid="{00000000-0005-0000-0000-00000D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7" xr:uid="{00000000-0005-0000-0000-00000E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2" xfId="2338" xr:uid="{00000000-0005-0000-0000-00000F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39" xr:uid="{00000000-0005-0000-0000-000010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3" xfId="2340" xr:uid="{00000000-0005-0000-0000-000011000000}"/>
    <cellStyle name="?_x001d_?-&amp;ђyќ&amp;‰y_x000b__x0008_c_x000c_A_x000d__x0007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1" xr:uid="{00000000-0005-0000-0000-000012000000}"/>
    <cellStyle name="?_x001d_?-&amp;ђyќ&amp;‰y_x000b__x0008_c_x000c_A_x000d__x000f__x0001__x0001_?_x0002_yyyyyyyyyyyyyyy_x0001_(_x0002_Z_x000e_Ђ???~ yyyy????_x0007_???????????????I!E??????????           ?????           ?????????_x000d_ru,,C:\WINDOWS\COMMAND\keybrd3.sys_x000d_OWS\COMMAND\ega3.cpi)_x000d_???????????????????????????????????????????????????????????? 4" xfId="2342" xr:uid="{00000000-0005-0000-0000-000013000000}"/>
    <cellStyle name="????????" xfId="8" xr:uid="{00000000-0005-0000-0000-000014000000}"/>
    <cellStyle name="???????? 2" xfId="2343" xr:uid="{00000000-0005-0000-0000-000015000000}"/>
    <cellStyle name="???????_????25,08,97?" xfId="9" xr:uid="{00000000-0005-0000-0000-000016000000}"/>
    <cellStyle name="?_x001d_?-_DCF" xfId="10" xr:uid="{00000000-0005-0000-0000-000017000000}"/>
    <cellStyle name="?…‹?ђO‚e [0.00]_laroux" xfId="11" xr:uid="{00000000-0005-0000-0000-000018000000}"/>
    <cellStyle name="?…‹?ђO‚e_laroux" xfId="12" xr:uid="{00000000-0005-0000-0000-000019000000}"/>
    <cellStyle name="_ heading$" xfId="13" xr:uid="{00000000-0005-0000-0000-00001A000000}"/>
    <cellStyle name="_ heading$ 2" xfId="2344" xr:uid="{00000000-0005-0000-0000-00001B000000}"/>
    <cellStyle name="_ heading$_DCF" xfId="14" xr:uid="{00000000-0005-0000-0000-00001C000000}"/>
    <cellStyle name="_ heading$_DCF 3 предприятия" xfId="15" xr:uid="{00000000-0005-0000-0000-00001D000000}"/>
    <cellStyle name="_ heading$_DCF 3 с увел  объемами 14 12 07 " xfId="16" xr:uid="{00000000-0005-0000-0000-00001E000000}"/>
    <cellStyle name="_ heading$_DCF 3 с увел. объемами 14.12.07.с корр. окончат." xfId="17" xr:uid="{00000000-0005-0000-0000-00001F000000}"/>
    <cellStyle name="_ heading$_DCF_Pavlodar_9" xfId="18" xr:uid="{00000000-0005-0000-0000-000020000000}"/>
    <cellStyle name="_ heading$_DCF_Pavlodar_9 2" xfId="2345" xr:uid="{00000000-0005-0000-0000-000021000000}"/>
    <cellStyle name="_ heading$_информация по затратам и тарифам на  произ теплоэ" xfId="19" xr:uid="{00000000-0005-0000-0000-000022000000}"/>
    <cellStyle name="_ heading%" xfId="20" xr:uid="{00000000-0005-0000-0000-000023000000}"/>
    <cellStyle name="_ heading% 2" xfId="2346" xr:uid="{00000000-0005-0000-0000-000024000000}"/>
    <cellStyle name="_ heading%_DCF" xfId="21" xr:uid="{00000000-0005-0000-0000-000025000000}"/>
    <cellStyle name="_ heading%_DCF 3 предприятия" xfId="22" xr:uid="{00000000-0005-0000-0000-000026000000}"/>
    <cellStyle name="_ heading%_DCF 3 с увел  объемами 14 12 07 " xfId="23" xr:uid="{00000000-0005-0000-0000-000027000000}"/>
    <cellStyle name="_ heading%_DCF 3 с увел. объемами 14.12.07.с корр. окончат." xfId="24" xr:uid="{00000000-0005-0000-0000-000028000000}"/>
    <cellStyle name="_ heading%_DCF_Pavlodar_9" xfId="25" xr:uid="{00000000-0005-0000-0000-000029000000}"/>
    <cellStyle name="_ heading%_DCF_Pavlodar_9 2" xfId="2347" xr:uid="{00000000-0005-0000-0000-00002A000000}"/>
    <cellStyle name="_ heading%_информация по затратам и тарифам на  произ теплоэ" xfId="26" xr:uid="{00000000-0005-0000-0000-00002B000000}"/>
    <cellStyle name="_ heading£" xfId="27" xr:uid="{00000000-0005-0000-0000-00002C000000}"/>
    <cellStyle name="_ heading£ 2" xfId="2348" xr:uid="{00000000-0005-0000-0000-00002D000000}"/>
    <cellStyle name="_ heading£_DCF" xfId="28" xr:uid="{00000000-0005-0000-0000-00002E000000}"/>
    <cellStyle name="_ heading£_DCF 3 предприятия" xfId="29" xr:uid="{00000000-0005-0000-0000-00002F000000}"/>
    <cellStyle name="_ heading£_DCF 3 с увел  объемами 14 12 07 " xfId="30" xr:uid="{00000000-0005-0000-0000-000030000000}"/>
    <cellStyle name="_ heading£_DCF 3 с увел. объемами 14.12.07.с корр. окончат." xfId="31" xr:uid="{00000000-0005-0000-0000-000031000000}"/>
    <cellStyle name="_ heading£_DCF_Pavlodar_9" xfId="32" xr:uid="{00000000-0005-0000-0000-000032000000}"/>
    <cellStyle name="_ heading£_DCF_Pavlodar_9 2" xfId="2349" xr:uid="{00000000-0005-0000-0000-000033000000}"/>
    <cellStyle name="_ heading£_информация по затратам и тарифам на  произ теплоэ" xfId="33" xr:uid="{00000000-0005-0000-0000-000034000000}"/>
    <cellStyle name="_ heading¥" xfId="34" xr:uid="{00000000-0005-0000-0000-000035000000}"/>
    <cellStyle name="_ heading¥ 2" xfId="2350" xr:uid="{00000000-0005-0000-0000-000036000000}"/>
    <cellStyle name="_ heading¥_DCF" xfId="35" xr:uid="{00000000-0005-0000-0000-000037000000}"/>
    <cellStyle name="_ heading¥_DCF 3 предприятия" xfId="36" xr:uid="{00000000-0005-0000-0000-000038000000}"/>
    <cellStyle name="_ heading¥_DCF 3 с увел  объемами 14 12 07 " xfId="37" xr:uid="{00000000-0005-0000-0000-000039000000}"/>
    <cellStyle name="_ heading¥_DCF 3 с увел. объемами 14.12.07.с корр. окончат." xfId="38" xr:uid="{00000000-0005-0000-0000-00003A000000}"/>
    <cellStyle name="_ heading¥_DCF_Pavlodar_9" xfId="39" xr:uid="{00000000-0005-0000-0000-00003B000000}"/>
    <cellStyle name="_ heading¥_DCF_Pavlodar_9 2" xfId="2351" xr:uid="{00000000-0005-0000-0000-00003C000000}"/>
    <cellStyle name="_ heading¥_информация по затратам и тарифам на  произ теплоэ" xfId="40" xr:uid="{00000000-0005-0000-0000-00003D000000}"/>
    <cellStyle name="_ heading€" xfId="41" xr:uid="{00000000-0005-0000-0000-00003E000000}"/>
    <cellStyle name="_ heading€ 2" xfId="2352" xr:uid="{00000000-0005-0000-0000-00003F000000}"/>
    <cellStyle name="_ heading€_DCF" xfId="42" xr:uid="{00000000-0005-0000-0000-000040000000}"/>
    <cellStyle name="_ heading€_DCF 3 предприятия" xfId="43" xr:uid="{00000000-0005-0000-0000-000041000000}"/>
    <cellStyle name="_ heading€_DCF 3 с увел  объемами 14 12 07 " xfId="44" xr:uid="{00000000-0005-0000-0000-000042000000}"/>
    <cellStyle name="_ heading€_DCF 3 с увел. объемами 14.12.07.с корр. окончат." xfId="45" xr:uid="{00000000-0005-0000-0000-000043000000}"/>
    <cellStyle name="_ heading€_DCF_Pavlodar_9" xfId="46" xr:uid="{00000000-0005-0000-0000-000044000000}"/>
    <cellStyle name="_ heading€_DCF_Pavlodar_9 2" xfId="2353" xr:uid="{00000000-0005-0000-0000-000045000000}"/>
    <cellStyle name="_ heading€_информация по затратам и тарифам на  произ теплоэ" xfId="47" xr:uid="{00000000-0005-0000-0000-000046000000}"/>
    <cellStyle name="_ headingx" xfId="48" xr:uid="{00000000-0005-0000-0000-000047000000}"/>
    <cellStyle name="_ headingx 2" xfId="2354" xr:uid="{00000000-0005-0000-0000-000048000000}"/>
    <cellStyle name="_ headingx_DCF" xfId="49" xr:uid="{00000000-0005-0000-0000-000049000000}"/>
    <cellStyle name="_ headingx_DCF 3 предприятия" xfId="50" xr:uid="{00000000-0005-0000-0000-00004A000000}"/>
    <cellStyle name="_ headingx_DCF 3 с увел  объемами 14 12 07 " xfId="51" xr:uid="{00000000-0005-0000-0000-00004B000000}"/>
    <cellStyle name="_ headingx_DCF 3 с увел. объемами 14.12.07.с корр. окончат." xfId="52" xr:uid="{00000000-0005-0000-0000-00004C000000}"/>
    <cellStyle name="_ headingx_DCF_Pavlodar_9" xfId="53" xr:uid="{00000000-0005-0000-0000-00004D000000}"/>
    <cellStyle name="_ headingx_DCF_Pavlodar_9 2" xfId="2355" xr:uid="{00000000-0005-0000-0000-00004E000000}"/>
    <cellStyle name="_ headingx_информация по затратам и тарифам на  произ теплоэ" xfId="54" xr:uid="{00000000-0005-0000-0000-00004F000000}"/>
    <cellStyle name="_%(SignOnly)" xfId="55" xr:uid="{00000000-0005-0000-0000-000050000000}"/>
    <cellStyle name="_%(SignOnly) 2" xfId="2357" xr:uid="{00000000-0005-0000-0000-000051000000}"/>
    <cellStyle name="_%(SignOnly) 3" xfId="2356" xr:uid="{00000000-0005-0000-0000-000052000000}"/>
    <cellStyle name="_%(SignOnly)_DCF" xfId="56" xr:uid="{00000000-0005-0000-0000-000053000000}"/>
    <cellStyle name="_%(SignOnly)_DCF 3 предприятия" xfId="57" xr:uid="{00000000-0005-0000-0000-000054000000}"/>
    <cellStyle name="_%(SignOnly)_DCF 3 с увел  объемами 14 12 07 " xfId="58" xr:uid="{00000000-0005-0000-0000-000055000000}"/>
    <cellStyle name="_%(SignOnly)_DCF 3 с увел. объемами 14.12.07.с корр. окончат." xfId="59" xr:uid="{00000000-0005-0000-0000-000056000000}"/>
    <cellStyle name="_%(SignOnly)_DCF_Pavlodar_9" xfId="60" xr:uid="{00000000-0005-0000-0000-000057000000}"/>
    <cellStyle name="_%(SignOnly)_DCF_Pavlodar_9 2" xfId="2359" xr:uid="{00000000-0005-0000-0000-000058000000}"/>
    <cellStyle name="_%(SignOnly)_DCF_Pavlodar_9 3" xfId="2358" xr:uid="{00000000-0005-0000-0000-000059000000}"/>
    <cellStyle name="_%(SignOnly)_информация по затратам и тарифам на  произ теплоэ" xfId="61" xr:uid="{00000000-0005-0000-0000-00005A000000}"/>
    <cellStyle name="_%(SignSpaceOnly)" xfId="62" xr:uid="{00000000-0005-0000-0000-00005B000000}"/>
    <cellStyle name="_%(SignSpaceOnly) 2" xfId="2361" xr:uid="{00000000-0005-0000-0000-00005C000000}"/>
    <cellStyle name="_%(SignSpaceOnly) 3" xfId="2360" xr:uid="{00000000-0005-0000-0000-00005D000000}"/>
    <cellStyle name="_%(SignSpaceOnly)_DCF" xfId="63" xr:uid="{00000000-0005-0000-0000-00005E000000}"/>
    <cellStyle name="_%(SignSpaceOnly)_DCF 3 предприятия" xfId="64" xr:uid="{00000000-0005-0000-0000-00005F000000}"/>
    <cellStyle name="_%(SignSpaceOnly)_DCF 3 с увел  объемами 14 12 07 " xfId="65" xr:uid="{00000000-0005-0000-0000-000060000000}"/>
    <cellStyle name="_%(SignSpaceOnly)_DCF 3 с увел. объемами 14.12.07.с корр. окончат." xfId="66" xr:uid="{00000000-0005-0000-0000-000061000000}"/>
    <cellStyle name="_%(SignSpaceOnly)_DCF_Pavlodar_9" xfId="67" xr:uid="{00000000-0005-0000-0000-000062000000}"/>
    <cellStyle name="_%(SignSpaceOnly)_DCF_Pavlodar_9 2" xfId="2363" xr:uid="{00000000-0005-0000-0000-000063000000}"/>
    <cellStyle name="_%(SignSpaceOnly)_DCF_Pavlodar_9 3" xfId="2362" xr:uid="{00000000-0005-0000-0000-000064000000}"/>
    <cellStyle name="_%(SignSpaceOnly)_информация по затратам и тарифам на  произ теплоэ" xfId="68" xr:uid="{00000000-0005-0000-0000-000065000000}"/>
    <cellStyle name="_0.0[1space]" xfId="69" xr:uid="{00000000-0005-0000-0000-000066000000}"/>
    <cellStyle name="_0.0[1space] 2" xfId="2364" xr:uid="{00000000-0005-0000-0000-000067000000}"/>
    <cellStyle name="_0.0[1space]_DCF" xfId="70" xr:uid="{00000000-0005-0000-0000-000068000000}"/>
    <cellStyle name="_0.0[1space]_DCF 3 предприятия" xfId="71" xr:uid="{00000000-0005-0000-0000-000069000000}"/>
    <cellStyle name="_0.0[1space]_DCF 3 с увел  объемами 14 12 07 " xfId="72" xr:uid="{00000000-0005-0000-0000-00006A000000}"/>
    <cellStyle name="_0.0[1space]_DCF 3 с увел. объемами 14.12.07.с корр. окончат." xfId="73" xr:uid="{00000000-0005-0000-0000-00006B000000}"/>
    <cellStyle name="_0.0[1space]_DCF_Pavlodar_9" xfId="74" xr:uid="{00000000-0005-0000-0000-00006C000000}"/>
    <cellStyle name="_0.0[1space]_DCF_Pavlodar_9 2" xfId="2365" xr:uid="{00000000-0005-0000-0000-00006D000000}"/>
    <cellStyle name="_0.0[1space]_информация по затратам и тарифам на  произ теплоэ" xfId="75" xr:uid="{00000000-0005-0000-0000-00006E000000}"/>
    <cellStyle name="_0.0[2space]" xfId="76" xr:uid="{00000000-0005-0000-0000-00006F000000}"/>
    <cellStyle name="_0.0[2space] 2" xfId="2366" xr:uid="{00000000-0005-0000-0000-000070000000}"/>
    <cellStyle name="_0.0[2space]_DCF" xfId="77" xr:uid="{00000000-0005-0000-0000-000071000000}"/>
    <cellStyle name="_0.0[2space]_DCF 3 предприятия" xfId="78" xr:uid="{00000000-0005-0000-0000-000072000000}"/>
    <cellStyle name="_0.0[2space]_DCF 3 с увел  объемами 14 12 07 " xfId="79" xr:uid="{00000000-0005-0000-0000-000073000000}"/>
    <cellStyle name="_0.0[2space]_DCF 3 с увел. объемами 14.12.07.с корр. окончат." xfId="80" xr:uid="{00000000-0005-0000-0000-000074000000}"/>
    <cellStyle name="_0.0[2space]_DCF_Pavlodar_9" xfId="81" xr:uid="{00000000-0005-0000-0000-000075000000}"/>
    <cellStyle name="_0.0[2space]_DCF_Pavlodar_9 2" xfId="2367" xr:uid="{00000000-0005-0000-0000-000076000000}"/>
    <cellStyle name="_0.0[2space]_информация по затратам и тарифам на  произ теплоэ" xfId="82" xr:uid="{00000000-0005-0000-0000-000077000000}"/>
    <cellStyle name="_0.0[3space]" xfId="83" xr:uid="{00000000-0005-0000-0000-000078000000}"/>
    <cellStyle name="_0.0[3space] 2" xfId="2368" xr:uid="{00000000-0005-0000-0000-000079000000}"/>
    <cellStyle name="_0.0[3space]_DCF" xfId="84" xr:uid="{00000000-0005-0000-0000-00007A000000}"/>
    <cellStyle name="_0.0[3space]_DCF 3 предприятия" xfId="85" xr:uid="{00000000-0005-0000-0000-00007B000000}"/>
    <cellStyle name="_0.0[3space]_DCF 3 с увел  объемами 14 12 07 " xfId="86" xr:uid="{00000000-0005-0000-0000-00007C000000}"/>
    <cellStyle name="_0.0[3space]_DCF 3 с увел. объемами 14.12.07.с корр. окончат." xfId="87" xr:uid="{00000000-0005-0000-0000-00007D000000}"/>
    <cellStyle name="_0.0[3space]_DCF_Pavlodar_9" xfId="88" xr:uid="{00000000-0005-0000-0000-00007E000000}"/>
    <cellStyle name="_0.0[3space]_DCF_Pavlodar_9 2" xfId="2369" xr:uid="{00000000-0005-0000-0000-00007F000000}"/>
    <cellStyle name="_0.0[3space]_информация по затратам и тарифам на  произ теплоэ" xfId="89" xr:uid="{00000000-0005-0000-0000-000080000000}"/>
    <cellStyle name="_0.0[4space]" xfId="90" xr:uid="{00000000-0005-0000-0000-000081000000}"/>
    <cellStyle name="_0.0[4space] 2" xfId="2370" xr:uid="{00000000-0005-0000-0000-000082000000}"/>
    <cellStyle name="_0.0[4space]_DCF" xfId="91" xr:uid="{00000000-0005-0000-0000-000083000000}"/>
    <cellStyle name="_0.0[4space]_DCF 3 предприятия" xfId="92" xr:uid="{00000000-0005-0000-0000-000084000000}"/>
    <cellStyle name="_0.0[4space]_DCF 3 с увел  объемами 14 12 07 " xfId="93" xr:uid="{00000000-0005-0000-0000-000085000000}"/>
    <cellStyle name="_0.0[4space]_DCF_Pavlodar_9" xfId="94" xr:uid="{00000000-0005-0000-0000-000086000000}"/>
    <cellStyle name="_0.0[4space]_DCF_Pavlodar_9 2" xfId="2371" xr:uid="{00000000-0005-0000-0000-000087000000}"/>
    <cellStyle name="_0.0[4space]_информация по затратам и тарифам на  произ теплоэ" xfId="95" xr:uid="{00000000-0005-0000-0000-000088000000}"/>
    <cellStyle name="_0.0[6space]" xfId="96" xr:uid="{00000000-0005-0000-0000-000089000000}"/>
    <cellStyle name="_0.0[6space] 2" xfId="2372" xr:uid="{00000000-0005-0000-0000-00008A000000}"/>
    <cellStyle name="_0.0[6space]_DCF" xfId="97" xr:uid="{00000000-0005-0000-0000-00008B000000}"/>
    <cellStyle name="_0.0[6space]_DCF 3 предприятия" xfId="98" xr:uid="{00000000-0005-0000-0000-00008C000000}"/>
    <cellStyle name="_0.0[6space]_DCF 3 с увел  объемами 14 12 07 " xfId="99" xr:uid="{00000000-0005-0000-0000-00008D000000}"/>
    <cellStyle name="_0.0[6space]_DCF_Pavlodar_9" xfId="100" xr:uid="{00000000-0005-0000-0000-00008E000000}"/>
    <cellStyle name="_0.0[6space]_DCF_Pavlodar_9 2" xfId="2373" xr:uid="{00000000-0005-0000-0000-00008F000000}"/>
    <cellStyle name="_0.0[6space]_информация по затратам и тарифам на  произ теплоэ" xfId="101" xr:uid="{00000000-0005-0000-0000-000090000000}"/>
    <cellStyle name="_0.0[7space]" xfId="102" xr:uid="{00000000-0005-0000-0000-000091000000}"/>
    <cellStyle name="_0.0[7space] 2" xfId="2374" xr:uid="{00000000-0005-0000-0000-000092000000}"/>
    <cellStyle name="_0.0[7space]_DCF" xfId="103" xr:uid="{00000000-0005-0000-0000-000093000000}"/>
    <cellStyle name="_0.0[7space]_DCF 3 предприятия" xfId="104" xr:uid="{00000000-0005-0000-0000-000094000000}"/>
    <cellStyle name="_0.0[7space]_DCF 3 с увел  объемами 14 12 07 " xfId="105" xr:uid="{00000000-0005-0000-0000-000095000000}"/>
    <cellStyle name="_0.0[7space]_DCF_Pavlodar_9" xfId="106" xr:uid="{00000000-0005-0000-0000-000096000000}"/>
    <cellStyle name="_0.0[7space]_DCF_Pavlodar_9 2" xfId="2375" xr:uid="{00000000-0005-0000-0000-000097000000}"/>
    <cellStyle name="_0.0[7space]_информация по затратам и тарифам на  произ теплоэ" xfId="107" xr:uid="{00000000-0005-0000-0000-000098000000}"/>
    <cellStyle name="_0.0[8space]" xfId="108" xr:uid="{00000000-0005-0000-0000-000099000000}"/>
    <cellStyle name="_0.0[8space] 2" xfId="2376" xr:uid="{00000000-0005-0000-0000-00009A000000}"/>
    <cellStyle name="_0.0[8space]_DCF" xfId="109" xr:uid="{00000000-0005-0000-0000-00009B000000}"/>
    <cellStyle name="_0.0[8space]_DCF 3 предприятия" xfId="110" xr:uid="{00000000-0005-0000-0000-00009C000000}"/>
    <cellStyle name="_0.0[8space]_DCF 3 с увел  объемами 14 12 07 " xfId="111" xr:uid="{00000000-0005-0000-0000-00009D000000}"/>
    <cellStyle name="_0.0[8space]_DCF_Pavlodar_9" xfId="112" xr:uid="{00000000-0005-0000-0000-00009E000000}"/>
    <cellStyle name="_0.0[8space]_DCF_Pavlodar_9 2" xfId="2377" xr:uid="{00000000-0005-0000-0000-00009F000000}"/>
    <cellStyle name="_0.0[8space]_информация по затратам и тарифам на  произ теплоэ" xfId="113" xr:uid="{00000000-0005-0000-0000-0000A0000000}"/>
    <cellStyle name="_0.00[1space]" xfId="114" xr:uid="{00000000-0005-0000-0000-0000A1000000}"/>
    <cellStyle name="_0.00[1space] 2" xfId="2378" xr:uid="{00000000-0005-0000-0000-0000A2000000}"/>
    <cellStyle name="_0.00[1space]_DCF" xfId="115" xr:uid="{00000000-0005-0000-0000-0000A3000000}"/>
    <cellStyle name="_0.00[1space]_DCF 3 предприятия" xfId="116" xr:uid="{00000000-0005-0000-0000-0000A4000000}"/>
    <cellStyle name="_0.00[1space]_DCF 3 с увел  объемами 14 12 07 " xfId="117" xr:uid="{00000000-0005-0000-0000-0000A5000000}"/>
    <cellStyle name="_0.00[1space]_DCF_Pavlodar_9" xfId="118" xr:uid="{00000000-0005-0000-0000-0000A6000000}"/>
    <cellStyle name="_0.00[1space]_DCF_Pavlodar_9 2" xfId="2379" xr:uid="{00000000-0005-0000-0000-0000A7000000}"/>
    <cellStyle name="_0.00[1space]_информация по затратам и тарифам на  произ теплоэ" xfId="119" xr:uid="{00000000-0005-0000-0000-0000A8000000}"/>
    <cellStyle name="_0.00[2space]" xfId="120" xr:uid="{00000000-0005-0000-0000-0000A9000000}"/>
    <cellStyle name="_0.00[2space] 2" xfId="2380" xr:uid="{00000000-0005-0000-0000-0000AA000000}"/>
    <cellStyle name="_0.00[2space]_DCF" xfId="121" xr:uid="{00000000-0005-0000-0000-0000AB000000}"/>
    <cellStyle name="_0.00[2space]_DCF 3 предприятия" xfId="122" xr:uid="{00000000-0005-0000-0000-0000AC000000}"/>
    <cellStyle name="_0.00[2space]_DCF 3 с увел  объемами 14 12 07 " xfId="123" xr:uid="{00000000-0005-0000-0000-0000AD000000}"/>
    <cellStyle name="_0.00[2space]_DCF_Pavlodar_9" xfId="124" xr:uid="{00000000-0005-0000-0000-0000AE000000}"/>
    <cellStyle name="_0.00[2space]_DCF_Pavlodar_9 2" xfId="2381" xr:uid="{00000000-0005-0000-0000-0000AF000000}"/>
    <cellStyle name="_0.00[2space]_информация по затратам и тарифам на  произ теплоэ" xfId="125" xr:uid="{00000000-0005-0000-0000-0000B0000000}"/>
    <cellStyle name="_0.00[3space]" xfId="126" xr:uid="{00000000-0005-0000-0000-0000B1000000}"/>
    <cellStyle name="_0.00[3space] 2" xfId="2382" xr:uid="{00000000-0005-0000-0000-0000B2000000}"/>
    <cellStyle name="_0.00[3space]_DCF" xfId="127" xr:uid="{00000000-0005-0000-0000-0000B3000000}"/>
    <cellStyle name="_0.00[3space]_DCF 3 предприятия" xfId="128" xr:uid="{00000000-0005-0000-0000-0000B4000000}"/>
    <cellStyle name="_0.00[3space]_DCF 3 с увел  объемами 14 12 07 " xfId="129" xr:uid="{00000000-0005-0000-0000-0000B5000000}"/>
    <cellStyle name="_0.00[3space]_DCF_Pavlodar_9" xfId="130" xr:uid="{00000000-0005-0000-0000-0000B6000000}"/>
    <cellStyle name="_0.00[3space]_DCF_Pavlodar_9 2" xfId="2383" xr:uid="{00000000-0005-0000-0000-0000B7000000}"/>
    <cellStyle name="_0.00[3space]_информация по затратам и тарифам на  произ теплоэ" xfId="131" xr:uid="{00000000-0005-0000-0000-0000B8000000}"/>
    <cellStyle name="_0.00[4space]" xfId="132" xr:uid="{00000000-0005-0000-0000-0000B9000000}"/>
    <cellStyle name="_0.00[4space] 2" xfId="2384" xr:uid="{00000000-0005-0000-0000-0000BA000000}"/>
    <cellStyle name="_0.00[4space]_DCF" xfId="133" xr:uid="{00000000-0005-0000-0000-0000BB000000}"/>
    <cellStyle name="_0.00[4space]_DCF 3 предприятия" xfId="134" xr:uid="{00000000-0005-0000-0000-0000BC000000}"/>
    <cellStyle name="_0.00[4space]_DCF 3 с увел  объемами 14 12 07 " xfId="135" xr:uid="{00000000-0005-0000-0000-0000BD000000}"/>
    <cellStyle name="_0.00[4space]_DCF_Pavlodar_9" xfId="136" xr:uid="{00000000-0005-0000-0000-0000BE000000}"/>
    <cellStyle name="_0.00[4space]_DCF_Pavlodar_9 2" xfId="2385" xr:uid="{00000000-0005-0000-0000-0000BF000000}"/>
    <cellStyle name="_0.00[4space]_информация по затратам и тарифам на  произ теплоэ" xfId="137" xr:uid="{00000000-0005-0000-0000-0000C0000000}"/>
    <cellStyle name="_0.00[7space]" xfId="138" xr:uid="{00000000-0005-0000-0000-0000C1000000}"/>
    <cellStyle name="_0.00[7space] 2" xfId="2386" xr:uid="{00000000-0005-0000-0000-0000C2000000}"/>
    <cellStyle name="_0.00[7space]_DCF" xfId="139" xr:uid="{00000000-0005-0000-0000-0000C3000000}"/>
    <cellStyle name="_0.00[7space]_DCF 3 предприятия" xfId="140" xr:uid="{00000000-0005-0000-0000-0000C4000000}"/>
    <cellStyle name="_0.00[7space]_DCF 3 с увел  объемами 14 12 07 " xfId="141" xr:uid="{00000000-0005-0000-0000-0000C5000000}"/>
    <cellStyle name="_0.00[7space]_DCF_Pavlodar_9" xfId="142" xr:uid="{00000000-0005-0000-0000-0000C6000000}"/>
    <cellStyle name="_0.00[7space]_DCF_Pavlodar_9 2" xfId="2387" xr:uid="{00000000-0005-0000-0000-0000C7000000}"/>
    <cellStyle name="_0.00[7space]_информация по затратам и тарифам на  произ теплоэ" xfId="143" xr:uid="{00000000-0005-0000-0000-0000C8000000}"/>
    <cellStyle name="_0.00[8space]" xfId="144" xr:uid="{00000000-0005-0000-0000-0000C9000000}"/>
    <cellStyle name="_0.00[8space] 2" xfId="2388" xr:uid="{00000000-0005-0000-0000-0000CA000000}"/>
    <cellStyle name="_0.00[8space]_DCF" xfId="145" xr:uid="{00000000-0005-0000-0000-0000CB000000}"/>
    <cellStyle name="_0.00[8space]_DCF 3 предприятия" xfId="146" xr:uid="{00000000-0005-0000-0000-0000CC000000}"/>
    <cellStyle name="_0.00[8space]_DCF 3 с увел  объемами 14 12 07 " xfId="147" xr:uid="{00000000-0005-0000-0000-0000CD000000}"/>
    <cellStyle name="_0.00[8space]_DCF_Pavlodar_9" xfId="148" xr:uid="{00000000-0005-0000-0000-0000CE000000}"/>
    <cellStyle name="_0.00[8space]_DCF_Pavlodar_9 2" xfId="2389" xr:uid="{00000000-0005-0000-0000-0000CF000000}"/>
    <cellStyle name="_0.00[8space]_информация по затратам и тарифам на  произ теплоэ" xfId="149" xr:uid="{00000000-0005-0000-0000-0000D0000000}"/>
    <cellStyle name="_0.00[9space]" xfId="150" xr:uid="{00000000-0005-0000-0000-0000D1000000}"/>
    <cellStyle name="_0.00[9space] 2" xfId="2390" xr:uid="{00000000-0005-0000-0000-0000D2000000}"/>
    <cellStyle name="_0.00[9space]_DCF" xfId="151" xr:uid="{00000000-0005-0000-0000-0000D3000000}"/>
    <cellStyle name="_0.00[9space]_DCF 3 предприятия" xfId="152" xr:uid="{00000000-0005-0000-0000-0000D4000000}"/>
    <cellStyle name="_0.00[9space]_DCF 3 с увел  объемами 14 12 07 " xfId="153" xr:uid="{00000000-0005-0000-0000-0000D5000000}"/>
    <cellStyle name="_0.00[9space]_DCF_Pavlodar_9" xfId="154" xr:uid="{00000000-0005-0000-0000-0000D6000000}"/>
    <cellStyle name="_0.00[9space]_DCF_Pavlodar_9 2" xfId="2391" xr:uid="{00000000-0005-0000-0000-0000D7000000}"/>
    <cellStyle name="_0.00[9space]_информация по затратам и тарифам на  произ теплоэ" xfId="155" xr:uid="{00000000-0005-0000-0000-0000D8000000}"/>
    <cellStyle name="_0[1space]" xfId="156" xr:uid="{00000000-0005-0000-0000-0000D9000000}"/>
    <cellStyle name="_0[1space] 2" xfId="2392" xr:uid="{00000000-0005-0000-0000-0000DA000000}"/>
    <cellStyle name="_0[1space]_DCF" xfId="157" xr:uid="{00000000-0005-0000-0000-0000DB000000}"/>
    <cellStyle name="_0[1space]_DCF 3 предприятия" xfId="158" xr:uid="{00000000-0005-0000-0000-0000DC000000}"/>
    <cellStyle name="_0[1space]_DCF 3 с увел  объемами 14 12 07 " xfId="159" xr:uid="{00000000-0005-0000-0000-0000DD000000}"/>
    <cellStyle name="_0[1space]_DCF_Pavlodar_9" xfId="160" xr:uid="{00000000-0005-0000-0000-0000DE000000}"/>
    <cellStyle name="_0[1space]_DCF_Pavlodar_9 2" xfId="2393" xr:uid="{00000000-0005-0000-0000-0000DF000000}"/>
    <cellStyle name="_0[1space]_информация по затратам и тарифам на  произ теплоэ" xfId="161" xr:uid="{00000000-0005-0000-0000-0000E0000000}"/>
    <cellStyle name="_0[2space]" xfId="162" xr:uid="{00000000-0005-0000-0000-0000E1000000}"/>
    <cellStyle name="_0[2space] 2" xfId="2394" xr:uid="{00000000-0005-0000-0000-0000E2000000}"/>
    <cellStyle name="_0[2space]_DCF" xfId="163" xr:uid="{00000000-0005-0000-0000-0000E3000000}"/>
    <cellStyle name="_0[2space]_DCF 3 предприятия" xfId="164" xr:uid="{00000000-0005-0000-0000-0000E4000000}"/>
    <cellStyle name="_0[2space]_DCF 3 с увел  объемами 14 12 07 " xfId="165" xr:uid="{00000000-0005-0000-0000-0000E5000000}"/>
    <cellStyle name="_0[2space]_DCF_Pavlodar_9" xfId="166" xr:uid="{00000000-0005-0000-0000-0000E6000000}"/>
    <cellStyle name="_0[2space]_DCF_Pavlodar_9 2" xfId="2395" xr:uid="{00000000-0005-0000-0000-0000E7000000}"/>
    <cellStyle name="_0[2space]_информация по затратам и тарифам на  произ теплоэ" xfId="167" xr:uid="{00000000-0005-0000-0000-0000E8000000}"/>
    <cellStyle name="_0[3space]" xfId="168" xr:uid="{00000000-0005-0000-0000-0000E9000000}"/>
    <cellStyle name="_0[3space] 2" xfId="2396" xr:uid="{00000000-0005-0000-0000-0000EA000000}"/>
    <cellStyle name="_0[3space]_DCF" xfId="169" xr:uid="{00000000-0005-0000-0000-0000EB000000}"/>
    <cellStyle name="_0[3space]_DCF 3 предприятия" xfId="170" xr:uid="{00000000-0005-0000-0000-0000EC000000}"/>
    <cellStyle name="_0[3space]_DCF 3 с увел  объемами 14 12 07 " xfId="171" xr:uid="{00000000-0005-0000-0000-0000ED000000}"/>
    <cellStyle name="_0[3space]_DCF_Pavlodar_9" xfId="172" xr:uid="{00000000-0005-0000-0000-0000EE000000}"/>
    <cellStyle name="_0[3space]_DCF_Pavlodar_9 2" xfId="2397" xr:uid="{00000000-0005-0000-0000-0000EF000000}"/>
    <cellStyle name="_0[3space]_информация по затратам и тарифам на  произ теплоэ" xfId="173" xr:uid="{00000000-0005-0000-0000-0000F0000000}"/>
    <cellStyle name="_0[4space]" xfId="174" xr:uid="{00000000-0005-0000-0000-0000F1000000}"/>
    <cellStyle name="_0[4space] 2" xfId="2398" xr:uid="{00000000-0005-0000-0000-0000F2000000}"/>
    <cellStyle name="_0[4space]_DCF" xfId="175" xr:uid="{00000000-0005-0000-0000-0000F3000000}"/>
    <cellStyle name="_0[4space]_DCF 3 предприятия" xfId="176" xr:uid="{00000000-0005-0000-0000-0000F4000000}"/>
    <cellStyle name="_0[4space]_DCF 3 с увел  объемами 14 12 07 " xfId="177" xr:uid="{00000000-0005-0000-0000-0000F5000000}"/>
    <cellStyle name="_0[4space]_DCF_Pavlodar_9" xfId="178" xr:uid="{00000000-0005-0000-0000-0000F6000000}"/>
    <cellStyle name="_0[4space]_DCF_Pavlodar_9 2" xfId="2399" xr:uid="{00000000-0005-0000-0000-0000F7000000}"/>
    <cellStyle name="_0[4space]_информация по затратам и тарифам на  произ теплоэ" xfId="179" xr:uid="{00000000-0005-0000-0000-0000F8000000}"/>
    <cellStyle name="_0[6space]" xfId="180" xr:uid="{00000000-0005-0000-0000-0000F9000000}"/>
    <cellStyle name="_0[6space] 2" xfId="2400" xr:uid="{00000000-0005-0000-0000-0000FA000000}"/>
    <cellStyle name="_0[6space]_DCF" xfId="181" xr:uid="{00000000-0005-0000-0000-0000FB000000}"/>
    <cellStyle name="_0[6space]_DCF 3 предприятия" xfId="182" xr:uid="{00000000-0005-0000-0000-0000FC000000}"/>
    <cellStyle name="_0[6space]_DCF 3 с увел  объемами 14 12 07 " xfId="183" xr:uid="{00000000-0005-0000-0000-0000FD000000}"/>
    <cellStyle name="_0[6space]_DCF_Pavlodar_9" xfId="184" xr:uid="{00000000-0005-0000-0000-0000FE000000}"/>
    <cellStyle name="_0[6space]_DCF_Pavlodar_9 2" xfId="2401" xr:uid="{00000000-0005-0000-0000-0000FF000000}"/>
    <cellStyle name="_0[6space]_информация по затратам и тарифам на  произ теплоэ" xfId="185" xr:uid="{00000000-0005-0000-0000-000000010000}"/>
    <cellStyle name="_0[7space]" xfId="186" xr:uid="{00000000-0005-0000-0000-000001010000}"/>
    <cellStyle name="_0[7space] 2" xfId="2402" xr:uid="{00000000-0005-0000-0000-000002010000}"/>
    <cellStyle name="_0[7space]_DCF" xfId="187" xr:uid="{00000000-0005-0000-0000-000003010000}"/>
    <cellStyle name="_0[7space]_DCF 3 предприятия" xfId="188" xr:uid="{00000000-0005-0000-0000-000004010000}"/>
    <cellStyle name="_0[7space]_DCF 3 с увел  объемами 14 12 07 " xfId="189" xr:uid="{00000000-0005-0000-0000-000005010000}"/>
    <cellStyle name="_0[7space]_DCF_Pavlodar_9" xfId="190" xr:uid="{00000000-0005-0000-0000-000006010000}"/>
    <cellStyle name="_0[7space]_DCF_Pavlodar_9 2" xfId="2403" xr:uid="{00000000-0005-0000-0000-000007010000}"/>
    <cellStyle name="_0[7space]_информация по затратам и тарифам на  произ теплоэ" xfId="191" xr:uid="{00000000-0005-0000-0000-000008010000}"/>
    <cellStyle name="_0747_DCF_sugar_10" xfId="192" xr:uid="{00000000-0005-0000-0000-000009010000}"/>
    <cellStyle name="_0747_DCF_sugar_10 2" xfId="2405" xr:uid="{00000000-0005-0000-0000-00000A010000}"/>
    <cellStyle name="_0747_DCF_sugar_10 3" xfId="2406" xr:uid="{00000000-0005-0000-0000-00000B010000}"/>
    <cellStyle name="_0747_DCF_sugar_10 4" xfId="2404" xr:uid="{00000000-0005-0000-0000-00000C010000}"/>
    <cellStyle name="_0747_DCF_sugar_10_DCF" xfId="193" xr:uid="{00000000-0005-0000-0000-00000D010000}"/>
    <cellStyle name="_0747_DCF_sugar_10_DCF 3 предприятия" xfId="194" xr:uid="{00000000-0005-0000-0000-00000E010000}"/>
    <cellStyle name="_0747_DCF_sugar_10_DCF 3 с увел  объемами 14 12 07 " xfId="195" xr:uid="{00000000-0005-0000-0000-00000F010000}"/>
    <cellStyle name="_0747_DCF_sugar_10_DCF_Pavlodar_9" xfId="196" xr:uid="{00000000-0005-0000-0000-000010010000}"/>
    <cellStyle name="_0747_DCF_sugar_10_DCF_Pavlodar_9 2" xfId="2408" xr:uid="{00000000-0005-0000-0000-000011010000}"/>
    <cellStyle name="_0747_DCF_sugar_10_DCF_Pavlodar_9 3" xfId="2409" xr:uid="{00000000-0005-0000-0000-000012010000}"/>
    <cellStyle name="_0747_DCF_sugar_10_DCF_Pavlodar_9 4" xfId="2407" xr:uid="{00000000-0005-0000-0000-000013010000}"/>
    <cellStyle name="_0747_DCF_sugar_10_информация по затратам и тарифам на  произ теплоэ" xfId="197" xr:uid="{00000000-0005-0000-0000-000014010000}"/>
    <cellStyle name="_0747_DCF_sugar_11" xfId="198" xr:uid="{00000000-0005-0000-0000-000015010000}"/>
    <cellStyle name="_0747_DCF_sugar_11 2" xfId="2411" xr:uid="{00000000-0005-0000-0000-000016010000}"/>
    <cellStyle name="_0747_DCF_sugar_11 3" xfId="2412" xr:uid="{00000000-0005-0000-0000-000017010000}"/>
    <cellStyle name="_0747_DCF_sugar_11 4" xfId="2410" xr:uid="{00000000-0005-0000-0000-000018010000}"/>
    <cellStyle name="_0747_DCF_sugar_11_DCF" xfId="199" xr:uid="{00000000-0005-0000-0000-000019010000}"/>
    <cellStyle name="_0747_DCF_sugar_11_DCF 3 предприятия" xfId="200" xr:uid="{00000000-0005-0000-0000-00001A010000}"/>
    <cellStyle name="_0747_DCF_sugar_11_DCF 3 с увел  объемами 14 12 07 " xfId="201" xr:uid="{00000000-0005-0000-0000-00001B010000}"/>
    <cellStyle name="_0747_DCF_sugar_11_DCF_Pavlodar_9" xfId="202" xr:uid="{00000000-0005-0000-0000-00001C010000}"/>
    <cellStyle name="_0747_DCF_sugar_11_DCF_Pavlodar_9 2" xfId="2414" xr:uid="{00000000-0005-0000-0000-00001D010000}"/>
    <cellStyle name="_0747_DCF_sugar_11_DCF_Pavlodar_9 3" xfId="2415" xr:uid="{00000000-0005-0000-0000-00001E010000}"/>
    <cellStyle name="_0747_DCF_sugar_11_DCF_Pavlodar_9 4" xfId="2413" xr:uid="{00000000-0005-0000-0000-00001F010000}"/>
    <cellStyle name="_0747_DCF_sugar_11_информация по затратам и тарифам на  произ теплоэ" xfId="203" xr:uid="{00000000-0005-0000-0000-000020010000}"/>
    <cellStyle name="_0747_DCF_sugar_17" xfId="204" xr:uid="{00000000-0005-0000-0000-000021010000}"/>
    <cellStyle name="_0747_DCF_sugar_17 2" xfId="2417" xr:uid="{00000000-0005-0000-0000-000022010000}"/>
    <cellStyle name="_0747_DCF_sugar_17 3" xfId="2418" xr:uid="{00000000-0005-0000-0000-000023010000}"/>
    <cellStyle name="_0747_DCF_sugar_17 4" xfId="2416" xr:uid="{00000000-0005-0000-0000-000024010000}"/>
    <cellStyle name="_0747_DCF_sugar_17_DCF" xfId="205" xr:uid="{00000000-0005-0000-0000-000025010000}"/>
    <cellStyle name="_0747_DCF_sugar_17_DCF 3 предприятия" xfId="206" xr:uid="{00000000-0005-0000-0000-000026010000}"/>
    <cellStyle name="_0747_DCF_sugar_17_DCF 3 с увел  объемами 14 12 07 " xfId="207" xr:uid="{00000000-0005-0000-0000-000027010000}"/>
    <cellStyle name="_0747_DCF_sugar_17_DCF_Pavlodar_9" xfId="208" xr:uid="{00000000-0005-0000-0000-000028010000}"/>
    <cellStyle name="_0747_DCF_sugar_17_DCF_Pavlodar_9 2" xfId="2420" xr:uid="{00000000-0005-0000-0000-000029010000}"/>
    <cellStyle name="_0747_DCF_sugar_17_DCF_Pavlodar_9 3" xfId="2421" xr:uid="{00000000-0005-0000-0000-00002A010000}"/>
    <cellStyle name="_0747_DCF_sugar_17_DCF_Pavlodar_9 4" xfId="2419" xr:uid="{00000000-0005-0000-0000-00002B010000}"/>
    <cellStyle name="_0747_DCF_sugar_17_информация по затратам и тарифам на  произ теплоэ" xfId="209" xr:uid="{00000000-0005-0000-0000-00002C010000}"/>
    <cellStyle name="_0747_DCF_sugar_5_with economic obsolesense" xfId="210" xr:uid="{00000000-0005-0000-0000-00002D010000}"/>
    <cellStyle name="_0747_DCF_sugar_5_with economic obsolesense 2" xfId="2423" xr:uid="{00000000-0005-0000-0000-00002E010000}"/>
    <cellStyle name="_0747_DCF_sugar_5_with economic obsolesense 3" xfId="2424" xr:uid="{00000000-0005-0000-0000-00002F010000}"/>
    <cellStyle name="_0747_DCF_sugar_5_with economic obsolesense 4" xfId="2422" xr:uid="{00000000-0005-0000-0000-000030010000}"/>
    <cellStyle name="_0747_DCF_sugar_5_with economic obsolesense_DCF" xfId="211" xr:uid="{00000000-0005-0000-0000-000031010000}"/>
    <cellStyle name="_0747_DCF_sugar_5_with economic obsolesense_DCF 3 предприятия" xfId="212" xr:uid="{00000000-0005-0000-0000-000032010000}"/>
    <cellStyle name="_0747_DCF_sugar_5_with economic obsolesense_DCF 3 с увел  объемами 14 12 07 " xfId="213" xr:uid="{00000000-0005-0000-0000-000033010000}"/>
    <cellStyle name="_0747_DCF_sugar_5_with economic obsolesense_DCF_Pavlodar_9" xfId="214" xr:uid="{00000000-0005-0000-0000-000034010000}"/>
    <cellStyle name="_0747_DCF_sugar_5_with economic obsolesense_DCF_Pavlodar_9 2" xfId="2426" xr:uid="{00000000-0005-0000-0000-000035010000}"/>
    <cellStyle name="_0747_DCF_sugar_5_with economic obsolesense_DCF_Pavlodar_9 3" xfId="2427" xr:uid="{00000000-0005-0000-0000-000036010000}"/>
    <cellStyle name="_0747_DCF_sugar_5_with economic obsolesense_DCF_Pavlodar_9 4" xfId="2425" xr:uid="{00000000-0005-0000-0000-000037010000}"/>
    <cellStyle name="_0747_DCF_sugar_5_with economic obsolesense_информация по затратам и тарифам на  произ теплоэ" xfId="215" xr:uid="{00000000-0005-0000-0000-000038010000}"/>
    <cellStyle name="_2272A Elimination journal entries-BS_CAFEC Group IFRS 2007" xfId="216" xr:uid="{00000000-0005-0000-0000-000039010000}"/>
    <cellStyle name="_2272A Elimination journal entries-BS_CAFEC Group IFRS 2007 2" xfId="2428" xr:uid="{00000000-0005-0000-0000-00003A010000}"/>
    <cellStyle name="_2272B Elimination journal entries-IS_CAFEC Group IFRS 2007" xfId="217" xr:uid="{00000000-0005-0000-0000-00003B010000}"/>
    <cellStyle name="_2272B Elimination journal entries-IS_CAFEC Group IFRS 2007 2" xfId="2429" xr:uid="{00000000-0005-0000-0000-00003C010000}"/>
    <cellStyle name="_BEV_Eurocement(01.06.05)_14" xfId="218" xr:uid="{00000000-0005-0000-0000-00003D010000}"/>
    <cellStyle name="_BEV_Eurocement(01.06.05)_14 2" xfId="2430" xr:uid="{00000000-0005-0000-0000-00003E010000}"/>
    <cellStyle name="_BEV_Eurocement(01.06.05)_14_DCF" xfId="219" xr:uid="{00000000-0005-0000-0000-00003F010000}"/>
    <cellStyle name="_BEV_Eurocement(01.06.05)_14_DCF 2" xfId="2431" xr:uid="{00000000-0005-0000-0000-000040010000}"/>
    <cellStyle name="_BEV_Eurocement(01.06.05)_14_DCF 3 с увел  объемами 14 12 07 " xfId="220" xr:uid="{00000000-0005-0000-0000-000041010000}"/>
    <cellStyle name="_BEV_Eurocement(01.06.05)_14_DCF 3 с увел  объемами 14 12 07  2" xfId="2432" xr:uid="{00000000-0005-0000-0000-000042010000}"/>
    <cellStyle name="_BEV_Eurocement(01.06.05)_14_DCF_Pavlodar_9" xfId="221" xr:uid="{00000000-0005-0000-0000-000043010000}"/>
    <cellStyle name="_BEV_Eurocement(01.06.05)_14_DCF_Pavlodar_9 2" xfId="2433" xr:uid="{00000000-0005-0000-0000-000044010000}"/>
    <cellStyle name="_Book1" xfId="222" xr:uid="{00000000-0005-0000-0000-000045010000}"/>
    <cellStyle name="_Book1 2" xfId="2434" xr:uid="{00000000-0005-0000-0000-000046010000}"/>
    <cellStyle name="_Book1_DCF" xfId="223" xr:uid="{00000000-0005-0000-0000-000047010000}"/>
    <cellStyle name="_Book1_DCF 2" xfId="2435" xr:uid="{00000000-0005-0000-0000-000048010000}"/>
    <cellStyle name="_Book1_DCF 3 с увел  объемами 14 12 07 " xfId="224" xr:uid="{00000000-0005-0000-0000-000049010000}"/>
    <cellStyle name="_Book1_DCF 3 с увел  объемами 14 12 07  2" xfId="2436" xr:uid="{00000000-0005-0000-0000-00004A010000}"/>
    <cellStyle name="_Book1_DCF_Pavlodar_9" xfId="225" xr:uid="{00000000-0005-0000-0000-00004B010000}"/>
    <cellStyle name="_Book1_DCF_Pavlodar_9 2" xfId="2437" xr:uid="{00000000-0005-0000-0000-00004C010000}"/>
    <cellStyle name="_Book2" xfId="226" xr:uid="{00000000-0005-0000-0000-00004D010000}"/>
    <cellStyle name="_Book2 2" xfId="2439" xr:uid="{00000000-0005-0000-0000-00004E010000}"/>
    <cellStyle name="_Book2 3" xfId="2440" xr:uid="{00000000-0005-0000-0000-00004F010000}"/>
    <cellStyle name="_Book2 4" xfId="2438" xr:uid="{00000000-0005-0000-0000-000050010000}"/>
    <cellStyle name="_Book2_DCF" xfId="227" xr:uid="{00000000-0005-0000-0000-000051010000}"/>
    <cellStyle name="_Book2_DCF 3 предприятия" xfId="228" xr:uid="{00000000-0005-0000-0000-000052010000}"/>
    <cellStyle name="_Book2_DCF 3 с увел  объемами 14 12 07 " xfId="229" xr:uid="{00000000-0005-0000-0000-000053010000}"/>
    <cellStyle name="_Book2_DCF_Pavlodar_9" xfId="230" xr:uid="{00000000-0005-0000-0000-000054010000}"/>
    <cellStyle name="_Book2_DCF_Pavlodar_9 2" xfId="2442" xr:uid="{00000000-0005-0000-0000-000055010000}"/>
    <cellStyle name="_Book2_DCF_Pavlodar_9 3" xfId="2443" xr:uid="{00000000-0005-0000-0000-000056010000}"/>
    <cellStyle name="_Book2_DCF_Pavlodar_9 4" xfId="2441" xr:uid="{00000000-0005-0000-0000-000057010000}"/>
    <cellStyle name="_Book2_информация по затратам и тарифам на  произ теплоэ" xfId="231" xr:uid="{00000000-0005-0000-0000-000058010000}"/>
    <cellStyle name="_Comma" xfId="232" xr:uid="{00000000-0005-0000-0000-000059010000}"/>
    <cellStyle name="_Comma 2" xfId="2444" xr:uid="{00000000-0005-0000-0000-00005A010000}"/>
    <cellStyle name="_Comma_Copy of Uralkali Summary Business Plan 14 Apr 04 (sent)1250404 input for Union DCF" xfId="233" xr:uid="{00000000-0005-0000-0000-00005B010000}"/>
    <cellStyle name="_Comma_Copy of Uralkali Summary Business Plan 14 Apr 04 (sent)1250404 input for Union DCF 2" xfId="2446" xr:uid="{00000000-0005-0000-0000-00005C010000}"/>
    <cellStyle name="_Comma_Copy of Uralkali Summary Business Plan 14 Apr 04 (sent)1250404 input for Union DCF 3" xfId="2445" xr:uid="{00000000-0005-0000-0000-00005D010000}"/>
    <cellStyle name="_Comma_Copy of Uralkali Summary Business Plan 14 Apr 04 (sent)1250404 input for Union DCF_DCF" xfId="234" xr:uid="{00000000-0005-0000-0000-00005E010000}"/>
    <cellStyle name="_Comma_Copy of Uralkali Summary Business Plan 14 Apr 04 (sent)1250404 input for Union DCF_DCF 3 предприятия" xfId="235" xr:uid="{00000000-0005-0000-0000-00005F010000}"/>
    <cellStyle name="_Comma_Copy of Uralkali Summary Business Plan 14 Apr 04 (sent)1250404 input for Union DCF_DCF 3 с увел  объемами 14 12 07 " xfId="236" xr:uid="{00000000-0005-0000-0000-000060010000}"/>
    <cellStyle name="_Comma_Copy of Uralkali Summary Business Plan 14 Apr 04 (sent)1250404 input for Union DCF_DCF_Pavlodar_9" xfId="237" xr:uid="{00000000-0005-0000-0000-000061010000}"/>
    <cellStyle name="_Comma_Copy of Uralkali Summary Business Plan 14 Apr 04 (sent)1250404 input for Union DCF_DCF_Pavlodar_9 2" xfId="2448" xr:uid="{00000000-0005-0000-0000-000062010000}"/>
    <cellStyle name="_Comma_Copy of Uralkali Summary Business Plan 14 Apr 04 (sent)1250404 input for Union DCF_DCF_Pavlodar_9 3" xfId="2447" xr:uid="{00000000-0005-0000-0000-000063010000}"/>
    <cellStyle name="_Comma_Copy of Uralkali Summary Business Plan 14 Apr 04 (sent)1250404 input for Union DCF_информация по затратам и тарифам на  произ теплоэ" xfId="238" xr:uid="{00000000-0005-0000-0000-000064010000}"/>
    <cellStyle name="_Comma_DCF" xfId="239" xr:uid="{00000000-0005-0000-0000-000065010000}"/>
    <cellStyle name="_Comma_DCF 3 предприятия" xfId="240" xr:uid="{00000000-0005-0000-0000-000066010000}"/>
    <cellStyle name="_Comma_DCF 3 с увел  объемами 14 12 07 " xfId="241" xr:uid="{00000000-0005-0000-0000-000067010000}"/>
    <cellStyle name="_Comma_DCF_Pavlodar_9" xfId="242" xr:uid="{00000000-0005-0000-0000-000068010000}"/>
    <cellStyle name="_Comma_DCF_Pavlodar_9 2" xfId="2449" xr:uid="{00000000-0005-0000-0000-000069010000}"/>
    <cellStyle name="_Comma_информация по затратам и тарифам на  произ теплоэ" xfId="243" xr:uid="{00000000-0005-0000-0000-00006A010000}"/>
    <cellStyle name="_Condition" xfId="244" xr:uid="{00000000-0005-0000-0000-00006B010000}"/>
    <cellStyle name="_Copy of Uralkali Summary Business Plan 14 Apr 04 (sent)1250404 input for Union DCF" xfId="245" xr:uid="{00000000-0005-0000-0000-00006C010000}"/>
    <cellStyle name="_Copy of Uralkali Summary Business Plan 14 Apr 04 (sent)1250404 input for Union DCF 2" xfId="2450" xr:uid="{00000000-0005-0000-0000-00006D010000}"/>
    <cellStyle name="_Copy of Uralkali Summary Business Plan 14 Apr 04 (sent)1250404 input for Union DCF_DCF" xfId="246" xr:uid="{00000000-0005-0000-0000-00006E010000}"/>
    <cellStyle name="_Copy of Uralkali Summary Business Plan 14 Apr 04 (sent)1250404 input for Union DCF_DCF 2" xfId="2451" xr:uid="{00000000-0005-0000-0000-00006F010000}"/>
    <cellStyle name="_Copy of Uralkali Summary Business Plan 14 Apr 04 (sent)1250404 input for Union DCF_DCF 3 с увел  объемами 14 12 07 " xfId="247" xr:uid="{00000000-0005-0000-0000-000070010000}"/>
    <cellStyle name="_Copy of Uralkali Summary Business Plan 14 Apr 04 (sent)1250404 input for Union DCF_DCF 3 с увел  объемами 14 12 07  2" xfId="2452" xr:uid="{00000000-0005-0000-0000-000071010000}"/>
    <cellStyle name="_Copy of Uralkali Summary Business Plan 14 Apr 04 (sent)1250404 input for Union DCF_DCF_Pavlodar_9" xfId="248" xr:uid="{00000000-0005-0000-0000-000072010000}"/>
    <cellStyle name="_Copy of Uralkali Summary Business Plan 14 Apr 04 (sent)1250404 input for Union DCF_DCF_Pavlodar_9 2" xfId="2453" xr:uid="{00000000-0005-0000-0000-000073010000}"/>
    <cellStyle name="_Cost forms - presentation2" xfId="249" xr:uid="{00000000-0005-0000-0000-000074010000}"/>
    <cellStyle name="_Cost forms - presentation2 2" xfId="2454" xr:uid="{00000000-0005-0000-0000-000075010000}"/>
    <cellStyle name="_Cost forms - presentation2_DCF" xfId="250" xr:uid="{00000000-0005-0000-0000-000076010000}"/>
    <cellStyle name="_Cost forms - presentation2_DCF 2" xfId="2455" xr:uid="{00000000-0005-0000-0000-000077010000}"/>
    <cellStyle name="_Cost forms - presentation2_DCF 3 с увел  объемами 14 12 07 " xfId="251" xr:uid="{00000000-0005-0000-0000-000078010000}"/>
    <cellStyle name="_Cost forms - presentation2_DCF 3 с увел  объемами 14 12 07  2" xfId="2456" xr:uid="{00000000-0005-0000-0000-000079010000}"/>
    <cellStyle name="_Cost forms - presentation2_DCF_Pavlodar_9" xfId="252" xr:uid="{00000000-0005-0000-0000-00007A010000}"/>
    <cellStyle name="_Cost forms - presentation2_DCF_Pavlodar_9 2" xfId="2457" xr:uid="{00000000-0005-0000-0000-00007B010000}"/>
    <cellStyle name="_Currency" xfId="253" xr:uid="{00000000-0005-0000-0000-00007C010000}"/>
    <cellStyle name="_Currency 2" xfId="2458" xr:uid="{00000000-0005-0000-0000-00007D010000}"/>
    <cellStyle name="_Currency_Copy of Uralkali Summary Business Plan 14 Apr 04 (sent)1250404 input for Union DCF" xfId="254" xr:uid="{00000000-0005-0000-0000-00007E010000}"/>
    <cellStyle name="_Currency_Copy of Uralkali Summary Business Plan 14 Apr 04 (sent)1250404 input for Union DCF 2" xfId="2460" xr:uid="{00000000-0005-0000-0000-00007F010000}"/>
    <cellStyle name="_Currency_Copy of Uralkali Summary Business Plan 14 Apr 04 (sent)1250404 input for Union DCF 3" xfId="2459" xr:uid="{00000000-0005-0000-0000-000080010000}"/>
    <cellStyle name="_Currency_Copy of Uralkali Summary Business Plan 14 Apr 04 (sent)1250404 input for Union DCF_DCF" xfId="255" xr:uid="{00000000-0005-0000-0000-000081010000}"/>
    <cellStyle name="_Currency_Copy of Uralkali Summary Business Plan 14 Apr 04 (sent)1250404 input for Union DCF_DCF 3 предприятия" xfId="256" xr:uid="{00000000-0005-0000-0000-000082010000}"/>
    <cellStyle name="_Currency_Copy of Uralkali Summary Business Plan 14 Apr 04 (sent)1250404 input for Union DCF_DCF 3 с увел  объемами 14 12 07 " xfId="257" xr:uid="{00000000-0005-0000-0000-000083010000}"/>
    <cellStyle name="_Currency_Copy of Uralkali Summary Business Plan 14 Apr 04 (sent)1250404 input for Union DCF_DCF_Pavlodar_9" xfId="258" xr:uid="{00000000-0005-0000-0000-000084010000}"/>
    <cellStyle name="_Currency_Copy of Uralkali Summary Business Plan 14 Apr 04 (sent)1250404 input for Union DCF_DCF_Pavlodar_9 2" xfId="2462" xr:uid="{00000000-0005-0000-0000-000085010000}"/>
    <cellStyle name="_Currency_Copy of Uralkali Summary Business Plan 14 Apr 04 (sent)1250404 input for Union DCF_DCF_Pavlodar_9 3" xfId="2461" xr:uid="{00000000-0005-0000-0000-000086010000}"/>
    <cellStyle name="_Currency_Copy of Uralkali Summary Business Plan 14 Apr 04 (sent)1250404 input for Union DCF_информация по затратам и тарифам на  произ теплоэ" xfId="259" xr:uid="{00000000-0005-0000-0000-000087010000}"/>
    <cellStyle name="_Currency_DCF" xfId="260" xr:uid="{00000000-0005-0000-0000-000088010000}"/>
    <cellStyle name="_Currency_DCF 3 предприятия" xfId="261" xr:uid="{00000000-0005-0000-0000-000089010000}"/>
    <cellStyle name="_Currency_DCF 3 с увел  объемами 14 12 07 " xfId="262" xr:uid="{00000000-0005-0000-0000-00008A010000}"/>
    <cellStyle name="_Currency_DCF_Pavlodar_9" xfId="263" xr:uid="{00000000-0005-0000-0000-00008B010000}"/>
    <cellStyle name="_Currency_DCF_Pavlodar_9 2" xfId="2463" xr:uid="{00000000-0005-0000-0000-00008C010000}"/>
    <cellStyle name="_Currency_информация по затратам и тарифам на  произ теплоэ" xfId="264" xr:uid="{00000000-0005-0000-0000-00008D010000}"/>
    <cellStyle name="_CurrencySpace" xfId="265" xr:uid="{00000000-0005-0000-0000-00008E010000}"/>
    <cellStyle name="_CurrencySpace 2" xfId="2464" xr:uid="{00000000-0005-0000-0000-00008F010000}"/>
    <cellStyle name="_CurrencySpace_Copy of Uralkali Summary Business Plan 14 Apr 04 (sent)1250404 input for Union DCF" xfId="266" xr:uid="{00000000-0005-0000-0000-000090010000}"/>
    <cellStyle name="_CurrencySpace_Copy of Uralkali Summary Business Plan 14 Apr 04 (sent)1250404 input for Union DCF 2" xfId="2466" xr:uid="{00000000-0005-0000-0000-000091010000}"/>
    <cellStyle name="_CurrencySpace_Copy of Uralkali Summary Business Plan 14 Apr 04 (sent)1250404 input for Union DCF 3" xfId="2465" xr:uid="{00000000-0005-0000-0000-000092010000}"/>
    <cellStyle name="_CurrencySpace_Copy of Uralkali Summary Business Plan 14 Apr 04 (sent)1250404 input for Union DCF_DCF" xfId="267" xr:uid="{00000000-0005-0000-0000-000093010000}"/>
    <cellStyle name="_CurrencySpace_Copy of Uralkali Summary Business Plan 14 Apr 04 (sent)1250404 input for Union DCF_DCF 3 предприятия" xfId="268" xr:uid="{00000000-0005-0000-0000-000094010000}"/>
    <cellStyle name="_CurrencySpace_Copy of Uralkali Summary Business Plan 14 Apr 04 (sent)1250404 input for Union DCF_DCF 3 с увел  объемами 14 12 07 " xfId="269" xr:uid="{00000000-0005-0000-0000-000095010000}"/>
    <cellStyle name="_CurrencySpace_Copy of Uralkali Summary Business Plan 14 Apr 04 (sent)1250404 input for Union DCF_DCF_Pavlodar_9" xfId="270" xr:uid="{00000000-0005-0000-0000-000096010000}"/>
    <cellStyle name="_CurrencySpace_Copy of Uralkali Summary Business Plan 14 Apr 04 (sent)1250404 input for Union DCF_DCF_Pavlodar_9 2" xfId="2468" xr:uid="{00000000-0005-0000-0000-000097010000}"/>
    <cellStyle name="_CurrencySpace_Copy of Uralkali Summary Business Plan 14 Apr 04 (sent)1250404 input for Union DCF_DCF_Pavlodar_9 3" xfId="2467" xr:uid="{00000000-0005-0000-0000-000098010000}"/>
    <cellStyle name="_CurrencySpace_Copy of Uralkali Summary Business Plan 14 Apr 04 (sent)1250404 input for Union DCF_информация по затратам и тарифам на  произ теплоэ" xfId="271" xr:uid="{00000000-0005-0000-0000-000099010000}"/>
    <cellStyle name="_CurrencySpace_DCF" xfId="272" xr:uid="{00000000-0005-0000-0000-00009A010000}"/>
    <cellStyle name="_CurrencySpace_DCF 3 предприятия" xfId="273" xr:uid="{00000000-0005-0000-0000-00009B010000}"/>
    <cellStyle name="_CurrencySpace_DCF 3 предприятия_СводФ3_ЦАТЭК_Консолид_1 кв 2009" xfId="2469" xr:uid="{00000000-0005-0000-0000-00009C010000}"/>
    <cellStyle name="_CurrencySpace_DCF 3 предприятия_СводФ3_ЦАТЭК_Консолид_3 кв 2008" xfId="2470" xr:uid="{00000000-0005-0000-0000-00009D010000}"/>
    <cellStyle name="_CurrencySpace_DCF 3 предприятия_СводФ3_ЦАТЭК_Консолид_4 кв 2008" xfId="274" xr:uid="{00000000-0005-0000-0000-00009E010000}"/>
    <cellStyle name="_CurrencySpace_DCF 3 предприятия_СводФ3_ЦАТЭК_Консолид_4 кв 2008 2" xfId="2471" xr:uid="{00000000-0005-0000-0000-00009F010000}"/>
    <cellStyle name="_CurrencySpace_DCF 3 с увел  объемами 14 12 07 " xfId="275" xr:uid="{00000000-0005-0000-0000-0000A0010000}"/>
    <cellStyle name="_CurrencySpace_DCF 3 с увел  объемами 14 12 07 _СводФ3_ЦАТЭК_Консолид_1 кв 2009" xfId="2472" xr:uid="{00000000-0005-0000-0000-0000A1010000}"/>
    <cellStyle name="_CurrencySpace_DCF 3 с увел  объемами 14 12 07 _СводФ3_ЦАТЭК_Консолид_3 кв 2008" xfId="2473" xr:uid="{00000000-0005-0000-0000-0000A2010000}"/>
    <cellStyle name="_CurrencySpace_DCF 3 с увел  объемами 14 12 07 _СводФ3_ЦАТЭК_Консолид_4 кв 2008" xfId="276" xr:uid="{00000000-0005-0000-0000-0000A3010000}"/>
    <cellStyle name="_CurrencySpace_DCF 3 с увел  объемами 14 12 07 _СводФ3_ЦАТЭК_Консолид_4 кв 2008 2" xfId="2474" xr:uid="{00000000-0005-0000-0000-0000A4010000}"/>
    <cellStyle name="_CurrencySpace_DCF_Pavlodar_9" xfId="277" xr:uid="{00000000-0005-0000-0000-0000A5010000}"/>
    <cellStyle name="_CurrencySpace_DCF_Pavlodar_9 2" xfId="2475" xr:uid="{00000000-0005-0000-0000-0000A6010000}"/>
    <cellStyle name="_CurrencySpace_DCF_СводФ3_ЦАТЭК_Консолид_1 кв 2009" xfId="2476" xr:uid="{00000000-0005-0000-0000-0000A7010000}"/>
    <cellStyle name="_CurrencySpace_DCF_СводФ3_ЦАТЭК_Консолид_3 кв 2008" xfId="2477" xr:uid="{00000000-0005-0000-0000-0000A8010000}"/>
    <cellStyle name="_CurrencySpace_DCF_СводФ3_ЦАТЭК_Консолид_4 кв 2008" xfId="278" xr:uid="{00000000-0005-0000-0000-0000A9010000}"/>
    <cellStyle name="_CurrencySpace_DCF_СводФ3_ЦАТЭК_Консолид_4 кв 2008 2" xfId="2478" xr:uid="{00000000-0005-0000-0000-0000AA010000}"/>
    <cellStyle name="_CurrencySpace_информация по затратам и тарифам на  произ теплоэ" xfId="279" xr:uid="{00000000-0005-0000-0000-0000AB010000}"/>
    <cellStyle name="_CurrencySpace_информация по затратам и тарифам на  произ теплоэ_СводФ3_ЦАТЭК_Консолид_1 кв 2009" xfId="2479" xr:uid="{00000000-0005-0000-0000-0000AC010000}"/>
    <cellStyle name="_CurrencySpace_информация по затратам и тарифам на  произ теплоэ_СводФ3_ЦАТЭК_Консолид_3 кв 2008" xfId="2480" xr:uid="{00000000-0005-0000-0000-0000AD010000}"/>
    <cellStyle name="_CurrencySpace_информация по затратам и тарифам на  произ теплоэ_СводФ3_ЦАТЭК_Консолид_4 кв 2008" xfId="280" xr:uid="{00000000-0005-0000-0000-0000AE010000}"/>
    <cellStyle name="_CurrencySpace_информация по затратам и тарифам на  произ теплоэ_СводФ3_ЦАТЭК_Консолид_4 кв 2008 2" xfId="2481" xr:uid="{00000000-0005-0000-0000-0000AF010000}"/>
    <cellStyle name="_DCF Lucchini Piombino_Draft_v.02_16(New)_v.04_es" xfId="281" xr:uid="{00000000-0005-0000-0000-0000B0010000}"/>
    <cellStyle name="_DCF Lucchini Piombino_Draft_v.02_16(New)_v.04_es 2" xfId="2482" xr:uid="{00000000-0005-0000-0000-0000B1010000}"/>
    <cellStyle name="_DCF Lucchini Piombino_Draft_v.02_16(New)_v.04_es_DCF" xfId="282" xr:uid="{00000000-0005-0000-0000-0000B2010000}"/>
    <cellStyle name="_DCF Lucchini Piombino_Draft_v.02_16(New)_v.04_es_DCF 2" xfId="2483" xr:uid="{00000000-0005-0000-0000-0000B3010000}"/>
    <cellStyle name="_DCF Lucchini Piombino_Draft_v.02_16(New)_v.04_es_DCF 3 с увел  объемами 14 12 07 " xfId="283" xr:uid="{00000000-0005-0000-0000-0000B4010000}"/>
    <cellStyle name="_DCF Lucchini Piombino_Draft_v.02_16(New)_v.04_es_DCF 3 с увел  объемами 14 12 07  2" xfId="2484" xr:uid="{00000000-0005-0000-0000-0000B5010000}"/>
    <cellStyle name="_DCF Lucchini Piombino_Draft_v.02_16(New)_v.04_es_DCF_Pavlodar_9" xfId="284" xr:uid="{00000000-0005-0000-0000-0000B6010000}"/>
    <cellStyle name="_DCF Lucchini Piombino_Draft_v.02_16(New)_v.04_es_DCF_Pavlodar_9 2" xfId="2485" xr:uid="{00000000-0005-0000-0000-0000B7010000}"/>
    <cellStyle name="_DCF Lucchini_France_12_DA" xfId="285" xr:uid="{00000000-0005-0000-0000-0000B8010000}"/>
    <cellStyle name="_DCF Lucchini_France_12_DA 2" xfId="2486" xr:uid="{00000000-0005-0000-0000-0000B9010000}"/>
    <cellStyle name="_DCF Lucchini_France_12_DA_DCF" xfId="286" xr:uid="{00000000-0005-0000-0000-0000BA010000}"/>
    <cellStyle name="_DCF Lucchini_France_12_DA_DCF 2" xfId="2487" xr:uid="{00000000-0005-0000-0000-0000BB010000}"/>
    <cellStyle name="_DCF Lucchini_France_12_DA_DCF 3 с увел  объемами 14 12 07 " xfId="287" xr:uid="{00000000-0005-0000-0000-0000BC010000}"/>
    <cellStyle name="_DCF Lucchini_France_12_DA_DCF 3 с увел  объемами 14 12 07  2" xfId="2488" xr:uid="{00000000-0005-0000-0000-0000BD010000}"/>
    <cellStyle name="_DCF Lucchini_France_12_DA_DCF_Pavlodar_9" xfId="288" xr:uid="{00000000-0005-0000-0000-0000BE010000}"/>
    <cellStyle name="_DCF Lucchini_France_12_DA_DCF_Pavlodar_9 2" xfId="2489" xr:uid="{00000000-0005-0000-0000-0000BF010000}"/>
    <cellStyle name="_DCF Mih GOK_2005_Draft_9" xfId="289" xr:uid="{00000000-0005-0000-0000-0000C0010000}"/>
    <cellStyle name="_DCF Mih GOK_2005_Draft_9 2" xfId="2490" xr:uid="{00000000-0005-0000-0000-0000C1010000}"/>
    <cellStyle name="_DCF Mih GOK_2005_Draft_9_DCF" xfId="290" xr:uid="{00000000-0005-0000-0000-0000C2010000}"/>
    <cellStyle name="_DCF Mih GOK_2005_Draft_9_DCF 2" xfId="2491" xr:uid="{00000000-0005-0000-0000-0000C3010000}"/>
    <cellStyle name="_DCF Mih GOK_2005_Draft_9_DCF 3 с увел  объемами 14 12 07 " xfId="291" xr:uid="{00000000-0005-0000-0000-0000C4010000}"/>
    <cellStyle name="_DCF Mih GOK_2005_Draft_9_DCF 3 с увел  объемами 14 12 07  2" xfId="2492" xr:uid="{00000000-0005-0000-0000-0000C5010000}"/>
    <cellStyle name="_DCF Mih GOK_2005_Draft_9_DCF_Pavlodar_9" xfId="292" xr:uid="{00000000-0005-0000-0000-0000C6010000}"/>
    <cellStyle name="_DCF Mih GOK_2005_Draft_9_DCF_Pavlodar_9 2" xfId="2493" xr:uid="{00000000-0005-0000-0000-0000C7010000}"/>
    <cellStyle name="_DCF Mih GOK_2005_Draft_9_DCF_Pavlodar_9_Worksheet in 2230 Consolidated SevKazEnergy JSC IFRS 2009" xfId="293" xr:uid="{00000000-0005-0000-0000-0000C8010000}"/>
    <cellStyle name="_DCF Mih GOK_2005_Draft_9_Worksheet in 2230 Consolidated SevKazEnergy JSC IFRS 2009" xfId="294" xr:uid="{00000000-0005-0000-0000-0000C9010000}"/>
    <cellStyle name="_DCF Valuation Template (APV approach) v3" xfId="295" xr:uid="{00000000-0005-0000-0000-0000CA010000}"/>
    <cellStyle name="_DCF Valuation Template (APV approach) v3 2" xfId="2494" xr:uid="{00000000-0005-0000-0000-0000CB010000}"/>
    <cellStyle name="_DCF Valuation Template (APV approach) v3_DCF" xfId="296" xr:uid="{00000000-0005-0000-0000-0000CC010000}"/>
    <cellStyle name="_DCF Valuation Template (APV approach) v3_DCF 3 предприятия" xfId="297" xr:uid="{00000000-0005-0000-0000-0000CD010000}"/>
    <cellStyle name="_DCF Valuation Template (APV approach) v3_DCF 3 с увел  объемами 14 12 07 " xfId="298" xr:uid="{00000000-0005-0000-0000-0000CE010000}"/>
    <cellStyle name="_DCF Valuation Template (APV approach) v3_DCF_Pavlodar_9" xfId="299" xr:uid="{00000000-0005-0000-0000-0000CF010000}"/>
    <cellStyle name="_DCF Valuation Template (APV approach) v3_DCF_Pavlodar_9 2" xfId="2495" xr:uid="{00000000-0005-0000-0000-0000D0010000}"/>
    <cellStyle name="_DCF Valuation Template (APV approach) v3_информация по затратам и тарифам на  произ теплоэ" xfId="300" xr:uid="{00000000-0005-0000-0000-0000D1010000}"/>
    <cellStyle name="_DCF_Bikom_14" xfId="301" xr:uid="{00000000-0005-0000-0000-0000D2010000}"/>
    <cellStyle name="_DCF_Bikom_14 2" xfId="2497" xr:uid="{00000000-0005-0000-0000-0000D3010000}"/>
    <cellStyle name="_DCF_Bikom_14 3" xfId="2498" xr:uid="{00000000-0005-0000-0000-0000D4010000}"/>
    <cellStyle name="_DCF_Bikom_14 4" xfId="2496" xr:uid="{00000000-0005-0000-0000-0000D5010000}"/>
    <cellStyle name="_DCF_Bikom_14_DCF" xfId="302" xr:uid="{00000000-0005-0000-0000-0000D6010000}"/>
    <cellStyle name="_DCF_Bikom_14_DCF 3 предприятия" xfId="303" xr:uid="{00000000-0005-0000-0000-0000D7010000}"/>
    <cellStyle name="_DCF_Bikom_14_DCF 3 с увел  объемами 14 12 07 " xfId="304" xr:uid="{00000000-0005-0000-0000-0000D8010000}"/>
    <cellStyle name="_DCF_Bikom_14_DCF_Pavlodar_9" xfId="305" xr:uid="{00000000-0005-0000-0000-0000D9010000}"/>
    <cellStyle name="_DCF_Bikom_14_DCF_Pavlodar_9 2" xfId="2500" xr:uid="{00000000-0005-0000-0000-0000DA010000}"/>
    <cellStyle name="_DCF_Bikom_14_DCF_Pavlodar_9 3" xfId="2501" xr:uid="{00000000-0005-0000-0000-0000DB010000}"/>
    <cellStyle name="_DCF_Bikom_14_DCF_Pavlodar_9 4" xfId="2499" xr:uid="{00000000-0005-0000-0000-0000DC010000}"/>
    <cellStyle name="_DCF_Bikom_14_информация по затратам и тарифам на  произ теплоэ" xfId="306" xr:uid="{00000000-0005-0000-0000-0000DD010000}"/>
    <cellStyle name="_dcf_draft_44" xfId="307" xr:uid="{00000000-0005-0000-0000-0000DE010000}"/>
    <cellStyle name="_dcf_draft_44 2" xfId="2502" xr:uid="{00000000-0005-0000-0000-0000DF010000}"/>
    <cellStyle name="_dcf_draft_44_Comcor_TV" xfId="308" xr:uid="{00000000-0005-0000-0000-0000E0010000}"/>
    <cellStyle name="_dcf_draft_44_Comcor_TV 2" xfId="2503" xr:uid="{00000000-0005-0000-0000-0000E1010000}"/>
    <cellStyle name="_dcf_draft_44_Comcor_TV_DCF" xfId="309" xr:uid="{00000000-0005-0000-0000-0000E2010000}"/>
    <cellStyle name="_dcf_draft_44_Comcor_TV_DCF 2" xfId="2504" xr:uid="{00000000-0005-0000-0000-0000E3010000}"/>
    <cellStyle name="_dcf_draft_44_Comcor_TV_DCF 3 с увел  объемами 14 12 07 " xfId="310" xr:uid="{00000000-0005-0000-0000-0000E4010000}"/>
    <cellStyle name="_dcf_draft_44_Comcor_TV_DCF 3 с увел  объемами 14 12 07  2" xfId="2505" xr:uid="{00000000-0005-0000-0000-0000E5010000}"/>
    <cellStyle name="_dcf_draft_44_Comcor_TV_DCF_Pavlodar_9" xfId="311" xr:uid="{00000000-0005-0000-0000-0000E6010000}"/>
    <cellStyle name="_dcf_draft_44_Comcor_TV_DCF_Pavlodar_9 2" xfId="2506" xr:uid="{00000000-0005-0000-0000-0000E7010000}"/>
    <cellStyle name="_dcf_draft_44_DCF" xfId="312" xr:uid="{00000000-0005-0000-0000-0000E8010000}"/>
    <cellStyle name="_dcf_draft_44_DCF 2" xfId="2507" xr:uid="{00000000-0005-0000-0000-0000E9010000}"/>
    <cellStyle name="_dcf_draft_44_DCF 3 с увел  объемами 14 12 07 " xfId="313" xr:uid="{00000000-0005-0000-0000-0000EA010000}"/>
    <cellStyle name="_dcf_draft_44_DCF 3 с увел  объемами 14 12 07  2" xfId="2508" xr:uid="{00000000-0005-0000-0000-0000EB010000}"/>
    <cellStyle name="_dcf_draft_44_DCF_Pavlodar_9" xfId="314" xr:uid="{00000000-0005-0000-0000-0000EC010000}"/>
    <cellStyle name="_dcf_draft_44_DCF_Pavlodar_9 2" xfId="2509" xr:uid="{00000000-0005-0000-0000-0000ED010000}"/>
    <cellStyle name="_DCF_Kazankovskaya Mine_1" xfId="315" xr:uid="{00000000-0005-0000-0000-0000EE010000}"/>
    <cellStyle name="_DCF_Kazankovskaya Mine_1 2" xfId="2510" xr:uid="{00000000-0005-0000-0000-0000EF010000}"/>
    <cellStyle name="_DCF_Kazankovskaya Mine_1_DCF" xfId="316" xr:uid="{00000000-0005-0000-0000-0000F0010000}"/>
    <cellStyle name="_DCF_Kazankovskaya Mine_1_DCF 2" xfId="2511" xr:uid="{00000000-0005-0000-0000-0000F1010000}"/>
    <cellStyle name="_DCF_Kazankovskaya Mine_1_DCF 3 с увел  объемами 14 12 07 " xfId="317" xr:uid="{00000000-0005-0000-0000-0000F2010000}"/>
    <cellStyle name="_DCF_Kazankovskaya Mine_1_DCF 3 с увел  объемами 14 12 07  2" xfId="2512" xr:uid="{00000000-0005-0000-0000-0000F3010000}"/>
    <cellStyle name="_DCF_Kazankovskaya Mine_1_DCF_Pavlodar_9" xfId="318" xr:uid="{00000000-0005-0000-0000-0000F4010000}"/>
    <cellStyle name="_DCF_Kazankovskaya Mine_1_DCF_Pavlodar_9 2" xfId="2513" xr:uid="{00000000-0005-0000-0000-0000F5010000}"/>
    <cellStyle name="_DCF_Kazankovskaya Mine_18" xfId="319" xr:uid="{00000000-0005-0000-0000-0000F6010000}"/>
    <cellStyle name="_DCF_Kazankovskaya Mine_18 2" xfId="2514" xr:uid="{00000000-0005-0000-0000-0000F7010000}"/>
    <cellStyle name="_DCF_Kazankovskaya Mine_18_DCF" xfId="320" xr:uid="{00000000-0005-0000-0000-0000F8010000}"/>
    <cellStyle name="_DCF_Kazankovskaya Mine_18_DCF 2" xfId="2515" xr:uid="{00000000-0005-0000-0000-0000F9010000}"/>
    <cellStyle name="_DCF_Kazankovskaya Mine_18_DCF 3 с увел  объемами 14 12 07 " xfId="321" xr:uid="{00000000-0005-0000-0000-0000FA010000}"/>
    <cellStyle name="_DCF_Kazankovskaya Mine_18_DCF 3 с увел  объемами 14 12 07  2" xfId="2516" xr:uid="{00000000-0005-0000-0000-0000FB010000}"/>
    <cellStyle name="_DCF_Kazankovskaya Mine_18_DCF_Pavlodar_9" xfId="322" xr:uid="{00000000-0005-0000-0000-0000FC010000}"/>
    <cellStyle name="_DCF_Kazankovskaya Mine_18_DCF_Pavlodar_9 2" xfId="2517" xr:uid="{00000000-0005-0000-0000-0000FD010000}"/>
    <cellStyle name="_DCF_Kazankovskaya Mine_9" xfId="323" xr:uid="{00000000-0005-0000-0000-0000FE010000}"/>
    <cellStyle name="_DCF_Kazankovskaya Mine_9 2" xfId="2518" xr:uid="{00000000-0005-0000-0000-0000FF010000}"/>
    <cellStyle name="_DCF_Kazankovskaya Mine_9_DCF" xfId="324" xr:uid="{00000000-0005-0000-0000-000000020000}"/>
    <cellStyle name="_DCF_Kazankovskaya Mine_9_DCF 2" xfId="2519" xr:uid="{00000000-0005-0000-0000-000001020000}"/>
    <cellStyle name="_DCF_Kazankovskaya Mine_9_DCF 3 с увел  объемами 14 12 07 " xfId="325" xr:uid="{00000000-0005-0000-0000-000002020000}"/>
    <cellStyle name="_DCF_Kazankovskaya Mine_9_DCF 3 с увел  объемами 14 12 07  2" xfId="2520" xr:uid="{00000000-0005-0000-0000-000003020000}"/>
    <cellStyle name="_DCF_Kazankovskaya Mine_9_DCF_Pavlodar_9" xfId="326" xr:uid="{00000000-0005-0000-0000-000004020000}"/>
    <cellStyle name="_DCF_Kazankovskaya Mine_9_DCF_Pavlodar_9 2" xfId="2521" xr:uid="{00000000-0005-0000-0000-000005020000}"/>
    <cellStyle name="_DCF_KRU_10" xfId="327" xr:uid="{00000000-0005-0000-0000-000006020000}"/>
    <cellStyle name="_DCF_KRU_10 2" xfId="2522" xr:uid="{00000000-0005-0000-0000-000007020000}"/>
    <cellStyle name="_DCF_KRU_10_DCF" xfId="328" xr:uid="{00000000-0005-0000-0000-000008020000}"/>
    <cellStyle name="_DCF_KRU_10_DCF 2" xfId="2523" xr:uid="{00000000-0005-0000-0000-000009020000}"/>
    <cellStyle name="_DCF_KRU_10_DCF 3 с увел  объемами 14 12 07 " xfId="329" xr:uid="{00000000-0005-0000-0000-00000A020000}"/>
    <cellStyle name="_DCF_KRU_10_DCF 3 с увел  объемами 14 12 07  2" xfId="2524" xr:uid="{00000000-0005-0000-0000-00000B020000}"/>
    <cellStyle name="_DCF_KRU_10_DCF_Pavlodar_9" xfId="330" xr:uid="{00000000-0005-0000-0000-00000C020000}"/>
    <cellStyle name="_DCF_KRU_10_DCF_Pavlodar_9 2" xfId="2525" xr:uid="{00000000-0005-0000-0000-00000D020000}"/>
    <cellStyle name="_DCF_KRU_35" xfId="331" xr:uid="{00000000-0005-0000-0000-00000E020000}"/>
    <cellStyle name="_DCF_KRU_35 2" xfId="2526" xr:uid="{00000000-0005-0000-0000-00000F020000}"/>
    <cellStyle name="_DCF_KRU_35_DCF" xfId="332" xr:uid="{00000000-0005-0000-0000-000010020000}"/>
    <cellStyle name="_DCF_KRU_35_DCF 2" xfId="2527" xr:uid="{00000000-0005-0000-0000-000011020000}"/>
    <cellStyle name="_DCF_KRU_35_DCF 3 с увел  объемами 14 12 07 " xfId="333" xr:uid="{00000000-0005-0000-0000-000012020000}"/>
    <cellStyle name="_DCF_KRU_35_DCF 3 с увел  объемами 14 12 07  2" xfId="2528" xr:uid="{00000000-0005-0000-0000-000013020000}"/>
    <cellStyle name="_DCF_KRU_35_DCF_Pavlodar_9" xfId="334" xr:uid="{00000000-0005-0000-0000-000014020000}"/>
    <cellStyle name="_DCF_KRU_35_DCF_Pavlodar_9 2" xfId="2529" xr:uid="{00000000-0005-0000-0000-000015020000}"/>
    <cellStyle name="_DCF_Masloproduct_15" xfId="335" xr:uid="{00000000-0005-0000-0000-000016020000}"/>
    <cellStyle name="_DCF_Masloproduct_15 2" xfId="2531" xr:uid="{00000000-0005-0000-0000-000017020000}"/>
    <cellStyle name="_DCF_Masloproduct_15 3" xfId="2532" xr:uid="{00000000-0005-0000-0000-000018020000}"/>
    <cellStyle name="_DCF_Masloproduct_15 4" xfId="2530" xr:uid="{00000000-0005-0000-0000-000019020000}"/>
    <cellStyle name="_DCF_Masloproduct_15_DCF" xfId="336" xr:uid="{00000000-0005-0000-0000-00001A020000}"/>
    <cellStyle name="_DCF_Masloproduct_15_DCF 3 предприятия" xfId="337" xr:uid="{00000000-0005-0000-0000-00001B020000}"/>
    <cellStyle name="_DCF_Masloproduct_15_DCF 3 с увел  объемами 14 12 07 " xfId="338" xr:uid="{00000000-0005-0000-0000-00001C020000}"/>
    <cellStyle name="_DCF_Masloproduct_15_DCF_Pavlodar_9" xfId="339" xr:uid="{00000000-0005-0000-0000-00001D020000}"/>
    <cellStyle name="_DCF_Masloproduct_15_DCF_Pavlodar_9 2" xfId="2534" xr:uid="{00000000-0005-0000-0000-00001E020000}"/>
    <cellStyle name="_DCF_Masloproduct_15_DCF_Pavlodar_9 3" xfId="2535" xr:uid="{00000000-0005-0000-0000-00001F020000}"/>
    <cellStyle name="_DCF_Masloproduct_15_DCF_Pavlodar_9 4" xfId="2533" xr:uid="{00000000-0005-0000-0000-000020020000}"/>
    <cellStyle name="_DCF_Masloproduct_15_информация по затратам и тарифам на  произ теплоэ" xfId="340" xr:uid="{00000000-0005-0000-0000-000021020000}"/>
    <cellStyle name="_DCF_Masloproduct_27" xfId="341" xr:uid="{00000000-0005-0000-0000-000022020000}"/>
    <cellStyle name="_DCF_Masloproduct_27 2" xfId="2537" xr:uid="{00000000-0005-0000-0000-000023020000}"/>
    <cellStyle name="_DCF_Masloproduct_27 3" xfId="2538" xr:uid="{00000000-0005-0000-0000-000024020000}"/>
    <cellStyle name="_DCF_Masloproduct_27 4" xfId="2536" xr:uid="{00000000-0005-0000-0000-000025020000}"/>
    <cellStyle name="_DCF_Masloproduct_27_DCF" xfId="342" xr:uid="{00000000-0005-0000-0000-000026020000}"/>
    <cellStyle name="_DCF_Masloproduct_27_DCF 3 предприятия" xfId="343" xr:uid="{00000000-0005-0000-0000-000027020000}"/>
    <cellStyle name="_DCF_Masloproduct_27_DCF 3 с увел  объемами 14 12 07 " xfId="344" xr:uid="{00000000-0005-0000-0000-000028020000}"/>
    <cellStyle name="_DCF_Masloproduct_27_DCF_Pavlodar_9" xfId="345" xr:uid="{00000000-0005-0000-0000-000029020000}"/>
    <cellStyle name="_DCF_Masloproduct_27_DCF_Pavlodar_9 2" xfId="2540" xr:uid="{00000000-0005-0000-0000-00002A020000}"/>
    <cellStyle name="_DCF_Masloproduct_27_DCF_Pavlodar_9 3" xfId="2541" xr:uid="{00000000-0005-0000-0000-00002B020000}"/>
    <cellStyle name="_DCF_Masloproduct_27_DCF_Pavlodar_9 4" xfId="2539" xr:uid="{00000000-0005-0000-0000-00002C020000}"/>
    <cellStyle name="_DCF_Masloproduct_27_информация по затратам и тарифам на  произ теплоэ" xfId="346" xr:uid="{00000000-0005-0000-0000-00002D020000}"/>
    <cellStyle name="_DCF_Masloproduct_29" xfId="347" xr:uid="{00000000-0005-0000-0000-00002E020000}"/>
    <cellStyle name="_DCF_Masloproduct_29 2" xfId="2543" xr:uid="{00000000-0005-0000-0000-00002F020000}"/>
    <cellStyle name="_DCF_Masloproduct_29 3" xfId="2544" xr:uid="{00000000-0005-0000-0000-000030020000}"/>
    <cellStyle name="_DCF_Masloproduct_29 4" xfId="2542" xr:uid="{00000000-0005-0000-0000-000031020000}"/>
    <cellStyle name="_DCF_Masloproduct_29_DCF" xfId="348" xr:uid="{00000000-0005-0000-0000-000032020000}"/>
    <cellStyle name="_DCF_Masloproduct_29_DCF 3 предприятия" xfId="349" xr:uid="{00000000-0005-0000-0000-000033020000}"/>
    <cellStyle name="_DCF_Masloproduct_29_DCF 3 с увел  объемами 14 12 07 " xfId="350" xr:uid="{00000000-0005-0000-0000-000034020000}"/>
    <cellStyle name="_DCF_Masloproduct_29_DCF_Pavlodar_9" xfId="351" xr:uid="{00000000-0005-0000-0000-000035020000}"/>
    <cellStyle name="_DCF_Masloproduct_29_DCF_Pavlodar_9 2" xfId="2546" xr:uid="{00000000-0005-0000-0000-000036020000}"/>
    <cellStyle name="_DCF_Masloproduct_29_DCF_Pavlodar_9 3" xfId="2547" xr:uid="{00000000-0005-0000-0000-000037020000}"/>
    <cellStyle name="_DCF_Masloproduct_29_DCF_Pavlodar_9 4" xfId="2545" xr:uid="{00000000-0005-0000-0000-000038020000}"/>
    <cellStyle name="_DCF_Masloproduct_29_информация по затратам и тарифам на  произ теплоэ" xfId="352" xr:uid="{00000000-0005-0000-0000-000039020000}"/>
    <cellStyle name="_DCF_Sibir Polymetally_25" xfId="353" xr:uid="{00000000-0005-0000-0000-00003A020000}"/>
    <cellStyle name="_DCF_Sibir Polymetally_25 2" xfId="2548" xr:uid="{00000000-0005-0000-0000-00003B020000}"/>
    <cellStyle name="_DCF_Sibir Polymetally_25_DCF" xfId="354" xr:uid="{00000000-0005-0000-0000-00003C020000}"/>
    <cellStyle name="_DCF_Sibir Polymetally_25_DCF 2" xfId="2549" xr:uid="{00000000-0005-0000-0000-00003D020000}"/>
    <cellStyle name="_DCF_Sibir Polymetally_25_DCF 3 с увел  объемами 14 12 07 " xfId="355" xr:uid="{00000000-0005-0000-0000-00003E020000}"/>
    <cellStyle name="_DCF_Sibir Polymetally_25_DCF 3 с увел  объемами 14 12 07  2" xfId="2550" xr:uid="{00000000-0005-0000-0000-00003F020000}"/>
    <cellStyle name="_DCF_Sibir Polymetally_25_DCF_Pavlodar_9" xfId="356" xr:uid="{00000000-0005-0000-0000-000040020000}"/>
    <cellStyle name="_DCF_Sibir Polymetally_25_DCF_Pavlodar_9 2" xfId="2551" xr:uid="{00000000-0005-0000-0000-000041020000}"/>
    <cellStyle name="_DCF_Vertek_09" xfId="357" xr:uid="{00000000-0005-0000-0000-000042020000}"/>
    <cellStyle name="_DCF_Vertek_09 2" xfId="2552" xr:uid="{00000000-0005-0000-0000-000043020000}"/>
    <cellStyle name="_DCF_Vertek_09_DCF" xfId="358" xr:uid="{00000000-0005-0000-0000-000044020000}"/>
    <cellStyle name="_DCF_Vertek_09_DCF 2" xfId="2553" xr:uid="{00000000-0005-0000-0000-000045020000}"/>
    <cellStyle name="_DCF_Vertek_09_DCF 3 с увел  объемами 14 12 07 " xfId="359" xr:uid="{00000000-0005-0000-0000-000046020000}"/>
    <cellStyle name="_DCF_Vertek_09_DCF 3 с увел  объемами 14 12 07  2" xfId="2554" xr:uid="{00000000-0005-0000-0000-000047020000}"/>
    <cellStyle name="_DCF_Vertek_09_DCF_Pavlodar_9" xfId="360" xr:uid="{00000000-0005-0000-0000-000048020000}"/>
    <cellStyle name="_DCF_Vertek_09_DCF_Pavlodar_9 2" xfId="2555" xr:uid="{00000000-0005-0000-0000-000049020000}"/>
    <cellStyle name="_DCF_Vredest_18" xfId="361" xr:uid="{00000000-0005-0000-0000-00004A020000}"/>
    <cellStyle name="_DCF_Vredest_18 2" xfId="2557" xr:uid="{00000000-0005-0000-0000-00004B020000}"/>
    <cellStyle name="_DCF_Vredest_18 3" xfId="2558" xr:uid="{00000000-0005-0000-0000-00004C020000}"/>
    <cellStyle name="_DCF_Vredest_18 4" xfId="2556" xr:uid="{00000000-0005-0000-0000-00004D020000}"/>
    <cellStyle name="_DCF_Vredest_18_DCF" xfId="362" xr:uid="{00000000-0005-0000-0000-00004E020000}"/>
    <cellStyle name="_DCF_Vredest_18_DCF 3 предприятия" xfId="363" xr:uid="{00000000-0005-0000-0000-00004F020000}"/>
    <cellStyle name="_DCF_Vredest_18_DCF 3 с увел  объемами 14 12 07 " xfId="364" xr:uid="{00000000-0005-0000-0000-000050020000}"/>
    <cellStyle name="_DCF_Vredest_18_DCF_Pavlodar_9" xfId="365" xr:uid="{00000000-0005-0000-0000-000051020000}"/>
    <cellStyle name="_DCF_Vredest_18_DCF_Pavlodar_9 2" xfId="2560" xr:uid="{00000000-0005-0000-0000-000052020000}"/>
    <cellStyle name="_DCF_Vredest_18_DCF_Pavlodar_9 3" xfId="2561" xr:uid="{00000000-0005-0000-0000-000053020000}"/>
    <cellStyle name="_DCF_Vredest_18_DCF_Pavlodar_9 4" xfId="2559" xr:uid="{00000000-0005-0000-0000-000054020000}"/>
    <cellStyle name="_DCF_Vredest_18_информация по затратам и тарифам на  произ теплоэ" xfId="366" xr:uid="{00000000-0005-0000-0000-000055020000}"/>
    <cellStyle name="_DCF_Vredest_2" xfId="367" xr:uid="{00000000-0005-0000-0000-000056020000}"/>
    <cellStyle name="_DCF_Vredest_2 2" xfId="2563" xr:uid="{00000000-0005-0000-0000-000057020000}"/>
    <cellStyle name="_DCF_Vredest_2 3" xfId="2564" xr:uid="{00000000-0005-0000-0000-000058020000}"/>
    <cellStyle name="_DCF_Vredest_2 4" xfId="2562" xr:uid="{00000000-0005-0000-0000-000059020000}"/>
    <cellStyle name="_DCF_Vredest_2_DCF" xfId="368" xr:uid="{00000000-0005-0000-0000-00005A020000}"/>
    <cellStyle name="_DCF_Vredest_2_DCF 3 предприятия" xfId="369" xr:uid="{00000000-0005-0000-0000-00005B020000}"/>
    <cellStyle name="_DCF_Vredest_2_DCF 3 с увел  объемами 14 12 07 " xfId="370" xr:uid="{00000000-0005-0000-0000-00005C020000}"/>
    <cellStyle name="_DCF_Vredest_2_DCF_Pavlodar_9" xfId="371" xr:uid="{00000000-0005-0000-0000-00005D020000}"/>
    <cellStyle name="_DCF_Vredest_2_DCF_Pavlodar_9 2" xfId="2566" xr:uid="{00000000-0005-0000-0000-00005E020000}"/>
    <cellStyle name="_DCF_Vredest_2_DCF_Pavlodar_9 3" xfId="2567" xr:uid="{00000000-0005-0000-0000-00005F020000}"/>
    <cellStyle name="_DCF_Vredest_2_DCF_Pavlodar_9 4" xfId="2565" xr:uid="{00000000-0005-0000-0000-000060020000}"/>
    <cellStyle name="_DCF_Vredest_2_Komet_DCF_25" xfId="372" xr:uid="{00000000-0005-0000-0000-000061020000}"/>
    <cellStyle name="_DCF_Vredest_2_Komet_DCF_25 2" xfId="2569" xr:uid="{00000000-0005-0000-0000-000062020000}"/>
    <cellStyle name="_DCF_Vredest_2_Komet_DCF_25 3" xfId="2568" xr:uid="{00000000-0005-0000-0000-000063020000}"/>
    <cellStyle name="_DCF_Vredest_2_Komet_DCF_25_DCF" xfId="373" xr:uid="{00000000-0005-0000-0000-000064020000}"/>
    <cellStyle name="_DCF_Vredest_2_Komet_DCF_25_DCF 3 предприятия" xfId="374" xr:uid="{00000000-0005-0000-0000-000065020000}"/>
    <cellStyle name="_DCF_Vredest_2_Komet_DCF_25_DCF 3 с увел  объемами 14 12 07 " xfId="375" xr:uid="{00000000-0005-0000-0000-000066020000}"/>
    <cellStyle name="_DCF_Vredest_2_Komet_DCF_25_DCF_Pavlodar_9" xfId="376" xr:uid="{00000000-0005-0000-0000-000067020000}"/>
    <cellStyle name="_DCF_Vredest_2_Komet_DCF_25_DCF_Pavlodar_9 2" xfId="2571" xr:uid="{00000000-0005-0000-0000-000068020000}"/>
    <cellStyle name="_DCF_Vredest_2_Komet_DCF_25_DCF_Pavlodar_9 3" xfId="2570" xr:uid="{00000000-0005-0000-0000-000069020000}"/>
    <cellStyle name="_DCF_Vredest_2_Komet_DCF_25_информация по затратам и тарифам на  произ теплоэ" xfId="377" xr:uid="{00000000-0005-0000-0000-00006A020000}"/>
    <cellStyle name="_DCF_Vredest_2_Komet_DCF_26" xfId="378" xr:uid="{00000000-0005-0000-0000-00006B020000}"/>
    <cellStyle name="_DCF_Vredest_2_Komet_DCF_26 2" xfId="2573" xr:uid="{00000000-0005-0000-0000-00006C020000}"/>
    <cellStyle name="_DCF_Vredest_2_Komet_DCF_26 3" xfId="2572" xr:uid="{00000000-0005-0000-0000-00006D020000}"/>
    <cellStyle name="_DCF_Vredest_2_Komet_DCF_26_DCF" xfId="379" xr:uid="{00000000-0005-0000-0000-00006E020000}"/>
    <cellStyle name="_DCF_Vredest_2_Komet_DCF_26_DCF 3 предприятия" xfId="380" xr:uid="{00000000-0005-0000-0000-00006F020000}"/>
    <cellStyle name="_DCF_Vredest_2_Komet_DCF_26_DCF 3 с увел  объемами 14 12 07 " xfId="381" xr:uid="{00000000-0005-0000-0000-000070020000}"/>
    <cellStyle name="_DCF_Vredest_2_Komet_DCF_26_DCF_Pavlodar_9" xfId="382" xr:uid="{00000000-0005-0000-0000-000071020000}"/>
    <cellStyle name="_DCF_Vredest_2_Komet_DCF_26_DCF_Pavlodar_9 2" xfId="2575" xr:uid="{00000000-0005-0000-0000-000072020000}"/>
    <cellStyle name="_DCF_Vredest_2_Komet_DCF_26_DCF_Pavlodar_9 3" xfId="2574" xr:uid="{00000000-0005-0000-0000-000073020000}"/>
    <cellStyle name="_DCF_Vredest_2_Komet_DCF_26_информация по затратам и тарифам на  произ теплоэ" xfId="383" xr:uid="{00000000-0005-0000-0000-000074020000}"/>
    <cellStyle name="_DCF_Vredest_2_информация по затратам и тарифам на  произ теплоэ" xfId="384" xr:uid="{00000000-0005-0000-0000-000075020000}"/>
    <cellStyle name="_Dividends 032102" xfId="385" xr:uid="{00000000-0005-0000-0000-000076020000}"/>
    <cellStyle name="_Dividends 032102 2" xfId="2576" xr:uid="{00000000-0005-0000-0000-000077020000}"/>
    <cellStyle name="_Dividends 032102_DCF" xfId="386" xr:uid="{00000000-0005-0000-0000-000078020000}"/>
    <cellStyle name="_Dividends 032102_DCF 2" xfId="2577" xr:uid="{00000000-0005-0000-0000-000079020000}"/>
    <cellStyle name="_Dividends 032102_DCF 3 с увел  объемами 14 12 07 " xfId="387" xr:uid="{00000000-0005-0000-0000-00007A020000}"/>
    <cellStyle name="_Dividends 032102_DCF 3 с увел  объемами 14 12 07  2" xfId="2578" xr:uid="{00000000-0005-0000-0000-00007B020000}"/>
    <cellStyle name="_Dividends 032102_DCF_Pavlodar_9" xfId="388" xr:uid="{00000000-0005-0000-0000-00007C020000}"/>
    <cellStyle name="_Dividends 032102_DCF_Pavlodar_9 2" xfId="2579" xr:uid="{00000000-0005-0000-0000-00007D020000}"/>
    <cellStyle name="_Dividends 032102_DCF_Pavlodar_9_Worksheet in 2230 Consolidated SevKazEnergy JSC IFRS 2009" xfId="389" xr:uid="{00000000-0005-0000-0000-00007E020000}"/>
    <cellStyle name="_Dividends 032102_Worksheet in 2230 Consolidated SevKazEnergy JSC IFRS 2009" xfId="390" xr:uid="{00000000-0005-0000-0000-00007F020000}"/>
    <cellStyle name="_Euro" xfId="391" xr:uid="{00000000-0005-0000-0000-000080020000}"/>
    <cellStyle name="_Euro 2" xfId="2581" xr:uid="{00000000-0005-0000-0000-000081020000}"/>
    <cellStyle name="_Euro 3" xfId="2580" xr:uid="{00000000-0005-0000-0000-000082020000}"/>
    <cellStyle name="_Euro_DCF" xfId="392" xr:uid="{00000000-0005-0000-0000-000083020000}"/>
    <cellStyle name="_Euro_DCF 3 предприятия" xfId="393" xr:uid="{00000000-0005-0000-0000-000084020000}"/>
    <cellStyle name="_Euro_DCF 3 с увел  объемами 14 12 07 " xfId="394" xr:uid="{00000000-0005-0000-0000-000085020000}"/>
    <cellStyle name="_Euro_DCF_Pavlodar_9" xfId="395" xr:uid="{00000000-0005-0000-0000-000086020000}"/>
    <cellStyle name="_Euro_DCF_Pavlodar_9 2" xfId="2583" xr:uid="{00000000-0005-0000-0000-000087020000}"/>
    <cellStyle name="_Euro_DCF_Pavlodar_9 3" xfId="2582" xr:uid="{00000000-0005-0000-0000-000088020000}"/>
    <cellStyle name="_Euro_информация по затратам и тарифам на  произ теплоэ" xfId="396" xr:uid="{00000000-0005-0000-0000-000089020000}"/>
    <cellStyle name="_FFF" xfId="397" xr:uid="{00000000-0005-0000-0000-00008A020000}"/>
    <cellStyle name="_FFF 2" xfId="2584" xr:uid="{00000000-0005-0000-0000-00008B020000}"/>
    <cellStyle name="_FFF_Capex-new" xfId="398" xr:uid="{00000000-0005-0000-0000-00008C020000}"/>
    <cellStyle name="_FFF_Capex-new 2" xfId="2585" xr:uid="{00000000-0005-0000-0000-00008D020000}"/>
    <cellStyle name="_FFF_Capex-new_DCF" xfId="399" xr:uid="{00000000-0005-0000-0000-00008E020000}"/>
    <cellStyle name="_FFF_Capex-new_DCF 2" xfId="2586" xr:uid="{00000000-0005-0000-0000-00008F020000}"/>
    <cellStyle name="_FFF_Capex-new_DCF 3 с увел  объемами 14 12 07 " xfId="400" xr:uid="{00000000-0005-0000-0000-000090020000}"/>
    <cellStyle name="_FFF_Capex-new_DCF 3 с увел  объемами 14 12 07  2" xfId="2587" xr:uid="{00000000-0005-0000-0000-000091020000}"/>
    <cellStyle name="_FFF_Capex-new_DCF_Pavlodar_9" xfId="401" xr:uid="{00000000-0005-0000-0000-000092020000}"/>
    <cellStyle name="_FFF_Capex-new_DCF_Pavlodar_9 2" xfId="2588" xr:uid="{00000000-0005-0000-0000-000093020000}"/>
    <cellStyle name="_FFF_DCF" xfId="402" xr:uid="{00000000-0005-0000-0000-000094020000}"/>
    <cellStyle name="_FFF_DCF 2" xfId="2589" xr:uid="{00000000-0005-0000-0000-000095020000}"/>
    <cellStyle name="_FFF_DCF 3 с увел  объемами 14 12 07 " xfId="403" xr:uid="{00000000-0005-0000-0000-000096020000}"/>
    <cellStyle name="_FFF_DCF 3 с увел  объемами 14 12 07  2" xfId="2590" xr:uid="{00000000-0005-0000-0000-000097020000}"/>
    <cellStyle name="_FFF_DCF_Pavlodar_9" xfId="404" xr:uid="{00000000-0005-0000-0000-000098020000}"/>
    <cellStyle name="_FFF_DCF_Pavlodar_9 2" xfId="2591" xr:uid="{00000000-0005-0000-0000-000099020000}"/>
    <cellStyle name="_FFF_Financial Plan - final_2" xfId="405" xr:uid="{00000000-0005-0000-0000-00009A020000}"/>
    <cellStyle name="_FFF_Financial Plan - final_2 2" xfId="2592" xr:uid="{00000000-0005-0000-0000-00009B020000}"/>
    <cellStyle name="_FFF_Financial Plan - final_2_DCF" xfId="406" xr:uid="{00000000-0005-0000-0000-00009C020000}"/>
    <cellStyle name="_FFF_Financial Plan - final_2_DCF 2" xfId="2593" xr:uid="{00000000-0005-0000-0000-00009D020000}"/>
    <cellStyle name="_FFF_Financial Plan - final_2_DCF 3 с увел  объемами 14 12 07 " xfId="407" xr:uid="{00000000-0005-0000-0000-00009E020000}"/>
    <cellStyle name="_FFF_Financial Plan - final_2_DCF 3 с увел  объемами 14 12 07  2" xfId="2594" xr:uid="{00000000-0005-0000-0000-00009F020000}"/>
    <cellStyle name="_FFF_Financial Plan - final_2_DCF_Pavlodar_9" xfId="408" xr:uid="{00000000-0005-0000-0000-0000A0020000}"/>
    <cellStyle name="_FFF_Financial Plan - final_2_DCF_Pavlodar_9 2" xfId="2595" xr:uid="{00000000-0005-0000-0000-0000A1020000}"/>
    <cellStyle name="_FFF_Form 01(MB)" xfId="409" xr:uid="{00000000-0005-0000-0000-0000A2020000}"/>
    <cellStyle name="_FFF_Form 01(MB) 2" xfId="2596" xr:uid="{00000000-0005-0000-0000-0000A3020000}"/>
    <cellStyle name="_FFF_Form 01(MB)_DCF" xfId="410" xr:uid="{00000000-0005-0000-0000-0000A4020000}"/>
    <cellStyle name="_FFF_Form 01(MB)_DCF 2" xfId="2597" xr:uid="{00000000-0005-0000-0000-0000A5020000}"/>
    <cellStyle name="_FFF_Form 01(MB)_DCF 3 с увел  объемами 14 12 07 " xfId="411" xr:uid="{00000000-0005-0000-0000-0000A6020000}"/>
    <cellStyle name="_FFF_Form 01(MB)_DCF 3 с увел  объемами 14 12 07  2" xfId="2598" xr:uid="{00000000-0005-0000-0000-0000A7020000}"/>
    <cellStyle name="_FFF_Form 01(MB)_DCF_Pavlodar_9" xfId="412" xr:uid="{00000000-0005-0000-0000-0000A8020000}"/>
    <cellStyle name="_FFF_Form 01(MB)_DCF_Pavlodar_9 2" xfId="2599" xr:uid="{00000000-0005-0000-0000-0000A9020000}"/>
    <cellStyle name="_FFF_Links_NK" xfId="413" xr:uid="{00000000-0005-0000-0000-0000AA020000}"/>
    <cellStyle name="_FFF_Links_NK 2" xfId="2600" xr:uid="{00000000-0005-0000-0000-0000AB020000}"/>
    <cellStyle name="_FFF_Links_NK_DCF" xfId="414" xr:uid="{00000000-0005-0000-0000-0000AC020000}"/>
    <cellStyle name="_FFF_Links_NK_DCF 2" xfId="2601" xr:uid="{00000000-0005-0000-0000-0000AD020000}"/>
    <cellStyle name="_FFF_Links_NK_DCF 3 с увел  объемами 14 12 07 " xfId="415" xr:uid="{00000000-0005-0000-0000-0000AE020000}"/>
    <cellStyle name="_FFF_Links_NK_DCF 3 с увел  объемами 14 12 07  2" xfId="2602" xr:uid="{00000000-0005-0000-0000-0000AF020000}"/>
    <cellStyle name="_FFF_Links_NK_DCF_Pavlodar_9" xfId="416" xr:uid="{00000000-0005-0000-0000-0000B0020000}"/>
    <cellStyle name="_FFF_Links_NK_DCF_Pavlodar_9 2" xfId="2603" xr:uid="{00000000-0005-0000-0000-0000B1020000}"/>
    <cellStyle name="_FFF_N20_5" xfId="417" xr:uid="{00000000-0005-0000-0000-0000B2020000}"/>
    <cellStyle name="_FFF_N20_5 2" xfId="2604" xr:uid="{00000000-0005-0000-0000-0000B3020000}"/>
    <cellStyle name="_FFF_N20_5_DCF" xfId="418" xr:uid="{00000000-0005-0000-0000-0000B4020000}"/>
    <cellStyle name="_FFF_N20_5_DCF 2" xfId="2605" xr:uid="{00000000-0005-0000-0000-0000B5020000}"/>
    <cellStyle name="_FFF_N20_5_DCF 3 с увел  объемами 14 12 07 " xfId="419" xr:uid="{00000000-0005-0000-0000-0000B6020000}"/>
    <cellStyle name="_FFF_N20_5_DCF 3 с увел  объемами 14 12 07  2" xfId="2606" xr:uid="{00000000-0005-0000-0000-0000B7020000}"/>
    <cellStyle name="_FFF_N20_5_DCF_Pavlodar_9" xfId="420" xr:uid="{00000000-0005-0000-0000-0000B8020000}"/>
    <cellStyle name="_FFF_N20_5_DCF_Pavlodar_9 2" xfId="2607" xr:uid="{00000000-0005-0000-0000-0000B9020000}"/>
    <cellStyle name="_FFF_N20_6" xfId="421" xr:uid="{00000000-0005-0000-0000-0000BA020000}"/>
    <cellStyle name="_FFF_N20_6 2" xfId="2608" xr:uid="{00000000-0005-0000-0000-0000BB020000}"/>
    <cellStyle name="_FFF_N20_6_DCF" xfId="422" xr:uid="{00000000-0005-0000-0000-0000BC020000}"/>
    <cellStyle name="_FFF_N20_6_DCF 2" xfId="2609" xr:uid="{00000000-0005-0000-0000-0000BD020000}"/>
    <cellStyle name="_FFF_N20_6_DCF 3 с увел  объемами 14 12 07 " xfId="423" xr:uid="{00000000-0005-0000-0000-0000BE020000}"/>
    <cellStyle name="_FFF_N20_6_DCF 3 с увел  объемами 14 12 07  2" xfId="2610" xr:uid="{00000000-0005-0000-0000-0000BF020000}"/>
    <cellStyle name="_FFF_N20_6_DCF_Pavlodar_9" xfId="424" xr:uid="{00000000-0005-0000-0000-0000C0020000}"/>
    <cellStyle name="_FFF_N20_6_DCF_Pavlodar_9 2" xfId="2611" xr:uid="{00000000-0005-0000-0000-0000C1020000}"/>
    <cellStyle name="_FFF_New Form10_2" xfId="425" xr:uid="{00000000-0005-0000-0000-0000C2020000}"/>
    <cellStyle name="_FFF_New Form10_2 2" xfId="2612" xr:uid="{00000000-0005-0000-0000-0000C3020000}"/>
    <cellStyle name="_FFF_New Form10_2_DCF" xfId="426" xr:uid="{00000000-0005-0000-0000-0000C4020000}"/>
    <cellStyle name="_FFF_New Form10_2_DCF 2" xfId="2613" xr:uid="{00000000-0005-0000-0000-0000C5020000}"/>
    <cellStyle name="_FFF_New Form10_2_DCF 3 с увел  объемами 14 12 07 " xfId="427" xr:uid="{00000000-0005-0000-0000-0000C6020000}"/>
    <cellStyle name="_FFF_New Form10_2_DCF 3 с увел  объемами 14 12 07  2" xfId="2614" xr:uid="{00000000-0005-0000-0000-0000C7020000}"/>
    <cellStyle name="_FFF_New Form10_2_DCF_Pavlodar_9" xfId="428" xr:uid="{00000000-0005-0000-0000-0000C8020000}"/>
    <cellStyle name="_FFF_New Form10_2_DCF_Pavlodar_9 2" xfId="2615" xr:uid="{00000000-0005-0000-0000-0000C9020000}"/>
    <cellStyle name="_FFF_Nsi" xfId="429" xr:uid="{00000000-0005-0000-0000-0000CA020000}"/>
    <cellStyle name="_FFF_Nsi - last version" xfId="430" xr:uid="{00000000-0005-0000-0000-0000CB020000}"/>
    <cellStyle name="_FFF_Nsi - last version 2" xfId="2617" xr:uid="{00000000-0005-0000-0000-0000CC020000}"/>
    <cellStyle name="_FFF_Nsi - last version for programming" xfId="431" xr:uid="{00000000-0005-0000-0000-0000CD020000}"/>
    <cellStyle name="_FFF_Nsi - last version for programming 2" xfId="2618" xr:uid="{00000000-0005-0000-0000-0000CE020000}"/>
    <cellStyle name="_FFF_Nsi - last version for programming_DCF" xfId="432" xr:uid="{00000000-0005-0000-0000-0000CF020000}"/>
    <cellStyle name="_FFF_Nsi - last version for programming_DCF 2" xfId="2619" xr:uid="{00000000-0005-0000-0000-0000D0020000}"/>
    <cellStyle name="_FFF_Nsi - last version for programming_DCF 3 с увел  объемами 14 12 07 " xfId="433" xr:uid="{00000000-0005-0000-0000-0000D1020000}"/>
    <cellStyle name="_FFF_Nsi - last version for programming_DCF 3 с увел  объемами 14 12 07  2" xfId="2620" xr:uid="{00000000-0005-0000-0000-0000D2020000}"/>
    <cellStyle name="_FFF_Nsi - last version for programming_DCF_Pavlodar_9" xfId="434" xr:uid="{00000000-0005-0000-0000-0000D3020000}"/>
    <cellStyle name="_FFF_Nsi - last version for programming_DCF_Pavlodar_9 2" xfId="2621" xr:uid="{00000000-0005-0000-0000-0000D4020000}"/>
    <cellStyle name="_FFF_Nsi - last version_DCF" xfId="435" xr:uid="{00000000-0005-0000-0000-0000D5020000}"/>
    <cellStyle name="_FFF_Nsi - last version_DCF 2" xfId="2622" xr:uid="{00000000-0005-0000-0000-0000D6020000}"/>
    <cellStyle name="_FFF_Nsi - last version_DCF 3 с увел  объемами 14 12 07 " xfId="436" xr:uid="{00000000-0005-0000-0000-0000D7020000}"/>
    <cellStyle name="_FFF_Nsi - last version_DCF 3 с увел  объемами 14 12 07  2" xfId="2623" xr:uid="{00000000-0005-0000-0000-0000D8020000}"/>
    <cellStyle name="_FFF_Nsi - last version_DCF_Pavlodar_9" xfId="437" xr:uid="{00000000-0005-0000-0000-0000D9020000}"/>
    <cellStyle name="_FFF_Nsi - last version_DCF_Pavlodar_9 2" xfId="2624" xr:uid="{00000000-0005-0000-0000-0000DA020000}"/>
    <cellStyle name="_FFF_Nsi - next_last version" xfId="438" xr:uid="{00000000-0005-0000-0000-0000DB020000}"/>
    <cellStyle name="_FFF_Nsi - next_last version 2" xfId="2625" xr:uid="{00000000-0005-0000-0000-0000DC020000}"/>
    <cellStyle name="_FFF_Nsi - next_last version_DCF" xfId="439" xr:uid="{00000000-0005-0000-0000-0000DD020000}"/>
    <cellStyle name="_FFF_Nsi - next_last version_DCF 2" xfId="2626" xr:uid="{00000000-0005-0000-0000-0000DE020000}"/>
    <cellStyle name="_FFF_Nsi - next_last version_DCF 3 с увел  объемами 14 12 07 " xfId="440" xr:uid="{00000000-0005-0000-0000-0000DF020000}"/>
    <cellStyle name="_FFF_Nsi - next_last version_DCF 3 с увел  объемами 14 12 07  2" xfId="2627" xr:uid="{00000000-0005-0000-0000-0000E0020000}"/>
    <cellStyle name="_FFF_Nsi - next_last version_DCF_Pavlodar_9" xfId="441" xr:uid="{00000000-0005-0000-0000-0000E1020000}"/>
    <cellStyle name="_FFF_Nsi - next_last version_DCF_Pavlodar_9 2" xfId="2628" xr:uid="{00000000-0005-0000-0000-0000E2020000}"/>
    <cellStyle name="_FFF_Nsi - plan - final" xfId="442" xr:uid="{00000000-0005-0000-0000-0000E3020000}"/>
    <cellStyle name="_FFF_Nsi - plan - final 2" xfId="2629" xr:uid="{00000000-0005-0000-0000-0000E4020000}"/>
    <cellStyle name="_FFF_Nsi - plan - final_DCF" xfId="443" xr:uid="{00000000-0005-0000-0000-0000E5020000}"/>
    <cellStyle name="_FFF_Nsi - plan - final_DCF 2" xfId="2630" xr:uid="{00000000-0005-0000-0000-0000E6020000}"/>
    <cellStyle name="_FFF_Nsi - plan - final_DCF 3 с увел  объемами 14 12 07 " xfId="444" xr:uid="{00000000-0005-0000-0000-0000E7020000}"/>
    <cellStyle name="_FFF_Nsi - plan - final_DCF 3 с увел  объемами 14 12 07  2" xfId="2631" xr:uid="{00000000-0005-0000-0000-0000E8020000}"/>
    <cellStyle name="_FFF_Nsi - plan - final_DCF_Pavlodar_9" xfId="445" xr:uid="{00000000-0005-0000-0000-0000E9020000}"/>
    <cellStyle name="_FFF_Nsi - plan - final_DCF_Pavlodar_9 2" xfId="2632" xr:uid="{00000000-0005-0000-0000-0000EA020000}"/>
    <cellStyle name="_FFF_Nsi 2" xfId="2616" xr:uid="{00000000-0005-0000-0000-0000EB020000}"/>
    <cellStyle name="_FFF_Nsi 3" xfId="4394" xr:uid="{00000000-0005-0000-0000-0000EC020000}"/>
    <cellStyle name="_FFF_Nsi -super_ last version" xfId="446" xr:uid="{00000000-0005-0000-0000-0000ED020000}"/>
    <cellStyle name="_FFF_Nsi -super_ last version 2" xfId="2633" xr:uid="{00000000-0005-0000-0000-0000EE020000}"/>
    <cellStyle name="_FFF_Nsi -super_ last version_DCF" xfId="447" xr:uid="{00000000-0005-0000-0000-0000EF020000}"/>
    <cellStyle name="_FFF_Nsi -super_ last version_DCF 2" xfId="2634" xr:uid="{00000000-0005-0000-0000-0000F0020000}"/>
    <cellStyle name="_FFF_Nsi -super_ last version_DCF 3 с увел  объемами 14 12 07 " xfId="448" xr:uid="{00000000-0005-0000-0000-0000F1020000}"/>
    <cellStyle name="_FFF_Nsi -super_ last version_DCF 3 с увел  объемами 14 12 07  2" xfId="2635" xr:uid="{00000000-0005-0000-0000-0000F2020000}"/>
    <cellStyle name="_FFF_Nsi -super_ last version_DCF_Pavlodar_9" xfId="449" xr:uid="{00000000-0005-0000-0000-0000F3020000}"/>
    <cellStyle name="_FFF_Nsi -super_ last version_DCF_Pavlodar_9 2" xfId="2636" xr:uid="{00000000-0005-0000-0000-0000F4020000}"/>
    <cellStyle name="_FFF_Nsi(2)" xfId="450" xr:uid="{00000000-0005-0000-0000-0000F5020000}"/>
    <cellStyle name="_FFF_Nsi(2) 2" xfId="2637" xr:uid="{00000000-0005-0000-0000-0000F6020000}"/>
    <cellStyle name="_FFF_Nsi(2)_DCF" xfId="451" xr:uid="{00000000-0005-0000-0000-0000F7020000}"/>
    <cellStyle name="_FFF_Nsi(2)_DCF 2" xfId="2638" xr:uid="{00000000-0005-0000-0000-0000F8020000}"/>
    <cellStyle name="_FFF_Nsi(2)_DCF 3 с увел  объемами 14 12 07 " xfId="452" xr:uid="{00000000-0005-0000-0000-0000F9020000}"/>
    <cellStyle name="_FFF_Nsi(2)_DCF 3 с увел  объемами 14 12 07  2" xfId="2639" xr:uid="{00000000-0005-0000-0000-0000FA020000}"/>
    <cellStyle name="_FFF_Nsi(2)_DCF_Pavlodar_9" xfId="453" xr:uid="{00000000-0005-0000-0000-0000FB020000}"/>
    <cellStyle name="_FFF_Nsi(2)_DCF_Pavlodar_9 2" xfId="2640" xr:uid="{00000000-0005-0000-0000-0000FC020000}"/>
    <cellStyle name="_FFF_Nsi_1" xfId="454" xr:uid="{00000000-0005-0000-0000-0000FD020000}"/>
    <cellStyle name="_FFF_Nsi_1 2" xfId="2641" xr:uid="{00000000-0005-0000-0000-0000FE020000}"/>
    <cellStyle name="_FFF_Nsi_1_DCF" xfId="455" xr:uid="{00000000-0005-0000-0000-0000FF020000}"/>
    <cellStyle name="_FFF_Nsi_1_DCF 2" xfId="2642" xr:uid="{00000000-0005-0000-0000-000000030000}"/>
    <cellStyle name="_FFF_Nsi_1_DCF 3 с увел  объемами 14 12 07 " xfId="456" xr:uid="{00000000-0005-0000-0000-000001030000}"/>
    <cellStyle name="_FFF_Nsi_1_DCF 3 с увел  объемами 14 12 07  2" xfId="2643" xr:uid="{00000000-0005-0000-0000-000002030000}"/>
    <cellStyle name="_FFF_Nsi_1_DCF_Pavlodar_9" xfId="457" xr:uid="{00000000-0005-0000-0000-000003030000}"/>
    <cellStyle name="_FFF_Nsi_1_DCF_Pavlodar_9 2" xfId="2644" xr:uid="{00000000-0005-0000-0000-000004030000}"/>
    <cellStyle name="_FFF_Nsi_139" xfId="458" xr:uid="{00000000-0005-0000-0000-000005030000}"/>
    <cellStyle name="_FFF_Nsi_139 2" xfId="2645" xr:uid="{00000000-0005-0000-0000-000006030000}"/>
    <cellStyle name="_FFF_Nsi_139_DCF" xfId="459" xr:uid="{00000000-0005-0000-0000-000007030000}"/>
    <cellStyle name="_FFF_Nsi_139_DCF 2" xfId="2646" xr:uid="{00000000-0005-0000-0000-000008030000}"/>
    <cellStyle name="_FFF_Nsi_139_DCF 3 с увел  объемами 14 12 07 " xfId="460" xr:uid="{00000000-0005-0000-0000-000009030000}"/>
    <cellStyle name="_FFF_Nsi_139_DCF 3 с увел  объемами 14 12 07  2" xfId="2647" xr:uid="{00000000-0005-0000-0000-00000A030000}"/>
    <cellStyle name="_FFF_Nsi_139_DCF_Pavlodar_9" xfId="461" xr:uid="{00000000-0005-0000-0000-00000B030000}"/>
    <cellStyle name="_FFF_Nsi_139_DCF_Pavlodar_9 2" xfId="2648" xr:uid="{00000000-0005-0000-0000-00000C030000}"/>
    <cellStyle name="_FFF_Nsi_140" xfId="462" xr:uid="{00000000-0005-0000-0000-00000D030000}"/>
    <cellStyle name="_FFF_Nsi_140 2" xfId="2649" xr:uid="{00000000-0005-0000-0000-00000E030000}"/>
    <cellStyle name="_FFF_Nsi_140(Зах)" xfId="463" xr:uid="{00000000-0005-0000-0000-00000F030000}"/>
    <cellStyle name="_FFF_Nsi_140(Зах) 2" xfId="2650" xr:uid="{00000000-0005-0000-0000-000010030000}"/>
    <cellStyle name="_FFF_Nsi_140(Зах)_DCF" xfId="464" xr:uid="{00000000-0005-0000-0000-000011030000}"/>
    <cellStyle name="_FFF_Nsi_140(Зах)_DCF 2" xfId="2651" xr:uid="{00000000-0005-0000-0000-000012030000}"/>
    <cellStyle name="_FFF_Nsi_140(Зах)_DCF 3 с увел  объемами 14 12 07 " xfId="465" xr:uid="{00000000-0005-0000-0000-000013030000}"/>
    <cellStyle name="_FFF_Nsi_140(Зах)_DCF 3 с увел  объемами 14 12 07  2" xfId="2652" xr:uid="{00000000-0005-0000-0000-000014030000}"/>
    <cellStyle name="_FFF_Nsi_140(Зах)_DCF_Pavlodar_9" xfId="466" xr:uid="{00000000-0005-0000-0000-000015030000}"/>
    <cellStyle name="_FFF_Nsi_140(Зах)_DCF_Pavlodar_9 2" xfId="2653" xr:uid="{00000000-0005-0000-0000-000016030000}"/>
    <cellStyle name="_FFF_Nsi_140_DCF" xfId="467" xr:uid="{00000000-0005-0000-0000-000017030000}"/>
    <cellStyle name="_FFF_Nsi_140_DCF 2" xfId="2654" xr:uid="{00000000-0005-0000-0000-000018030000}"/>
    <cellStyle name="_FFF_Nsi_140_DCF 3 с увел  объемами 14 12 07 " xfId="468" xr:uid="{00000000-0005-0000-0000-000019030000}"/>
    <cellStyle name="_FFF_Nsi_140_DCF 3 с увел  объемами 14 12 07  2" xfId="2655" xr:uid="{00000000-0005-0000-0000-00001A030000}"/>
    <cellStyle name="_FFF_Nsi_140_DCF_Pavlodar_9" xfId="469" xr:uid="{00000000-0005-0000-0000-00001B030000}"/>
    <cellStyle name="_FFF_Nsi_140_DCF_Pavlodar_9 2" xfId="2656" xr:uid="{00000000-0005-0000-0000-00001C030000}"/>
    <cellStyle name="_FFF_Nsi_140_mod" xfId="470" xr:uid="{00000000-0005-0000-0000-00001D030000}"/>
    <cellStyle name="_FFF_Nsi_140_mod 2" xfId="2657" xr:uid="{00000000-0005-0000-0000-00001E030000}"/>
    <cellStyle name="_FFF_Nsi_140_mod_DCF" xfId="471" xr:uid="{00000000-0005-0000-0000-00001F030000}"/>
    <cellStyle name="_FFF_Nsi_140_mod_DCF 2" xfId="2658" xr:uid="{00000000-0005-0000-0000-000020030000}"/>
    <cellStyle name="_FFF_Nsi_140_mod_DCF 3 с увел  объемами 14 12 07 " xfId="472" xr:uid="{00000000-0005-0000-0000-000021030000}"/>
    <cellStyle name="_FFF_Nsi_140_mod_DCF 3 с увел  объемами 14 12 07  2" xfId="2659" xr:uid="{00000000-0005-0000-0000-000022030000}"/>
    <cellStyle name="_FFF_Nsi_140_mod_DCF_Pavlodar_9" xfId="473" xr:uid="{00000000-0005-0000-0000-000023030000}"/>
    <cellStyle name="_FFF_Nsi_140_mod_DCF_Pavlodar_9 2" xfId="2660" xr:uid="{00000000-0005-0000-0000-000024030000}"/>
    <cellStyle name="_FFF_Nsi_158" xfId="474" xr:uid="{00000000-0005-0000-0000-000025030000}"/>
    <cellStyle name="_FFF_Nsi_158 2" xfId="2661" xr:uid="{00000000-0005-0000-0000-000026030000}"/>
    <cellStyle name="_FFF_Nsi_158_DCF" xfId="475" xr:uid="{00000000-0005-0000-0000-000027030000}"/>
    <cellStyle name="_FFF_Nsi_158_DCF 2" xfId="2662" xr:uid="{00000000-0005-0000-0000-000028030000}"/>
    <cellStyle name="_FFF_Nsi_158_DCF 3 с увел  объемами 14 12 07 " xfId="476" xr:uid="{00000000-0005-0000-0000-000029030000}"/>
    <cellStyle name="_FFF_Nsi_158_DCF 3 с увел  объемами 14 12 07  2" xfId="2663" xr:uid="{00000000-0005-0000-0000-00002A030000}"/>
    <cellStyle name="_FFF_Nsi_158_DCF_Pavlodar_9" xfId="477" xr:uid="{00000000-0005-0000-0000-00002B030000}"/>
    <cellStyle name="_FFF_Nsi_158_DCF_Pavlodar_9 2" xfId="2664" xr:uid="{00000000-0005-0000-0000-00002C030000}"/>
    <cellStyle name="_FFF_Nsi_DCF" xfId="478" xr:uid="{00000000-0005-0000-0000-00002D030000}"/>
    <cellStyle name="_FFF_Nsi_DCF 2" xfId="2665" xr:uid="{00000000-0005-0000-0000-00002E030000}"/>
    <cellStyle name="_FFF_Nsi_DCF 3 с увел  объемами 14 12 07 " xfId="479" xr:uid="{00000000-0005-0000-0000-00002F030000}"/>
    <cellStyle name="_FFF_Nsi_DCF 3 с увел  объемами 14 12 07  2" xfId="2666" xr:uid="{00000000-0005-0000-0000-000030030000}"/>
    <cellStyle name="_FFF_Nsi_DCF_Pavlodar_9" xfId="480" xr:uid="{00000000-0005-0000-0000-000031030000}"/>
    <cellStyle name="_FFF_Nsi_DCF_Pavlodar_9 2" xfId="2667" xr:uid="{00000000-0005-0000-0000-000032030000}"/>
    <cellStyle name="_FFF_Nsi_Express" xfId="481" xr:uid="{00000000-0005-0000-0000-000033030000}"/>
    <cellStyle name="_FFF_Nsi_Express 2" xfId="2668" xr:uid="{00000000-0005-0000-0000-000034030000}"/>
    <cellStyle name="_FFF_Nsi_Express_DCF" xfId="482" xr:uid="{00000000-0005-0000-0000-000035030000}"/>
    <cellStyle name="_FFF_Nsi_Express_DCF 2" xfId="2669" xr:uid="{00000000-0005-0000-0000-000036030000}"/>
    <cellStyle name="_FFF_Nsi_Express_DCF 3 с увел  объемами 14 12 07 " xfId="483" xr:uid="{00000000-0005-0000-0000-000037030000}"/>
    <cellStyle name="_FFF_Nsi_Express_DCF 3 с увел  объемами 14 12 07  2" xfId="2670" xr:uid="{00000000-0005-0000-0000-000038030000}"/>
    <cellStyle name="_FFF_Nsi_Express_DCF_Pavlodar_9" xfId="484" xr:uid="{00000000-0005-0000-0000-000039030000}"/>
    <cellStyle name="_FFF_Nsi_Express_DCF_Pavlodar_9 2" xfId="2671" xr:uid="{00000000-0005-0000-0000-00003A030000}"/>
    <cellStyle name="_FFF_Nsi_Jan1" xfId="485" xr:uid="{00000000-0005-0000-0000-00003B030000}"/>
    <cellStyle name="_FFF_Nsi_Jan1 2" xfId="2672" xr:uid="{00000000-0005-0000-0000-00003C030000}"/>
    <cellStyle name="_FFF_Nsi_Jan1_DCF" xfId="486" xr:uid="{00000000-0005-0000-0000-00003D030000}"/>
    <cellStyle name="_FFF_Nsi_Jan1_DCF 2" xfId="2673" xr:uid="{00000000-0005-0000-0000-00003E030000}"/>
    <cellStyle name="_FFF_Nsi_Jan1_DCF 3 с увел  объемами 14 12 07 " xfId="487" xr:uid="{00000000-0005-0000-0000-00003F030000}"/>
    <cellStyle name="_FFF_Nsi_Jan1_DCF 3 с увел  объемами 14 12 07  2" xfId="2674" xr:uid="{00000000-0005-0000-0000-000040030000}"/>
    <cellStyle name="_FFF_Nsi_Jan1_DCF_Pavlodar_9" xfId="488" xr:uid="{00000000-0005-0000-0000-000041030000}"/>
    <cellStyle name="_FFF_Nsi_Jan1_DCF_Pavlodar_9 2" xfId="2675" xr:uid="{00000000-0005-0000-0000-000042030000}"/>
    <cellStyle name="_FFF_Nsi_test" xfId="489" xr:uid="{00000000-0005-0000-0000-000043030000}"/>
    <cellStyle name="_FFF_Nsi_test 2" xfId="2676" xr:uid="{00000000-0005-0000-0000-000044030000}"/>
    <cellStyle name="_FFF_Nsi_test_DCF" xfId="490" xr:uid="{00000000-0005-0000-0000-000045030000}"/>
    <cellStyle name="_FFF_Nsi_test_DCF 2" xfId="2677" xr:uid="{00000000-0005-0000-0000-000046030000}"/>
    <cellStyle name="_FFF_Nsi_test_DCF 3 с увел  объемами 14 12 07 " xfId="491" xr:uid="{00000000-0005-0000-0000-000047030000}"/>
    <cellStyle name="_FFF_Nsi_test_DCF 3 с увел  объемами 14 12 07  2" xfId="2678" xr:uid="{00000000-0005-0000-0000-000048030000}"/>
    <cellStyle name="_FFF_Nsi_test_DCF_Pavlodar_9" xfId="492" xr:uid="{00000000-0005-0000-0000-000049030000}"/>
    <cellStyle name="_FFF_Nsi_test_DCF_Pavlodar_9 2" xfId="2679" xr:uid="{00000000-0005-0000-0000-00004A030000}"/>
    <cellStyle name="_FFF_Nsi2" xfId="493" xr:uid="{00000000-0005-0000-0000-00004B030000}"/>
    <cellStyle name="_FFF_Nsi2 2" xfId="2680" xr:uid="{00000000-0005-0000-0000-00004C030000}"/>
    <cellStyle name="_FFF_Nsi2_DCF" xfId="494" xr:uid="{00000000-0005-0000-0000-00004D030000}"/>
    <cellStyle name="_FFF_Nsi2_DCF 2" xfId="2681" xr:uid="{00000000-0005-0000-0000-00004E030000}"/>
    <cellStyle name="_FFF_Nsi2_DCF 3 с увел  объемами 14 12 07 " xfId="495" xr:uid="{00000000-0005-0000-0000-00004F030000}"/>
    <cellStyle name="_FFF_Nsi2_DCF 3 с увел  объемами 14 12 07  2" xfId="2682" xr:uid="{00000000-0005-0000-0000-000050030000}"/>
    <cellStyle name="_FFF_Nsi2_DCF_Pavlodar_9" xfId="496" xr:uid="{00000000-0005-0000-0000-000051030000}"/>
    <cellStyle name="_FFF_Nsi2_DCF_Pavlodar_9 2" xfId="2683" xr:uid="{00000000-0005-0000-0000-000052030000}"/>
    <cellStyle name="_FFF_Nsi-Services" xfId="497" xr:uid="{00000000-0005-0000-0000-000053030000}"/>
    <cellStyle name="_FFF_Nsi-Services 2" xfId="2684" xr:uid="{00000000-0005-0000-0000-000054030000}"/>
    <cellStyle name="_FFF_Nsi-Services_DCF" xfId="498" xr:uid="{00000000-0005-0000-0000-000055030000}"/>
    <cellStyle name="_FFF_Nsi-Services_DCF 2" xfId="2685" xr:uid="{00000000-0005-0000-0000-000056030000}"/>
    <cellStyle name="_FFF_Nsi-Services_DCF 3 с увел  объемами 14 12 07 " xfId="499" xr:uid="{00000000-0005-0000-0000-000057030000}"/>
    <cellStyle name="_FFF_Nsi-Services_DCF 3 с увел  объемами 14 12 07  2" xfId="2686" xr:uid="{00000000-0005-0000-0000-000058030000}"/>
    <cellStyle name="_FFF_Nsi-Services_DCF_Pavlodar_9" xfId="500" xr:uid="{00000000-0005-0000-0000-000059030000}"/>
    <cellStyle name="_FFF_Nsi-Services_DCF_Pavlodar_9 2" xfId="2687" xr:uid="{00000000-0005-0000-0000-00005A030000}"/>
    <cellStyle name="_FFF_P&amp;L" xfId="501" xr:uid="{00000000-0005-0000-0000-00005B030000}"/>
    <cellStyle name="_FFF_P&amp;L 2" xfId="2688" xr:uid="{00000000-0005-0000-0000-00005C030000}"/>
    <cellStyle name="_FFF_P&amp;L_DCF" xfId="502" xr:uid="{00000000-0005-0000-0000-00005D030000}"/>
    <cellStyle name="_FFF_P&amp;L_DCF 2" xfId="2689" xr:uid="{00000000-0005-0000-0000-00005E030000}"/>
    <cellStyle name="_FFF_P&amp;L_DCF 3 с увел  объемами 14 12 07 " xfId="503" xr:uid="{00000000-0005-0000-0000-00005F030000}"/>
    <cellStyle name="_FFF_P&amp;L_DCF 3 с увел  объемами 14 12 07  2" xfId="2690" xr:uid="{00000000-0005-0000-0000-000060030000}"/>
    <cellStyle name="_FFF_P&amp;L_DCF_Pavlodar_9" xfId="504" xr:uid="{00000000-0005-0000-0000-000061030000}"/>
    <cellStyle name="_FFF_P&amp;L_DCF_Pavlodar_9 2" xfId="2691" xr:uid="{00000000-0005-0000-0000-000062030000}"/>
    <cellStyle name="_FFF_S0400" xfId="505" xr:uid="{00000000-0005-0000-0000-000063030000}"/>
    <cellStyle name="_FFF_S0400 2" xfId="2692" xr:uid="{00000000-0005-0000-0000-000064030000}"/>
    <cellStyle name="_FFF_S0400_DCF" xfId="506" xr:uid="{00000000-0005-0000-0000-000065030000}"/>
    <cellStyle name="_FFF_S0400_DCF 2" xfId="2693" xr:uid="{00000000-0005-0000-0000-000066030000}"/>
    <cellStyle name="_FFF_S0400_DCF 3 с увел  объемами 14 12 07 " xfId="507" xr:uid="{00000000-0005-0000-0000-000067030000}"/>
    <cellStyle name="_FFF_S0400_DCF 3 с увел  объемами 14 12 07  2" xfId="2694" xr:uid="{00000000-0005-0000-0000-000068030000}"/>
    <cellStyle name="_FFF_S0400_DCF_Pavlodar_9" xfId="508" xr:uid="{00000000-0005-0000-0000-000069030000}"/>
    <cellStyle name="_FFF_S0400_DCF_Pavlodar_9 2" xfId="2695" xr:uid="{00000000-0005-0000-0000-00006A030000}"/>
    <cellStyle name="_FFF_S13001" xfId="509" xr:uid="{00000000-0005-0000-0000-00006B030000}"/>
    <cellStyle name="_FFF_S13001 2" xfId="2696" xr:uid="{00000000-0005-0000-0000-00006C030000}"/>
    <cellStyle name="_FFF_S13001_DCF" xfId="510" xr:uid="{00000000-0005-0000-0000-00006D030000}"/>
    <cellStyle name="_FFF_S13001_DCF 2" xfId="2697" xr:uid="{00000000-0005-0000-0000-00006E030000}"/>
    <cellStyle name="_FFF_S13001_DCF 3 с увел  объемами 14 12 07 " xfId="511" xr:uid="{00000000-0005-0000-0000-00006F030000}"/>
    <cellStyle name="_FFF_S13001_DCF 3 с увел  объемами 14 12 07  2" xfId="2698" xr:uid="{00000000-0005-0000-0000-000070030000}"/>
    <cellStyle name="_FFF_S13001_DCF_Pavlodar_9" xfId="512" xr:uid="{00000000-0005-0000-0000-000071030000}"/>
    <cellStyle name="_FFF_S13001_DCF_Pavlodar_9 2" xfId="2699" xr:uid="{00000000-0005-0000-0000-000072030000}"/>
    <cellStyle name="_FFF_Sheet1" xfId="513" xr:uid="{00000000-0005-0000-0000-000073030000}"/>
    <cellStyle name="_FFF_Sheet1 2" xfId="2700" xr:uid="{00000000-0005-0000-0000-000074030000}"/>
    <cellStyle name="_FFF_Sheet1_DCF" xfId="514" xr:uid="{00000000-0005-0000-0000-000075030000}"/>
    <cellStyle name="_FFF_Sheet1_DCF 2" xfId="2701" xr:uid="{00000000-0005-0000-0000-000076030000}"/>
    <cellStyle name="_FFF_Sheet1_DCF 3 с увел  объемами 14 12 07 " xfId="515" xr:uid="{00000000-0005-0000-0000-000077030000}"/>
    <cellStyle name="_FFF_Sheet1_DCF 3 с увел  объемами 14 12 07  2" xfId="2702" xr:uid="{00000000-0005-0000-0000-000078030000}"/>
    <cellStyle name="_FFF_Sheet1_DCF_Pavlodar_9" xfId="516" xr:uid="{00000000-0005-0000-0000-000079030000}"/>
    <cellStyle name="_FFF_Sheet1_DCF_Pavlodar_9 2" xfId="2703" xr:uid="{00000000-0005-0000-0000-00007A030000}"/>
    <cellStyle name="_FFF_sofi - plan_AP270202ii" xfId="517" xr:uid="{00000000-0005-0000-0000-00007B030000}"/>
    <cellStyle name="_FFF_sofi - plan_AP270202ii 2" xfId="2704" xr:uid="{00000000-0005-0000-0000-00007C030000}"/>
    <cellStyle name="_FFF_sofi - plan_AP270202ii_DCF" xfId="518" xr:uid="{00000000-0005-0000-0000-00007D030000}"/>
    <cellStyle name="_FFF_sofi - plan_AP270202ii_DCF 2" xfId="2705" xr:uid="{00000000-0005-0000-0000-00007E030000}"/>
    <cellStyle name="_FFF_sofi - plan_AP270202ii_DCF 3 с увел  объемами 14 12 07 " xfId="519" xr:uid="{00000000-0005-0000-0000-00007F030000}"/>
    <cellStyle name="_FFF_sofi - plan_AP270202ii_DCF 3 с увел  объемами 14 12 07  2" xfId="2706" xr:uid="{00000000-0005-0000-0000-000080030000}"/>
    <cellStyle name="_FFF_sofi - plan_AP270202ii_DCF_Pavlodar_9" xfId="520" xr:uid="{00000000-0005-0000-0000-000081030000}"/>
    <cellStyle name="_FFF_sofi - plan_AP270202ii_DCF_Pavlodar_9 2" xfId="2707" xr:uid="{00000000-0005-0000-0000-000082030000}"/>
    <cellStyle name="_FFF_sofi - plan_AP270202iii" xfId="521" xr:uid="{00000000-0005-0000-0000-000083030000}"/>
    <cellStyle name="_FFF_sofi - plan_AP270202iii 2" xfId="2708" xr:uid="{00000000-0005-0000-0000-000084030000}"/>
    <cellStyle name="_FFF_sofi - plan_AP270202iii_DCF" xfId="522" xr:uid="{00000000-0005-0000-0000-000085030000}"/>
    <cellStyle name="_FFF_sofi - plan_AP270202iii_DCF 2" xfId="2709" xr:uid="{00000000-0005-0000-0000-000086030000}"/>
    <cellStyle name="_FFF_sofi - plan_AP270202iii_DCF 3 с увел  объемами 14 12 07 " xfId="523" xr:uid="{00000000-0005-0000-0000-000087030000}"/>
    <cellStyle name="_FFF_sofi - plan_AP270202iii_DCF 3 с увел  объемами 14 12 07  2" xfId="2710" xr:uid="{00000000-0005-0000-0000-000088030000}"/>
    <cellStyle name="_FFF_sofi - plan_AP270202iii_DCF_Pavlodar_9" xfId="524" xr:uid="{00000000-0005-0000-0000-000089030000}"/>
    <cellStyle name="_FFF_sofi - plan_AP270202iii_DCF_Pavlodar_9 2" xfId="2711" xr:uid="{00000000-0005-0000-0000-00008A030000}"/>
    <cellStyle name="_FFF_sofi - plan_AP270202iv" xfId="525" xr:uid="{00000000-0005-0000-0000-00008B030000}"/>
    <cellStyle name="_FFF_sofi - plan_AP270202iv 2" xfId="2712" xr:uid="{00000000-0005-0000-0000-00008C030000}"/>
    <cellStyle name="_FFF_sofi - plan_AP270202iv_DCF" xfId="526" xr:uid="{00000000-0005-0000-0000-00008D030000}"/>
    <cellStyle name="_FFF_sofi - plan_AP270202iv_DCF 2" xfId="2713" xr:uid="{00000000-0005-0000-0000-00008E030000}"/>
    <cellStyle name="_FFF_sofi - plan_AP270202iv_DCF 3 с увел  объемами 14 12 07 " xfId="527" xr:uid="{00000000-0005-0000-0000-00008F030000}"/>
    <cellStyle name="_FFF_sofi - plan_AP270202iv_DCF 3 с увел  объемами 14 12 07  2" xfId="2714" xr:uid="{00000000-0005-0000-0000-000090030000}"/>
    <cellStyle name="_FFF_sofi - plan_AP270202iv_DCF_Pavlodar_9" xfId="528" xr:uid="{00000000-0005-0000-0000-000091030000}"/>
    <cellStyle name="_FFF_sofi - plan_AP270202iv_DCF_Pavlodar_9 2" xfId="2715" xr:uid="{00000000-0005-0000-0000-000092030000}"/>
    <cellStyle name="_FFF_Sofi vs Sobi" xfId="529" xr:uid="{00000000-0005-0000-0000-000093030000}"/>
    <cellStyle name="_FFF_Sofi vs Sobi 2" xfId="2716" xr:uid="{00000000-0005-0000-0000-000094030000}"/>
    <cellStyle name="_FFF_Sofi vs Sobi_DCF" xfId="530" xr:uid="{00000000-0005-0000-0000-000095030000}"/>
    <cellStyle name="_FFF_Sofi vs Sobi_DCF 2" xfId="2717" xr:uid="{00000000-0005-0000-0000-000096030000}"/>
    <cellStyle name="_FFF_Sofi vs Sobi_DCF 3 с увел  объемами 14 12 07 " xfId="531" xr:uid="{00000000-0005-0000-0000-000097030000}"/>
    <cellStyle name="_FFF_Sofi vs Sobi_DCF 3 с увел  объемами 14 12 07  2" xfId="2718" xr:uid="{00000000-0005-0000-0000-000098030000}"/>
    <cellStyle name="_FFF_Sofi vs Sobi_DCF_Pavlodar_9" xfId="532" xr:uid="{00000000-0005-0000-0000-000099030000}"/>
    <cellStyle name="_FFF_Sofi vs Sobi_DCF_Pavlodar_9 2" xfId="2719" xr:uid="{00000000-0005-0000-0000-00009A030000}"/>
    <cellStyle name="_FFF_Sofi_PBD 27-11-01" xfId="533" xr:uid="{00000000-0005-0000-0000-00009B030000}"/>
    <cellStyle name="_FFF_Sofi_PBD 27-11-01 2" xfId="2720" xr:uid="{00000000-0005-0000-0000-00009C030000}"/>
    <cellStyle name="_FFF_Sofi_PBD 27-11-01_DCF" xfId="534" xr:uid="{00000000-0005-0000-0000-00009D030000}"/>
    <cellStyle name="_FFF_Sofi_PBD 27-11-01_DCF 2" xfId="2721" xr:uid="{00000000-0005-0000-0000-00009E030000}"/>
    <cellStyle name="_FFF_Sofi_PBD 27-11-01_DCF 3 с увел  объемами 14 12 07 " xfId="535" xr:uid="{00000000-0005-0000-0000-00009F030000}"/>
    <cellStyle name="_FFF_Sofi_PBD 27-11-01_DCF 3 с увел  объемами 14 12 07  2" xfId="2722" xr:uid="{00000000-0005-0000-0000-0000A0030000}"/>
    <cellStyle name="_FFF_Sofi_PBD 27-11-01_DCF_Pavlodar_9" xfId="536" xr:uid="{00000000-0005-0000-0000-0000A1030000}"/>
    <cellStyle name="_FFF_Sofi_PBD 27-11-01_DCF_Pavlodar_9 2" xfId="2723" xr:uid="{00000000-0005-0000-0000-0000A2030000}"/>
    <cellStyle name="_FFF_SOFI_TEPs_AOK_130902" xfId="537" xr:uid="{00000000-0005-0000-0000-0000A3030000}"/>
    <cellStyle name="_FFF_SOFI_TEPs_AOK_130902 2" xfId="2724" xr:uid="{00000000-0005-0000-0000-0000A4030000}"/>
    <cellStyle name="_FFF_SOFI_TEPs_AOK_130902_DCF" xfId="538" xr:uid="{00000000-0005-0000-0000-0000A5030000}"/>
    <cellStyle name="_FFF_SOFI_TEPs_AOK_130902_DCF 2" xfId="2725" xr:uid="{00000000-0005-0000-0000-0000A6030000}"/>
    <cellStyle name="_FFF_SOFI_TEPs_AOK_130902_DCF 3 с увел  объемами 14 12 07 " xfId="539" xr:uid="{00000000-0005-0000-0000-0000A7030000}"/>
    <cellStyle name="_FFF_SOFI_TEPs_AOK_130902_DCF 3 с увел  объемами 14 12 07  2" xfId="2726" xr:uid="{00000000-0005-0000-0000-0000A8030000}"/>
    <cellStyle name="_FFF_SOFI_TEPs_AOK_130902_DCF_Pavlodar_9" xfId="540" xr:uid="{00000000-0005-0000-0000-0000A9030000}"/>
    <cellStyle name="_FFF_SOFI_TEPs_AOK_130902_DCF_Pavlodar_9 2" xfId="2727" xr:uid="{00000000-0005-0000-0000-0000AA030000}"/>
    <cellStyle name="_FFF_Sofi145a" xfId="541" xr:uid="{00000000-0005-0000-0000-0000AB030000}"/>
    <cellStyle name="_FFF_Sofi145a 2" xfId="2728" xr:uid="{00000000-0005-0000-0000-0000AC030000}"/>
    <cellStyle name="_FFF_Sofi145a_DCF" xfId="542" xr:uid="{00000000-0005-0000-0000-0000AD030000}"/>
    <cellStyle name="_FFF_Sofi145a_DCF 2" xfId="2729" xr:uid="{00000000-0005-0000-0000-0000AE030000}"/>
    <cellStyle name="_FFF_Sofi145a_DCF 3 с увел  объемами 14 12 07 " xfId="543" xr:uid="{00000000-0005-0000-0000-0000AF030000}"/>
    <cellStyle name="_FFF_Sofi145a_DCF 3 с увел  объемами 14 12 07  2" xfId="2730" xr:uid="{00000000-0005-0000-0000-0000B0030000}"/>
    <cellStyle name="_FFF_Sofi145a_DCF_Pavlodar_9" xfId="544" xr:uid="{00000000-0005-0000-0000-0000B1030000}"/>
    <cellStyle name="_FFF_Sofi145a_DCF_Pavlodar_9 2" xfId="2731" xr:uid="{00000000-0005-0000-0000-0000B2030000}"/>
    <cellStyle name="_FFF_Sofi153" xfId="545" xr:uid="{00000000-0005-0000-0000-0000B3030000}"/>
    <cellStyle name="_FFF_Sofi153 2" xfId="2732" xr:uid="{00000000-0005-0000-0000-0000B4030000}"/>
    <cellStyle name="_FFF_Sofi153_DCF" xfId="546" xr:uid="{00000000-0005-0000-0000-0000B5030000}"/>
    <cellStyle name="_FFF_Sofi153_DCF 2" xfId="2733" xr:uid="{00000000-0005-0000-0000-0000B6030000}"/>
    <cellStyle name="_FFF_Sofi153_DCF 3 с увел  объемами 14 12 07 " xfId="547" xr:uid="{00000000-0005-0000-0000-0000B7030000}"/>
    <cellStyle name="_FFF_Sofi153_DCF 3 с увел  объемами 14 12 07  2" xfId="2734" xr:uid="{00000000-0005-0000-0000-0000B8030000}"/>
    <cellStyle name="_FFF_Sofi153_DCF_Pavlodar_9" xfId="548" xr:uid="{00000000-0005-0000-0000-0000B9030000}"/>
    <cellStyle name="_FFF_Sofi153_DCF_Pavlodar_9 2" xfId="2735" xr:uid="{00000000-0005-0000-0000-0000BA030000}"/>
    <cellStyle name="_FFF_Summary" xfId="549" xr:uid="{00000000-0005-0000-0000-0000BB030000}"/>
    <cellStyle name="_FFF_Summary 2" xfId="2736" xr:uid="{00000000-0005-0000-0000-0000BC030000}"/>
    <cellStyle name="_FFF_Summary_DCF" xfId="550" xr:uid="{00000000-0005-0000-0000-0000BD030000}"/>
    <cellStyle name="_FFF_Summary_DCF 2" xfId="2737" xr:uid="{00000000-0005-0000-0000-0000BE030000}"/>
    <cellStyle name="_FFF_Summary_DCF 3 с увел  объемами 14 12 07 " xfId="551" xr:uid="{00000000-0005-0000-0000-0000BF030000}"/>
    <cellStyle name="_FFF_Summary_DCF 3 с увел  объемами 14 12 07  2" xfId="2738" xr:uid="{00000000-0005-0000-0000-0000C0030000}"/>
    <cellStyle name="_FFF_Summary_DCF_Pavlodar_9" xfId="552" xr:uid="{00000000-0005-0000-0000-0000C1030000}"/>
    <cellStyle name="_FFF_Summary_DCF_Pavlodar_9 2" xfId="2739" xr:uid="{00000000-0005-0000-0000-0000C2030000}"/>
    <cellStyle name="_FFF_SXXXX_Express_c Links" xfId="553" xr:uid="{00000000-0005-0000-0000-0000C3030000}"/>
    <cellStyle name="_FFF_SXXXX_Express_c Links 2" xfId="2740" xr:uid="{00000000-0005-0000-0000-0000C4030000}"/>
    <cellStyle name="_FFF_SXXXX_Express_c Links_DCF" xfId="554" xr:uid="{00000000-0005-0000-0000-0000C5030000}"/>
    <cellStyle name="_FFF_SXXXX_Express_c Links_DCF 2" xfId="2741" xr:uid="{00000000-0005-0000-0000-0000C6030000}"/>
    <cellStyle name="_FFF_SXXXX_Express_c Links_DCF 3 с увел  объемами 14 12 07 " xfId="555" xr:uid="{00000000-0005-0000-0000-0000C7030000}"/>
    <cellStyle name="_FFF_SXXXX_Express_c Links_DCF 3 с увел  объемами 14 12 07  2" xfId="2742" xr:uid="{00000000-0005-0000-0000-0000C8030000}"/>
    <cellStyle name="_FFF_SXXXX_Express_c Links_DCF_Pavlodar_9" xfId="556" xr:uid="{00000000-0005-0000-0000-0000C9030000}"/>
    <cellStyle name="_FFF_SXXXX_Express_c Links_DCF_Pavlodar_9 2" xfId="2743" xr:uid="{00000000-0005-0000-0000-0000CA030000}"/>
    <cellStyle name="_FFF_Tax_form_1кв_3" xfId="557" xr:uid="{00000000-0005-0000-0000-0000CB030000}"/>
    <cellStyle name="_FFF_Tax_form_1кв_3 2" xfId="2744" xr:uid="{00000000-0005-0000-0000-0000CC030000}"/>
    <cellStyle name="_FFF_Tax_form_1кв_3_DCF" xfId="558" xr:uid="{00000000-0005-0000-0000-0000CD030000}"/>
    <cellStyle name="_FFF_Tax_form_1кв_3_DCF 2" xfId="2745" xr:uid="{00000000-0005-0000-0000-0000CE030000}"/>
    <cellStyle name="_FFF_Tax_form_1кв_3_DCF 3 с увел  объемами 14 12 07 " xfId="559" xr:uid="{00000000-0005-0000-0000-0000CF030000}"/>
    <cellStyle name="_FFF_Tax_form_1кв_3_DCF 3 с увел  объемами 14 12 07  2" xfId="2746" xr:uid="{00000000-0005-0000-0000-0000D0030000}"/>
    <cellStyle name="_FFF_Tax_form_1кв_3_DCF_Pavlodar_9" xfId="560" xr:uid="{00000000-0005-0000-0000-0000D1030000}"/>
    <cellStyle name="_FFF_Tax_form_1кв_3_DCF_Pavlodar_9 2" xfId="2747" xr:uid="{00000000-0005-0000-0000-0000D2030000}"/>
    <cellStyle name="_FFF_test_11" xfId="561" xr:uid="{00000000-0005-0000-0000-0000D3030000}"/>
    <cellStyle name="_FFF_test_11 2" xfId="2748" xr:uid="{00000000-0005-0000-0000-0000D4030000}"/>
    <cellStyle name="_FFF_test_11_DCF" xfId="562" xr:uid="{00000000-0005-0000-0000-0000D5030000}"/>
    <cellStyle name="_FFF_test_11_DCF 2" xfId="2749" xr:uid="{00000000-0005-0000-0000-0000D6030000}"/>
    <cellStyle name="_FFF_test_11_DCF 3 с увел  объемами 14 12 07 " xfId="563" xr:uid="{00000000-0005-0000-0000-0000D7030000}"/>
    <cellStyle name="_FFF_test_11_DCF 3 с увел  объемами 14 12 07  2" xfId="2750" xr:uid="{00000000-0005-0000-0000-0000D8030000}"/>
    <cellStyle name="_FFF_test_11_DCF_Pavlodar_9" xfId="564" xr:uid="{00000000-0005-0000-0000-0000D9030000}"/>
    <cellStyle name="_FFF_test_11_DCF_Pavlodar_9 2" xfId="2751" xr:uid="{00000000-0005-0000-0000-0000DA030000}"/>
    <cellStyle name="_FFF_БКЭ" xfId="565" xr:uid="{00000000-0005-0000-0000-0000DB030000}"/>
    <cellStyle name="_FFF_БКЭ 2" xfId="2752" xr:uid="{00000000-0005-0000-0000-0000DC030000}"/>
    <cellStyle name="_FFF_БКЭ_DCF" xfId="566" xr:uid="{00000000-0005-0000-0000-0000DD030000}"/>
    <cellStyle name="_FFF_БКЭ_DCF 2" xfId="2753" xr:uid="{00000000-0005-0000-0000-0000DE030000}"/>
    <cellStyle name="_FFF_БКЭ_DCF 3 с увел  объемами 14 12 07 " xfId="567" xr:uid="{00000000-0005-0000-0000-0000DF030000}"/>
    <cellStyle name="_FFF_БКЭ_DCF 3 с увел  объемами 14 12 07  2" xfId="2754" xr:uid="{00000000-0005-0000-0000-0000E0030000}"/>
    <cellStyle name="_FFF_БКЭ_DCF_Pavlodar_9" xfId="568" xr:uid="{00000000-0005-0000-0000-0000E1030000}"/>
    <cellStyle name="_FFF_БКЭ_DCF_Pavlodar_9 2" xfId="2755" xr:uid="{00000000-0005-0000-0000-0000E2030000}"/>
    <cellStyle name="_FFF_для вставки в пакет за 2001" xfId="569" xr:uid="{00000000-0005-0000-0000-0000E3030000}"/>
    <cellStyle name="_FFF_для вставки в пакет за 2001 2" xfId="2756" xr:uid="{00000000-0005-0000-0000-0000E4030000}"/>
    <cellStyle name="_FFF_для вставки в пакет за 2001_DCF" xfId="570" xr:uid="{00000000-0005-0000-0000-0000E5030000}"/>
    <cellStyle name="_FFF_для вставки в пакет за 2001_DCF 2" xfId="2757" xr:uid="{00000000-0005-0000-0000-0000E6030000}"/>
    <cellStyle name="_FFF_для вставки в пакет за 2001_DCF 3 с увел  объемами 14 12 07 " xfId="571" xr:uid="{00000000-0005-0000-0000-0000E7030000}"/>
    <cellStyle name="_FFF_для вставки в пакет за 2001_DCF 3 с увел  объемами 14 12 07  2" xfId="2758" xr:uid="{00000000-0005-0000-0000-0000E8030000}"/>
    <cellStyle name="_FFF_для вставки в пакет за 2001_DCF_Pavlodar_9" xfId="572" xr:uid="{00000000-0005-0000-0000-0000E9030000}"/>
    <cellStyle name="_FFF_для вставки в пакет за 2001_DCF_Pavlodar_9 2" xfId="2759" xr:uid="{00000000-0005-0000-0000-0000EA030000}"/>
    <cellStyle name="_FFF_дляГалиныВ" xfId="573" xr:uid="{00000000-0005-0000-0000-0000EB030000}"/>
    <cellStyle name="_FFF_дляГалиныВ 2" xfId="2760" xr:uid="{00000000-0005-0000-0000-0000EC030000}"/>
    <cellStyle name="_FFF_дляГалиныВ_DCF" xfId="574" xr:uid="{00000000-0005-0000-0000-0000ED030000}"/>
    <cellStyle name="_FFF_дляГалиныВ_DCF 2" xfId="2761" xr:uid="{00000000-0005-0000-0000-0000EE030000}"/>
    <cellStyle name="_FFF_дляГалиныВ_DCF 3 с увел  объемами 14 12 07 " xfId="575" xr:uid="{00000000-0005-0000-0000-0000EF030000}"/>
    <cellStyle name="_FFF_дляГалиныВ_DCF 3 с увел  объемами 14 12 07  2" xfId="2762" xr:uid="{00000000-0005-0000-0000-0000F0030000}"/>
    <cellStyle name="_FFF_дляГалиныВ_DCF_Pavlodar_9" xfId="576" xr:uid="{00000000-0005-0000-0000-0000F1030000}"/>
    <cellStyle name="_FFF_дляГалиныВ_DCF_Pavlodar_9 2" xfId="2763" xr:uid="{00000000-0005-0000-0000-0000F2030000}"/>
    <cellStyle name="_FFF_Книга7" xfId="577" xr:uid="{00000000-0005-0000-0000-0000F3030000}"/>
    <cellStyle name="_FFF_Книга7 2" xfId="2764" xr:uid="{00000000-0005-0000-0000-0000F4030000}"/>
    <cellStyle name="_FFF_Книга7_DCF" xfId="578" xr:uid="{00000000-0005-0000-0000-0000F5030000}"/>
    <cellStyle name="_FFF_Книга7_DCF 2" xfId="2765" xr:uid="{00000000-0005-0000-0000-0000F6030000}"/>
    <cellStyle name="_FFF_Книга7_DCF 3 с увел  объемами 14 12 07 " xfId="579" xr:uid="{00000000-0005-0000-0000-0000F7030000}"/>
    <cellStyle name="_FFF_Книга7_DCF 3 с увел  объемами 14 12 07  2" xfId="2766" xr:uid="{00000000-0005-0000-0000-0000F8030000}"/>
    <cellStyle name="_FFF_Книга7_DCF_Pavlodar_9" xfId="580" xr:uid="{00000000-0005-0000-0000-0000F9030000}"/>
    <cellStyle name="_FFF_Книга7_DCF_Pavlodar_9 2" xfId="2767" xr:uid="{00000000-0005-0000-0000-0000FA030000}"/>
    <cellStyle name="_FFF_Лист1" xfId="581" xr:uid="{00000000-0005-0000-0000-0000FB030000}"/>
    <cellStyle name="_FFF_Лист1 2" xfId="2768" xr:uid="{00000000-0005-0000-0000-0000FC030000}"/>
    <cellStyle name="_FFF_Лист1_DCF" xfId="582" xr:uid="{00000000-0005-0000-0000-0000FD030000}"/>
    <cellStyle name="_FFF_Лист1_DCF 2" xfId="2769" xr:uid="{00000000-0005-0000-0000-0000FE030000}"/>
    <cellStyle name="_FFF_Лист1_DCF 3 с увел  объемами 14 12 07 " xfId="583" xr:uid="{00000000-0005-0000-0000-0000FF030000}"/>
    <cellStyle name="_FFF_Лист1_DCF 3 с увел  объемами 14 12 07  2" xfId="2770" xr:uid="{00000000-0005-0000-0000-000000040000}"/>
    <cellStyle name="_FFF_Лист1_DCF_Pavlodar_9" xfId="584" xr:uid="{00000000-0005-0000-0000-000001040000}"/>
    <cellStyle name="_FFF_Лист1_DCF_Pavlodar_9 2" xfId="2771" xr:uid="{00000000-0005-0000-0000-000002040000}"/>
    <cellStyle name="_FFF_ОСН. ДЕЯТ." xfId="585" xr:uid="{00000000-0005-0000-0000-000003040000}"/>
    <cellStyle name="_FFF_ОСН. ДЕЯТ. 2" xfId="2772" xr:uid="{00000000-0005-0000-0000-000004040000}"/>
    <cellStyle name="_FFF_ОСН. ДЕЯТ._DCF" xfId="586" xr:uid="{00000000-0005-0000-0000-000005040000}"/>
    <cellStyle name="_FFF_ОСН. ДЕЯТ._DCF 2" xfId="2773" xr:uid="{00000000-0005-0000-0000-000006040000}"/>
    <cellStyle name="_FFF_ОСН. ДЕЯТ._DCF 3 с увел  объемами 14 12 07 " xfId="587" xr:uid="{00000000-0005-0000-0000-000007040000}"/>
    <cellStyle name="_FFF_ОСН. ДЕЯТ._DCF 3 с увел  объемами 14 12 07  2" xfId="2774" xr:uid="{00000000-0005-0000-0000-000008040000}"/>
    <cellStyle name="_FFF_ОСН. ДЕЯТ._DCF_Pavlodar_9" xfId="588" xr:uid="{00000000-0005-0000-0000-000009040000}"/>
    <cellStyle name="_FFF_ОСН. ДЕЯТ._DCF_Pavlodar_9 2" xfId="2775" xr:uid="{00000000-0005-0000-0000-00000A040000}"/>
    <cellStyle name="_FFF_Подразделения" xfId="589" xr:uid="{00000000-0005-0000-0000-00000B040000}"/>
    <cellStyle name="_FFF_Подразделения 2" xfId="2776" xr:uid="{00000000-0005-0000-0000-00000C040000}"/>
    <cellStyle name="_FFF_Подразделения_DCF" xfId="590" xr:uid="{00000000-0005-0000-0000-00000D040000}"/>
    <cellStyle name="_FFF_Подразделения_DCF 2" xfId="2777" xr:uid="{00000000-0005-0000-0000-00000E040000}"/>
    <cellStyle name="_FFF_Подразделения_DCF 3 с увел  объемами 14 12 07 " xfId="591" xr:uid="{00000000-0005-0000-0000-00000F040000}"/>
    <cellStyle name="_FFF_Подразделения_DCF 3 с увел  объемами 14 12 07  2" xfId="2778" xr:uid="{00000000-0005-0000-0000-000010040000}"/>
    <cellStyle name="_FFF_Подразделения_DCF_Pavlodar_9" xfId="592" xr:uid="{00000000-0005-0000-0000-000011040000}"/>
    <cellStyle name="_FFF_Подразделения_DCF_Pavlodar_9 2" xfId="2779" xr:uid="{00000000-0005-0000-0000-000012040000}"/>
    <cellStyle name="_FFF_Список тиражирования" xfId="593" xr:uid="{00000000-0005-0000-0000-000013040000}"/>
    <cellStyle name="_FFF_Список тиражирования 2" xfId="2780" xr:uid="{00000000-0005-0000-0000-000014040000}"/>
    <cellStyle name="_FFF_Список тиражирования_DCF" xfId="594" xr:uid="{00000000-0005-0000-0000-000015040000}"/>
    <cellStyle name="_FFF_Список тиражирования_DCF 2" xfId="2781" xr:uid="{00000000-0005-0000-0000-000016040000}"/>
    <cellStyle name="_FFF_Список тиражирования_DCF 3 с увел  объемами 14 12 07 " xfId="595" xr:uid="{00000000-0005-0000-0000-000017040000}"/>
    <cellStyle name="_FFF_Список тиражирования_DCF 3 с увел  объемами 14 12 07  2" xfId="2782" xr:uid="{00000000-0005-0000-0000-000018040000}"/>
    <cellStyle name="_FFF_Список тиражирования_DCF_Pavlodar_9" xfId="596" xr:uid="{00000000-0005-0000-0000-000019040000}"/>
    <cellStyle name="_FFF_Список тиражирования_DCF_Pavlodar_9 2" xfId="2783" xr:uid="{00000000-0005-0000-0000-00001A040000}"/>
    <cellStyle name="_FFF_Форма 12 last" xfId="597" xr:uid="{00000000-0005-0000-0000-00001B040000}"/>
    <cellStyle name="_FFF_Форма 12 last 2" xfId="2784" xr:uid="{00000000-0005-0000-0000-00001C040000}"/>
    <cellStyle name="_FFF_Форма 12 last_DCF" xfId="598" xr:uid="{00000000-0005-0000-0000-00001D040000}"/>
    <cellStyle name="_FFF_Форма 12 last_DCF 2" xfId="2785" xr:uid="{00000000-0005-0000-0000-00001E040000}"/>
    <cellStyle name="_FFF_Форма 12 last_DCF 3 с увел  объемами 14 12 07 " xfId="599" xr:uid="{00000000-0005-0000-0000-00001F040000}"/>
    <cellStyle name="_FFF_Форма 12 last_DCF 3 с увел  объемами 14 12 07  2" xfId="2786" xr:uid="{00000000-0005-0000-0000-000020040000}"/>
    <cellStyle name="_FFF_Форма 12 last_DCF_Pavlodar_9" xfId="600" xr:uid="{00000000-0005-0000-0000-000021040000}"/>
    <cellStyle name="_FFF_Форма 12 last_DCF_Pavlodar_9 2" xfId="2787" xr:uid="{00000000-0005-0000-0000-000022040000}"/>
    <cellStyle name="_Final_Book_010301" xfId="601" xr:uid="{00000000-0005-0000-0000-000023040000}"/>
    <cellStyle name="_Final_Book_010301 2" xfId="2788" xr:uid="{00000000-0005-0000-0000-000024040000}"/>
    <cellStyle name="_Final_Book_010301_Capex-new" xfId="602" xr:uid="{00000000-0005-0000-0000-000025040000}"/>
    <cellStyle name="_Final_Book_010301_Capex-new 2" xfId="2789" xr:uid="{00000000-0005-0000-0000-000026040000}"/>
    <cellStyle name="_Final_Book_010301_Capex-new_DCF" xfId="603" xr:uid="{00000000-0005-0000-0000-000027040000}"/>
    <cellStyle name="_Final_Book_010301_Capex-new_DCF 2" xfId="2790" xr:uid="{00000000-0005-0000-0000-000028040000}"/>
    <cellStyle name="_Final_Book_010301_Capex-new_DCF 3 с увел  объемами 14 12 07 " xfId="604" xr:uid="{00000000-0005-0000-0000-000029040000}"/>
    <cellStyle name="_Final_Book_010301_Capex-new_DCF 3 с увел  объемами 14 12 07  2" xfId="2791" xr:uid="{00000000-0005-0000-0000-00002A040000}"/>
    <cellStyle name="_Final_Book_010301_Capex-new_DCF_Pavlodar_9" xfId="605" xr:uid="{00000000-0005-0000-0000-00002B040000}"/>
    <cellStyle name="_Final_Book_010301_Capex-new_DCF_Pavlodar_9 2" xfId="2792" xr:uid="{00000000-0005-0000-0000-00002C040000}"/>
    <cellStyle name="_Final_Book_010301_DCF" xfId="606" xr:uid="{00000000-0005-0000-0000-00002D040000}"/>
    <cellStyle name="_Final_Book_010301_DCF 2" xfId="2793" xr:uid="{00000000-0005-0000-0000-00002E040000}"/>
    <cellStyle name="_Final_Book_010301_DCF 3 с увел  объемами 14 12 07 " xfId="607" xr:uid="{00000000-0005-0000-0000-00002F040000}"/>
    <cellStyle name="_Final_Book_010301_DCF 3 с увел  объемами 14 12 07  2" xfId="2794" xr:uid="{00000000-0005-0000-0000-000030040000}"/>
    <cellStyle name="_Final_Book_010301_DCF_Pavlodar_9" xfId="608" xr:uid="{00000000-0005-0000-0000-000031040000}"/>
    <cellStyle name="_Final_Book_010301_DCF_Pavlodar_9 2" xfId="2795" xr:uid="{00000000-0005-0000-0000-000032040000}"/>
    <cellStyle name="_Final_Book_010301_Financial Plan - final_2" xfId="609" xr:uid="{00000000-0005-0000-0000-000033040000}"/>
    <cellStyle name="_Final_Book_010301_Financial Plan - final_2 2" xfId="2796" xr:uid="{00000000-0005-0000-0000-000034040000}"/>
    <cellStyle name="_Final_Book_010301_Financial Plan - final_2_DCF" xfId="610" xr:uid="{00000000-0005-0000-0000-000035040000}"/>
    <cellStyle name="_Final_Book_010301_Financial Plan - final_2_DCF 2" xfId="2797" xr:uid="{00000000-0005-0000-0000-000036040000}"/>
    <cellStyle name="_Final_Book_010301_Financial Plan - final_2_DCF 3 с увел  объемами 14 12 07 " xfId="611" xr:uid="{00000000-0005-0000-0000-000037040000}"/>
    <cellStyle name="_Final_Book_010301_Financial Plan - final_2_DCF 3 с увел  объемами 14 12 07  2" xfId="2798" xr:uid="{00000000-0005-0000-0000-000038040000}"/>
    <cellStyle name="_Final_Book_010301_Financial Plan - final_2_DCF_Pavlodar_9" xfId="612" xr:uid="{00000000-0005-0000-0000-000039040000}"/>
    <cellStyle name="_Final_Book_010301_Financial Plan - final_2_DCF_Pavlodar_9 2" xfId="2799" xr:uid="{00000000-0005-0000-0000-00003A040000}"/>
    <cellStyle name="_Final_Book_010301_Form 01(MB)" xfId="613" xr:uid="{00000000-0005-0000-0000-00003B040000}"/>
    <cellStyle name="_Final_Book_010301_Form 01(MB) 2" xfId="2800" xr:uid="{00000000-0005-0000-0000-00003C040000}"/>
    <cellStyle name="_Final_Book_010301_Form 01(MB)_DCF" xfId="614" xr:uid="{00000000-0005-0000-0000-00003D040000}"/>
    <cellStyle name="_Final_Book_010301_Form 01(MB)_DCF 2" xfId="2801" xr:uid="{00000000-0005-0000-0000-00003E040000}"/>
    <cellStyle name="_Final_Book_010301_Form 01(MB)_DCF 3 с увел  объемами 14 12 07 " xfId="615" xr:uid="{00000000-0005-0000-0000-00003F040000}"/>
    <cellStyle name="_Final_Book_010301_Form 01(MB)_DCF 3 с увел  объемами 14 12 07  2" xfId="2802" xr:uid="{00000000-0005-0000-0000-000040040000}"/>
    <cellStyle name="_Final_Book_010301_Form 01(MB)_DCF_Pavlodar_9" xfId="616" xr:uid="{00000000-0005-0000-0000-000041040000}"/>
    <cellStyle name="_Final_Book_010301_Form 01(MB)_DCF_Pavlodar_9 2" xfId="2803" xr:uid="{00000000-0005-0000-0000-000042040000}"/>
    <cellStyle name="_Final_Book_010301_Links_NK" xfId="617" xr:uid="{00000000-0005-0000-0000-000043040000}"/>
    <cellStyle name="_Final_Book_010301_Links_NK 2" xfId="2804" xr:uid="{00000000-0005-0000-0000-000044040000}"/>
    <cellStyle name="_Final_Book_010301_Links_NK_DCF" xfId="618" xr:uid="{00000000-0005-0000-0000-000045040000}"/>
    <cellStyle name="_Final_Book_010301_Links_NK_DCF 2" xfId="2805" xr:uid="{00000000-0005-0000-0000-000046040000}"/>
    <cellStyle name="_Final_Book_010301_Links_NK_DCF 3 с увел  объемами 14 12 07 " xfId="619" xr:uid="{00000000-0005-0000-0000-000047040000}"/>
    <cellStyle name="_Final_Book_010301_Links_NK_DCF 3 с увел  объемами 14 12 07  2" xfId="2806" xr:uid="{00000000-0005-0000-0000-000048040000}"/>
    <cellStyle name="_Final_Book_010301_Links_NK_DCF_Pavlodar_9" xfId="620" xr:uid="{00000000-0005-0000-0000-000049040000}"/>
    <cellStyle name="_Final_Book_010301_Links_NK_DCF_Pavlodar_9 2" xfId="2807" xr:uid="{00000000-0005-0000-0000-00004A040000}"/>
    <cellStyle name="_Final_Book_010301_N20_5" xfId="621" xr:uid="{00000000-0005-0000-0000-00004B040000}"/>
    <cellStyle name="_Final_Book_010301_N20_5 2" xfId="2808" xr:uid="{00000000-0005-0000-0000-00004C040000}"/>
    <cellStyle name="_Final_Book_010301_N20_5_DCF" xfId="622" xr:uid="{00000000-0005-0000-0000-00004D040000}"/>
    <cellStyle name="_Final_Book_010301_N20_5_DCF 2" xfId="2809" xr:uid="{00000000-0005-0000-0000-00004E040000}"/>
    <cellStyle name="_Final_Book_010301_N20_5_DCF 3 с увел  объемами 14 12 07 " xfId="623" xr:uid="{00000000-0005-0000-0000-00004F040000}"/>
    <cellStyle name="_Final_Book_010301_N20_5_DCF 3 с увел  объемами 14 12 07  2" xfId="2810" xr:uid="{00000000-0005-0000-0000-000050040000}"/>
    <cellStyle name="_Final_Book_010301_N20_5_DCF_Pavlodar_9" xfId="624" xr:uid="{00000000-0005-0000-0000-000051040000}"/>
    <cellStyle name="_Final_Book_010301_N20_5_DCF_Pavlodar_9 2" xfId="2811" xr:uid="{00000000-0005-0000-0000-000052040000}"/>
    <cellStyle name="_Final_Book_010301_N20_6" xfId="625" xr:uid="{00000000-0005-0000-0000-000053040000}"/>
    <cellStyle name="_Final_Book_010301_N20_6 2" xfId="2812" xr:uid="{00000000-0005-0000-0000-000054040000}"/>
    <cellStyle name="_Final_Book_010301_N20_6_DCF" xfId="626" xr:uid="{00000000-0005-0000-0000-000055040000}"/>
    <cellStyle name="_Final_Book_010301_N20_6_DCF 2" xfId="2813" xr:uid="{00000000-0005-0000-0000-000056040000}"/>
    <cellStyle name="_Final_Book_010301_N20_6_DCF 3 с увел  объемами 14 12 07 " xfId="627" xr:uid="{00000000-0005-0000-0000-000057040000}"/>
    <cellStyle name="_Final_Book_010301_N20_6_DCF 3 с увел  объемами 14 12 07  2" xfId="2814" xr:uid="{00000000-0005-0000-0000-000058040000}"/>
    <cellStyle name="_Final_Book_010301_N20_6_DCF_Pavlodar_9" xfId="628" xr:uid="{00000000-0005-0000-0000-000059040000}"/>
    <cellStyle name="_Final_Book_010301_N20_6_DCF_Pavlodar_9 2" xfId="2815" xr:uid="{00000000-0005-0000-0000-00005A040000}"/>
    <cellStyle name="_Final_Book_010301_New Form10_2" xfId="629" xr:uid="{00000000-0005-0000-0000-00005B040000}"/>
    <cellStyle name="_Final_Book_010301_New Form10_2 2" xfId="2816" xr:uid="{00000000-0005-0000-0000-00005C040000}"/>
    <cellStyle name="_Final_Book_010301_New Form10_2_DCF" xfId="630" xr:uid="{00000000-0005-0000-0000-00005D040000}"/>
    <cellStyle name="_Final_Book_010301_New Form10_2_DCF 2" xfId="2817" xr:uid="{00000000-0005-0000-0000-00005E040000}"/>
    <cellStyle name="_Final_Book_010301_New Form10_2_DCF 3 с увел  объемами 14 12 07 " xfId="631" xr:uid="{00000000-0005-0000-0000-00005F040000}"/>
    <cellStyle name="_Final_Book_010301_New Form10_2_DCF 3 с увел  объемами 14 12 07  2" xfId="2818" xr:uid="{00000000-0005-0000-0000-000060040000}"/>
    <cellStyle name="_Final_Book_010301_New Form10_2_DCF_Pavlodar_9" xfId="632" xr:uid="{00000000-0005-0000-0000-000061040000}"/>
    <cellStyle name="_Final_Book_010301_New Form10_2_DCF_Pavlodar_9 2" xfId="2819" xr:uid="{00000000-0005-0000-0000-000062040000}"/>
    <cellStyle name="_Final_Book_010301_Nsi" xfId="633" xr:uid="{00000000-0005-0000-0000-000063040000}"/>
    <cellStyle name="_Final_Book_010301_Nsi - last version" xfId="634" xr:uid="{00000000-0005-0000-0000-000064040000}"/>
    <cellStyle name="_Final_Book_010301_Nsi - last version 2" xfId="2821" xr:uid="{00000000-0005-0000-0000-000065040000}"/>
    <cellStyle name="_Final_Book_010301_Nsi - last version for programming" xfId="635" xr:uid="{00000000-0005-0000-0000-000066040000}"/>
    <cellStyle name="_Final_Book_010301_Nsi - last version for programming 2" xfId="2822" xr:uid="{00000000-0005-0000-0000-000067040000}"/>
    <cellStyle name="_Final_Book_010301_Nsi - last version for programming_DCF" xfId="636" xr:uid="{00000000-0005-0000-0000-000068040000}"/>
    <cellStyle name="_Final_Book_010301_Nsi - last version for programming_DCF 2" xfId="2823" xr:uid="{00000000-0005-0000-0000-000069040000}"/>
    <cellStyle name="_Final_Book_010301_Nsi - last version for programming_DCF 3 с увел  объемами 14 12 07 " xfId="637" xr:uid="{00000000-0005-0000-0000-00006A040000}"/>
    <cellStyle name="_Final_Book_010301_Nsi - last version for programming_DCF 3 с увел  объемами 14 12 07  2" xfId="2824" xr:uid="{00000000-0005-0000-0000-00006B040000}"/>
    <cellStyle name="_Final_Book_010301_Nsi - last version for programming_DCF_Pavlodar_9" xfId="638" xr:uid="{00000000-0005-0000-0000-00006C040000}"/>
    <cellStyle name="_Final_Book_010301_Nsi - last version for programming_DCF_Pavlodar_9 2" xfId="2825" xr:uid="{00000000-0005-0000-0000-00006D040000}"/>
    <cellStyle name="_Final_Book_010301_Nsi - last version_DCF" xfId="639" xr:uid="{00000000-0005-0000-0000-00006E040000}"/>
    <cellStyle name="_Final_Book_010301_Nsi - last version_DCF 2" xfId="2826" xr:uid="{00000000-0005-0000-0000-00006F040000}"/>
    <cellStyle name="_Final_Book_010301_Nsi - last version_DCF 3 с увел  объемами 14 12 07 " xfId="640" xr:uid="{00000000-0005-0000-0000-000070040000}"/>
    <cellStyle name="_Final_Book_010301_Nsi - last version_DCF 3 с увел  объемами 14 12 07  2" xfId="2827" xr:uid="{00000000-0005-0000-0000-000071040000}"/>
    <cellStyle name="_Final_Book_010301_Nsi - last version_DCF_Pavlodar_9" xfId="641" xr:uid="{00000000-0005-0000-0000-000072040000}"/>
    <cellStyle name="_Final_Book_010301_Nsi - last version_DCF_Pavlodar_9 2" xfId="2828" xr:uid="{00000000-0005-0000-0000-000073040000}"/>
    <cellStyle name="_Final_Book_010301_Nsi - next_last version" xfId="642" xr:uid="{00000000-0005-0000-0000-000074040000}"/>
    <cellStyle name="_Final_Book_010301_Nsi - next_last version 2" xfId="2829" xr:uid="{00000000-0005-0000-0000-000075040000}"/>
    <cellStyle name="_Final_Book_010301_Nsi - next_last version_DCF" xfId="643" xr:uid="{00000000-0005-0000-0000-000076040000}"/>
    <cellStyle name="_Final_Book_010301_Nsi - next_last version_DCF 2" xfId="2830" xr:uid="{00000000-0005-0000-0000-000077040000}"/>
    <cellStyle name="_Final_Book_010301_Nsi - next_last version_DCF 3 с увел  объемами 14 12 07 " xfId="644" xr:uid="{00000000-0005-0000-0000-000078040000}"/>
    <cellStyle name="_Final_Book_010301_Nsi - next_last version_DCF 3 с увел  объемами 14 12 07  2" xfId="2831" xr:uid="{00000000-0005-0000-0000-000079040000}"/>
    <cellStyle name="_Final_Book_010301_Nsi - next_last version_DCF_Pavlodar_9" xfId="645" xr:uid="{00000000-0005-0000-0000-00007A040000}"/>
    <cellStyle name="_Final_Book_010301_Nsi - next_last version_DCF_Pavlodar_9 2" xfId="2832" xr:uid="{00000000-0005-0000-0000-00007B040000}"/>
    <cellStyle name="_Final_Book_010301_Nsi - plan - final" xfId="646" xr:uid="{00000000-0005-0000-0000-00007C040000}"/>
    <cellStyle name="_Final_Book_010301_Nsi - plan - final 2" xfId="2833" xr:uid="{00000000-0005-0000-0000-00007D040000}"/>
    <cellStyle name="_Final_Book_010301_Nsi - plan - final_DCF" xfId="647" xr:uid="{00000000-0005-0000-0000-00007E040000}"/>
    <cellStyle name="_Final_Book_010301_Nsi - plan - final_DCF 2" xfId="2834" xr:uid="{00000000-0005-0000-0000-00007F040000}"/>
    <cellStyle name="_Final_Book_010301_Nsi - plan - final_DCF 3 с увел  объемами 14 12 07 " xfId="648" xr:uid="{00000000-0005-0000-0000-000080040000}"/>
    <cellStyle name="_Final_Book_010301_Nsi - plan - final_DCF 3 с увел  объемами 14 12 07  2" xfId="2835" xr:uid="{00000000-0005-0000-0000-000081040000}"/>
    <cellStyle name="_Final_Book_010301_Nsi - plan - final_DCF_Pavlodar_9" xfId="649" xr:uid="{00000000-0005-0000-0000-000082040000}"/>
    <cellStyle name="_Final_Book_010301_Nsi - plan - final_DCF_Pavlodar_9 2" xfId="2836" xr:uid="{00000000-0005-0000-0000-000083040000}"/>
    <cellStyle name="_Final_Book_010301_Nsi 2" xfId="2820" xr:uid="{00000000-0005-0000-0000-000084040000}"/>
    <cellStyle name="_Final_Book_010301_Nsi 3" xfId="4395" xr:uid="{00000000-0005-0000-0000-000085040000}"/>
    <cellStyle name="_Final_Book_010301_Nsi -super_ last version" xfId="650" xr:uid="{00000000-0005-0000-0000-000086040000}"/>
    <cellStyle name="_Final_Book_010301_Nsi -super_ last version 2" xfId="2837" xr:uid="{00000000-0005-0000-0000-000087040000}"/>
    <cellStyle name="_Final_Book_010301_Nsi -super_ last version_DCF" xfId="651" xr:uid="{00000000-0005-0000-0000-000088040000}"/>
    <cellStyle name="_Final_Book_010301_Nsi -super_ last version_DCF 2" xfId="2838" xr:uid="{00000000-0005-0000-0000-000089040000}"/>
    <cellStyle name="_Final_Book_010301_Nsi -super_ last version_DCF 3 с увел  объемами 14 12 07 " xfId="652" xr:uid="{00000000-0005-0000-0000-00008A040000}"/>
    <cellStyle name="_Final_Book_010301_Nsi -super_ last version_DCF 3 с увел  объемами 14 12 07  2" xfId="2839" xr:uid="{00000000-0005-0000-0000-00008B040000}"/>
    <cellStyle name="_Final_Book_010301_Nsi -super_ last version_DCF_Pavlodar_9" xfId="653" xr:uid="{00000000-0005-0000-0000-00008C040000}"/>
    <cellStyle name="_Final_Book_010301_Nsi -super_ last version_DCF_Pavlodar_9 2" xfId="2840" xr:uid="{00000000-0005-0000-0000-00008D040000}"/>
    <cellStyle name="_Final_Book_010301_Nsi(2)" xfId="654" xr:uid="{00000000-0005-0000-0000-00008E040000}"/>
    <cellStyle name="_Final_Book_010301_Nsi(2) 2" xfId="2841" xr:uid="{00000000-0005-0000-0000-00008F040000}"/>
    <cellStyle name="_Final_Book_010301_Nsi(2)_DCF" xfId="655" xr:uid="{00000000-0005-0000-0000-000090040000}"/>
    <cellStyle name="_Final_Book_010301_Nsi(2)_DCF 2" xfId="2842" xr:uid="{00000000-0005-0000-0000-000091040000}"/>
    <cellStyle name="_Final_Book_010301_Nsi(2)_DCF 3 с увел  объемами 14 12 07 " xfId="656" xr:uid="{00000000-0005-0000-0000-000092040000}"/>
    <cellStyle name="_Final_Book_010301_Nsi(2)_DCF 3 с увел  объемами 14 12 07  2" xfId="2843" xr:uid="{00000000-0005-0000-0000-000093040000}"/>
    <cellStyle name="_Final_Book_010301_Nsi(2)_DCF_Pavlodar_9" xfId="657" xr:uid="{00000000-0005-0000-0000-000094040000}"/>
    <cellStyle name="_Final_Book_010301_Nsi(2)_DCF_Pavlodar_9 2" xfId="2844" xr:uid="{00000000-0005-0000-0000-000095040000}"/>
    <cellStyle name="_Final_Book_010301_Nsi_1" xfId="658" xr:uid="{00000000-0005-0000-0000-000096040000}"/>
    <cellStyle name="_Final_Book_010301_Nsi_1 2" xfId="2845" xr:uid="{00000000-0005-0000-0000-000097040000}"/>
    <cellStyle name="_Final_Book_010301_Nsi_1_DCF" xfId="659" xr:uid="{00000000-0005-0000-0000-000098040000}"/>
    <cellStyle name="_Final_Book_010301_Nsi_1_DCF 2" xfId="2846" xr:uid="{00000000-0005-0000-0000-000099040000}"/>
    <cellStyle name="_Final_Book_010301_Nsi_1_DCF 3 с увел  объемами 14 12 07 " xfId="660" xr:uid="{00000000-0005-0000-0000-00009A040000}"/>
    <cellStyle name="_Final_Book_010301_Nsi_1_DCF 3 с увел  объемами 14 12 07  2" xfId="2847" xr:uid="{00000000-0005-0000-0000-00009B040000}"/>
    <cellStyle name="_Final_Book_010301_Nsi_1_DCF_Pavlodar_9" xfId="661" xr:uid="{00000000-0005-0000-0000-00009C040000}"/>
    <cellStyle name="_Final_Book_010301_Nsi_1_DCF_Pavlodar_9 2" xfId="2848" xr:uid="{00000000-0005-0000-0000-00009D040000}"/>
    <cellStyle name="_Final_Book_010301_Nsi_139" xfId="662" xr:uid="{00000000-0005-0000-0000-00009E040000}"/>
    <cellStyle name="_Final_Book_010301_Nsi_139 2" xfId="2849" xr:uid="{00000000-0005-0000-0000-00009F040000}"/>
    <cellStyle name="_Final_Book_010301_Nsi_139_DCF" xfId="663" xr:uid="{00000000-0005-0000-0000-0000A0040000}"/>
    <cellStyle name="_Final_Book_010301_Nsi_139_DCF 2" xfId="2850" xr:uid="{00000000-0005-0000-0000-0000A1040000}"/>
    <cellStyle name="_Final_Book_010301_Nsi_139_DCF 3 с увел  объемами 14 12 07 " xfId="664" xr:uid="{00000000-0005-0000-0000-0000A2040000}"/>
    <cellStyle name="_Final_Book_010301_Nsi_139_DCF 3 с увел  объемами 14 12 07  2" xfId="2851" xr:uid="{00000000-0005-0000-0000-0000A3040000}"/>
    <cellStyle name="_Final_Book_010301_Nsi_139_DCF_Pavlodar_9" xfId="665" xr:uid="{00000000-0005-0000-0000-0000A4040000}"/>
    <cellStyle name="_Final_Book_010301_Nsi_139_DCF_Pavlodar_9 2" xfId="2852" xr:uid="{00000000-0005-0000-0000-0000A5040000}"/>
    <cellStyle name="_Final_Book_010301_Nsi_140" xfId="666" xr:uid="{00000000-0005-0000-0000-0000A6040000}"/>
    <cellStyle name="_Final_Book_010301_Nsi_140 2" xfId="2853" xr:uid="{00000000-0005-0000-0000-0000A7040000}"/>
    <cellStyle name="_Final_Book_010301_Nsi_140(Зах)" xfId="667" xr:uid="{00000000-0005-0000-0000-0000A8040000}"/>
    <cellStyle name="_Final_Book_010301_Nsi_140(Зах) 2" xfId="2854" xr:uid="{00000000-0005-0000-0000-0000A9040000}"/>
    <cellStyle name="_Final_Book_010301_Nsi_140(Зах)_DCF" xfId="668" xr:uid="{00000000-0005-0000-0000-0000AA040000}"/>
    <cellStyle name="_Final_Book_010301_Nsi_140(Зах)_DCF 2" xfId="2855" xr:uid="{00000000-0005-0000-0000-0000AB040000}"/>
    <cellStyle name="_Final_Book_010301_Nsi_140(Зах)_DCF 3 с увел  объемами 14 12 07 " xfId="669" xr:uid="{00000000-0005-0000-0000-0000AC040000}"/>
    <cellStyle name="_Final_Book_010301_Nsi_140(Зах)_DCF 3 с увел  объемами 14 12 07  2" xfId="2856" xr:uid="{00000000-0005-0000-0000-0000AD040000}"/>
    <cellStyle name="_Final_Book_010301_Nsi_140(Зах)_DCF_Pavlodar_9" xfId="670" xr:uid="{00000000-0005-0000-0000-0000AE040000}"/>
    <cellStyle name="_Final_Book_010301_Nsi_140(Зах)_DCF_Pavlodar_9 2" xfId="2857" xr:uid="{00000000-0005-0000-0000-0000AF040000}"/>
    <cellStyle name="_Final_Book_010301_Nsi_140_DCF" xfId="671" xr:uid="{00000000-0005-0000-0000-0000B0040000}"/>
    <cellStyle name="_Final_Book_010301_Nsi_140_DCF 2" xfId="2858" xr:uid="{00000000-0005-0000-0000-0000B1040000}"/>
    <cellStyle name="_Final_Book_010301_Nsi_140_DCF 3 с увел  объемами 14 12 07 " xfId="672" xr:uid="{00000000-0005-0000-0000-0000B2040000}"/>
    <cellStyle name="_Final_Book_010301_Nsi_140_DCF 3 с увел  объемами 14 12 07  2" xfId="2859" xr:uid="{00000000-0005-0000-0000-0000B3040000}"/>
    <cellStyle name="_Final_Book_010301_Nsi_140_DCF_Pavlodar_9" xfId="673" xr:uid="{00000000-0005-0000-0000-0000B4040000}"/>
    <cellStyle name="_Final_Book_010301_Nsi_140_DCF_Pavlodar_9 2" xfId="2860" xr:uid="{00000000-0005-0000-0000-0000B5040000}"/>
    <cellStyle name="_Final_Book_010301_Nsi_140_mod" xfId="674" xr:uid="{00000000-0005-0000-0000-0000B6040000}"/>
    <cellStyle name="_Final_Book_010301_Nsi_140_mod 2" xfId="2861" xr:uid="{00000000-0005-0000-0000-0000B7040000}"/>
    <cellStyle name="_Final_Book_010301_Nsi_140_mod_DCF" xfId="675" xr:uid="{00000000-0005-0000-0000-0000B8040000}"/>
    <cellStyle name="_Final_Book_010301_Nsi_140_mod_DCF 2" xfId="2862" xr:uid="{00000000-0005-0000-0000-0000B9040000}"/>
    <cellStyle name="_Final_Book_010301_Nsi_140_mod_DCF 3 с увел  объемами 14 12 07 " xfId="676" xr:uid="{00000000-0005-0000-0000-0000BA040000}"/>
    <cellStyle name="_Final_Book_010301_Nsi_140_mod_DCF 3 с увел  объемами 14 12 07  2" xfId="2863" xr:uid="{00000000-0005-0000-0000-0000BB040000}"/>
    <cellStyle name="_Final_Book_010301_Nsi_140_mod_DCF_Pavlodar_9" xfId="677" xr:uid="{00000000-0005-0000-0000-0000BC040000}"/>
    <cellStyle name="_Final_Book_010301_Nsi_140_mod_DCF_Pavlodar_9 2" xfId="2864" xr:uid="{00000000-0005-0000-0000-0000BD040000}"/>
    <cellStyle name="_Final_Book_010301_Nsi_158" xfId="678" xr:uid="{00000000-0005-0000-0000-0000BE040000}"/>
    <cellStyle name="_Final_Book_010301_Nsi_158 2" xfId="2865" xr:uid="{00000000-0005-0000-0000-0000BF040000}"/>
    <cellStyle name="_Final_Book_010301_Nsi_158_DCF" xfId="679" xr:uid="{00000000-0005-0000-0000-0000C0040000}"/>
    <cellStyle name="_Final_Book_010301_Nsi_158_DCF 2" xfId="2866" xr:uid="{00000000-0005-0000-0000-0000C1040000}"/>
    <cellStyle name="_Final_Book_010301_Nsi_158_DCF 3 с увел  объемами 14 12 07 " xfId="680" xr:uid="{00000000-0005-0000-0000-0000C2040000}"/>
    <cellStyle name="_Final_Book_010301_Nsi_158_DCF 3 с увел  объемами 14 12 07  2" xfId="2867" xr:uid="{00000000-0005-0000-0000-0000C3040000}"/>
    <cellStyle name="_Final_Book_010301_Nsi_158_DCF_Pavlodar_9" xfId="681" xr:uid="{00000000-0005-0000-0000-0000C4040000}"/>
    <cellStyle name="_Final_Book_010301_Nsi_158_DCF_Pavlodar_9 2" xfId="2868" xr:uid="{00000000-0005-0000-0000-0000C5040000}"/>
    <cellStyle name="_Final_Book_010301_Nsi_DCF" xfId="682" xr:uid="{00000000-0005-0000-0000-0000C6040000}"/>
    <cellStyle name="_Final_Book_010301_Nsi_DCF 2" xfId="2869" xr:uid="{00000000-0005-0000-0000-0000C7040000}"/>
    <cellStyle name="_Final_Book_010301_Nsi_DCF 3 с увел  объемами 14 12 07 " xfId="683" xr:uid="{00000000-0005-0000-0000-0000C8040000}"/>
    <cellStyle name="_Final_Book_010301_Nsi_DCF 3 с увел  объемами 14 12 07  2" xfId="2870" xr:uid="{00000000-0005-0000-0000-0000C9040000}"/>
    <cellStyle name="_Final_Book_010301_Nsi_DCF_Pavlodar_9" xfId="684" xr:uid="{00000000-0005-0000-0000-0000CA040000}"/>
    <cellStyle name="_Final_Book_010301_Nsi_DCF_Pavlodar_9 2" xfId="2871" xr:uid="{00000000-0005-0000-0000-0000CB040000}"/>
    <cellStyle name="_Final_Book_010301_Nsi_Express" xfId="685" xr:uid="{00000000-0005-0000-0000-0000CC040000}"/>
    <cellStyle name="_Final_Book_010301_Nsi_Express 2" xfId="2872" xr:uid="{00000000-0005-0000-0000-0000CD040000}"/>
    <cellStyle name="_Final_Book_010301_Nsi_Express_DCF" xfId="686" xr:uid="{00000000-0005-0000-0000-0000CE040000}"/>
    <cellStyle name="_Final_Book_010301_Nsi_Express_DCF 2" xfId="2873" xr:uid="{00000000-0005-0000-0000-0000CF040000}"/>
    <cellStyle name="_Final_Book_010301_Nsi_Express_DCF 3 с увел  объемами 14 12 07 " xfId="687" xr:uid="{00000000-0005-0000-0000-0000D0040000}"/>
    <cellStyle name="_Final_Book_010301_Nsi_Express_DCF 3 с увел  объемами 14 12 07  2" xfId="2874" xr:uid="{00000000-0005-0000-0000-0000D1040000}"/>
    <cellStyle name="_Final_Book_010301_Nsi_Express_DCF_Pavlodar_9" xfId="688" xr:uid="{00000000-0005-0000-0000-0000D2040000}"/>
    <cellStyle name="_Final_Book_010301_Nsi_Express_DCF_Pavlodar_9 2" xfId="2875" xr:uid="{00000000-0005-0000-0000-0000D3040000}"/>
    <cellStyle name="_Final_Book_010301_Nsi_Jan1" xfId="689" xr:uid="{00000000-0005-0000-0000-0000D4040000}"/>
    <cellStyle name="_Final_Book_010301_Nsi_Jan1 2" xfId="2876" xr:uid="{00000000-0005-0000-0000-0000D5040000}"/>
    <cellStyle name="_Final_Book_010301_Nsi_Jan1_DCF" xfId="690" xr:uid="{00000000-0005-0000-0000-0000D6040000}"/>
    <cellStyle name="_Final_Book_010301_Nsi_Jan1_DCF 2" xfId="2877" xr:uid="{00000000-0005-0000-0000-0000D7040000}"/>
    <cellStyle name="_Final_Book_010301_Nsi_Jan1_DCF 3 с увел  объемами 14 12 07 " xfId="691" xr:uid="{00000000-0005-0000-0000-0000D8040000}"/>
    <cellStyle name="_Final_Book_010301_Nsi_Jan1_DCF 3 с увел  объемами 14 12 07  2" xfId="2878" xr:uid="{00000000-0005-0000-0000-0000D9040000}"/>
    <cellStyle name="_Final_Book_010301_Nsi_Jan1_DCF_Pavlodar_9" xfId="692" xr:uid="{00000000-0005-0000-0000-0000DA040000}"/>
    <cellStyle name="_Final_Book_010301_Nsi_Jan1_DCF_Pavlodar_9 2" xfId="2879" xr:uid="{00000000-0005-0000-0000-0000DB040000}"/>
    <cellStyle name="_Final_Book_010301_Nsi_test" xfId="693" xr:uid="{00000000-0005-0000-0000-0000DC040000}"/>
    <cellStyle name="_Final_Book_010301_Nsi_test 2" xfId="2880" xr:uid="{00000000-0005-0000-0000-0000DD040000}"/>
    <cellStyle name="_Final_Book_010301_Nsi_test_DCF" xfId="694" xr:uid="{00000000-0005-0000-0000-0000DE040000}"/>
    <cellStyle name="_Final_Book_010301_Nsi_test_DCF 2" xfId="2881" xr:uid="{00000000-0005-0000-0000-0000DF040000}"/>
    <cellStyle name="_Final_Book_010301_Nsi_test_DCF 3 с увел  объемами 14 12 07 " xfId="695" xr:uid="{00000000-0005-0000-0000-0000E0040000}"/>
    <cellStyle name="_Final_Book_010301_Nsi_test_DCF 3 с увел  объемами 14 12 07  2" xfId="2882" xr:uid="{00000000-0005-0000-0000-0000E1040000}"/>
    <cellStyle name="_Final_Book_010301_Nsi_test_DCF_Pavlodar_9" xfId="696" xr:uid="{00000000-0005-0000-0000-0000E2040000}"/>
    <cellStyle name="_Final_Book_010301_Nsi_test_DCF_Pavlodar_9 2" xfId="2883" xr:uid="{00000000-0005-0000-0000-0000E3040000}"/>
    <cellStyle name="_Final_Book_010301_Nsi2" xfId="697" xr:uid="{00000000-0005-0000-0000-0000E4040000}"/>
    <cellStyle name="_Final_Book_010301_Nsi2 2" xfId="2884" xr:uid="{00000000-0005-0000-0000-0000E5040000}"/>
    <cellStyle name="_Final_Book_010301_Nsi2_DCF" xfId="698" xr:uid="{00000000-0005-0000-0000-0000E6040000}"/>
    <cellStyle name="_Final_Book_010301_Nsi2_DCF 2" xfId="2885" xr:uid="{00000000-0005-0000-0000-0000E7040000}"/>
    <cellStyle name="_Final_Book_010301_Nsi2_DCF 3 с увел  объемами 14 12 07 " xfId="699" xr:uid="{00000000-0005-0000-0000-0000E8040000}"/>
    <cellStyle name="_Final_Book_010301_Nsi2_DCF 3 с увел  объемами 14 12 07  2" xfId="2886" xr:uid="{00000000-0005-0000-0000-0000E9040000}"/>
    <cellStyle name="_Final_Book_010301_Nsi2_DCF_Pavlodar_9" xfId="700" xr:uid="{00000000-0005-0000-0000-0000EA040000}"/>
    <cellStyle name="_Final_Book_010301_Nsi2_DCF_Pavlodar_9 2" xfId="2887" xr:uid="{00000000-0005-0000-0000-0000EB040000}"/>
    <cellStyle name="_Final_Book_010301_Nsi-Services" xfId="701" xr:uid="{00000000-0005-0000-0000-0000EC040000}"/>
    <cellStyle name="_Final_Book_010301_Nsi-Services 2" xfId="2888" xr:uid="{00000000-0005-0000-0000-0000ED040000}"/>
    <cellStyle name="_Final_Book_010301_Nsi-Services_DCF" xfId="702" xr:uid="{00000000-0005-0000-0000-0000EE040000}"/>
    <cellStyle name="_Final_Book_010301_Nsi-Services_DCF 2" xfId="2889" xr:uid="{00000000-0005-0000-0000-0000EF040000}"/>
    <cellStyle name="_Final_Book_010301_Nsi-Services_DCF 3 с увел  объемами 14 12 07 " xfId="703" xr:uid="{00000000-0005-0000-0000-0000F0040000}"/>
    <cellStyle name="_Final_Book_010301_Nsi-Services_DCF 3 с увел  объемами 14 12 07  2" xfId="2890" xr:uid="{00000000-0005-0000-0000-0000F1040000}"/>
    <cellStyle name="_Final_Book_010301_Nsi-Services_DCF_Pavlodar_9" xfId="704" xr:uid="{00000000-0005-0000-0000-0000F2040000}"/>
    <cellStyle name="_Final_Book_010301_Nsi-Services_DCF_Pavlodar_9 2" xfId="2891" xr:uid="{00000000-0005-0000-0000-0000F3040000}"/>
    <cellStyle name="_Final_Book_010301_P&amp;L" xfId="705" xr:uid="{00000000-0005-0000-0000-0000F4040000}"/>
    <cellStyle name="_Final_Book_010301_P&amp;L 2" xfId="2892" xr:uid="{00000000-0005-0000-0000-0000F5040000}"/>
    <cellStyle name="_Final_Book_010301_P&amp;L_DCF" xfId="706" xr:uid="{00000000-0005-0000-0000-0000F6040000}"/>
    <cellStyle name="_Final_Book_010301_P&amp;L_DCF 2" xfId="2893" xr:uid="{00000000-0005-0000-0000-0000F7040000}"/>
    <cellStyle name="_Final_Book_010301_P&amp;L_DCF 3 с увел  объемами 14 12 07 " xfId="707" xr:uid="{00000000-0005-0000-0000-0000F8040000}"/>
    <cellStyle name="_Final_Book_010301_P&amp;L_DCF 3 с увел  объемами 14 12 07  2" xfId="2894" xr:uid="{00000000-0005-0000-0000-0000F9040000}"/>
    <cellStyle name="_Final_Book_010301_P&amp;L_DCF_Pavlodar_9" xfId="708" xr:uid="{00000000-0005-0000-0000-0000FA040000}"/>
    <cellStyle name="_Final_Book_010301_P&amp;L_DCF_Pavlodar_9 2" xfId="2895" xr:uid="{00000000-0005-0000-0000-0000FB040000}"/>
    <cellStyle name="_Final_Book_010301_S0400" xfId="709" xr:uid="{00000000-0005-0000-0000-0000FC040000}"/>
    <cellStyle name="_Final_Book_010301_S0400 2" xfId="2896" xr:uid="{00000000-0005-0000-0000-0000FD040000}"/>
    <cellStyle name="_Final_Book_010301_S0400_DCF" xfId="710" xr:uid="{00000000-0005-0000-0000-0000FE040000}"/>
    <cellStyle name="_Final_Book_010301_S0400_DCF 2" xfId="2897" xr:uid="{00000000-0005-0000-0000-0000FF040000}"/>
    <cellStyle name="_Final_Book_010301_S0400_DCF 3 с увел  объемами 14 12 07 " xfId="711" xr:uid="{00000000-0005-0000-0000-000000050000}"/>
    <cellStyle name="_Final_Book_010301_S0400_DCF 3 с увел  объемами 14 12 07  2" xfId="2898" xr:uid="{00000000-0005-0000-0000-000001050000}"/>
    <cellStyle name="_Final_Book_010301_S0400_DCF_Pavlodar_9" xfId="712" xr:uid="{00000000-0005-0000-0000-000002050000}"/>
    <cellStyle name="_Final_Book_010301_S0400_DCF_Pavlodar_9 2" xfId="2899" xr:uid="{00000000-0005-0000-0000-000003050000}"/>
    <cellStyle name="_Final_Book_010301_S13001" xfId="713" xr:uid="{00000000-0005-0000-0000-000004050000}"/>
    <cellStyle name="_Final_Book_010301_S13001 2" xfId="2900" xr:uid="{00000000-0005-0000-0000-000005050000}"/>
    <cellStyle name="_Final_Book_010301_S13001_DCF" xfId="714" xr:uid="{00000000-0005-0000-0000-000006050000}"/>
    <cellStyle name="_Final_Book_010301_S13001_DCF 2" xfId="2901" xr:uid="{00000000-0005-0000-0000-000007050000}"/>
    <cellStyle name="_Final_Book_010301_S13001_DCF 3 с увел  объемами 14 12 07 " xfId="715" xr:uid="{00000000-0005-0000-0000-000008050000}"/>
    <cellStyle name="_Final_Book_010301_S13001_DCF 3 с увел  объемами 14 12 07  2" xfId="2902" xr:uid="{00000000-0005-0000-0000-000009050000}"/>
    <cellStyle name="_Final_Book_010301_S13001_DCF_Pavlodar_9" xfId="716" xr:uid="{00000000-0005-0000-0000-00000A050000}"/>
    <cellStyle name="_Final_Book_010301_S13001_DCF_Pavlodar_9 2" xfId="2903" xr:uid="{00000000-0005-0000-0000-00000B050000}"/>
    <cellStyle name="_Final_Book_010301_Sheet1" xfId="717" xr:uid="{00000000-0005-0000-0000-00000C050000}"/>
    <cellStyle name="_Final_Book_010301_Sheet1 2" xfId="2904" xr:uid="{00000000-0005-0000-0000-00000D050000}"/>
    <cellStyle name="_Final_Book_010301_Sheet1_DCF" xfId="718" xr:uid="{00000000-0005-0000-0000-00000E050000}"/>
    <cellStyle name="_Final_Book_010301_Sheet1_DCF 2" xfId="2905" xr:uid="{00000000-0005-0000-0000-00000F050000}"/>
    <cellStyle name="_Final_Book_010301_Sheet1_DCF 3 с увел  объемами 14 12 07 " xfId="719" xr:uid="{00000000-0005-0000-0000-000010050000}"/>
    <cellStyle name="_Final_Book_010301_Sheet1_DCF 3 с увел  объемами 14 12 07  2" xfId="2906" xr:uid="{00000000-0005-0000-0000-000011050000}"/>
    <cellStyle name="_Final_Book_010301_Sheet1_DCF_Pavlodar_9" xfId="720" xr:uid="{00000000-0005-0000-0000-000012050000}"/>
    <cellStyle name="_Final_Book_010301_Sheet1_DCF_Pavlodar_9 2" xfId="2907" xr:uid="{00000000-0005-0000-0000-000013050000}"/>
    <cellStyle name="_Final_Book_010301_sofi - plan_AP270202ii" xfId="721" xr:uid="{00000000-0005-0000-0000-000014050000}"/>
    <cellStyle name="_Final_Book_010301_sofi - plan_AP270202ii 2" xfId="2908" xr:uid="{00000000-0005-0000-0000-000015050000}"/>
    <cellStyle name="_Final_Book_010301_sofi - plan_AP270202ii_DCF" xfId="722" xr:uid="{00000000-0005-0000-0000-000016050000}"/>
    <cellStyle name="_Final_Book_010301_sofi - plan_AP270202ii_DCF 2" xfId="2909" xr:uid="{00000000-0005-0000-0000-000017050000}"/>
    <cellStyle name="_Final_Book_010301_sofi - plan_AP270202ii_DCF 3 с увел  объемами 14 12 07 " xfId="723" xr:uid="{00000000-0005-0000-0000-000018050000}"/>
    <cellStyle name="_Final_Book_010301_sofi - plan_AP270202ii_DCF 3 с увел  объемами 14 12 07  2" xfId="2910" xr:uid="{00000000-0005-0000-0000-000019050000}"/>
    <cellStyle name="_Final_Book_010301_sofi - plan_AP270202ii_DCF_Pavlodar_9" xfId="724" xr:uid="{00000000-0005-0000-0000-00001A050000}"/>
    <cellStyle name="_Final_Book_010301_sofi - plan_AP270202ii_DCF_Pavlodar_9 2" xfId="2911" xr:uid="{00000000-0005-0000-0000-00001B050000}"/>
    <cellStyle name="_Final_Book_010301_sofi - plan_AP270202iii" xfId="725" xr:uid="{00000000-0005-0000-0000-00001C050000}"/>
    <cellStyle name="_Final_Book_010301_sofi - plan_AP270202iii 2" xfId="2912" xr:uid="{00000000-0005-0000-0000-00001D050000}"/>
    <cellStyle name="_Final_Book_010301_sofi - plan_AP270202iii_DCF" xfId="726" xr:uid="{00000000-0005-0000-0000-00001E050000}"/>
    <cellStyle name="_Final_Book_010301_sofi - plan_AP270202iii_DCF 2" xfId="2913" xr:uid="{00000000-0005-0000-0000-00001F050000}"/>
    <cellStyle name="_Final_Book_010301_sofi - plan_AP270202iii_DCF 3 с увел  объемами 14 12 07 " xfId="727" xr:uid="{00000000-0005-0000-0000-000020050000}"/>
    <cellStyle name="_Final_Book_010301_sofi - plan_AP270202iii_DCF 3 с увел  объемами 14 12 07  2" xfId="2914" xr:uid="{00000000-0005-0000-0000-000021050000}"/>
    <cellStyle name="_Final_Book_010301_sofi - plan_AP270202iii_DCF_Pavlodar_9" xfId="728" xr:uid="{00000000-0005-0000-0000-000022050000}"/>
    <cellStyle name="_Final_Book_010301_sofi - plan_AP270202iii_DCF_Pavlodar_9 2" xfId="2915" xr:uid="{00000000-0005-0000-0000-000023050000}"/>
    <cellStyle name="_Final_Book_010301_sofi - plan_AP270202iv" xfId="729" xr:uid="{00000000-0005-0000-0000-000024050000}"/>
    <cellStyle name="_Final_Book_010301_sofi - plan_AP270202iv 2" xfId="2916" xr:uid="{00000000-0005-0000-0000-000025050000}"/>
    <cellStyle name="_Final_Book_010301_sofi - plan_AP270202iv_DCF" xfId="730" xr:uid="{00000000-0005-0000-0000-000026050000}"/>
    <cellStyle name="_Final_Book_010301_sofi - plan_AP270202iv_DCF 2" xfId="2917" xr:uid="{00000000-0005-0000-0000-000027050000}"/>
    <cellStyle name="_Final_Book_010301_sofi - plan_AP270202iv_DCF 3 с увел  объемами 14 12 07 " xfId="731" xr:uid="{00000000-0005-0000-0000-000028050000}"/>
    <cellStyle name="_Final_Book_010301_sofi - plan_AP270202iv_DCF 3 с увел  объемами 14 12 07  2" xfId="2918" xr:uid="{00000000-0005-0000-0000-000029050000}"/>
    <cellStyle name="_Final_Book_010301_sofi - plan_AP270202iv_DCF_Pavlodar_9" xfId="732" xr:uid="{00000000-0005-0000-0000-00002A050000}"/>
    <cellStyle name="_Final_Book_010301_sofi - plan_AP270202iv_DCF_Pavlodar_9 2" xfId="2919" xr:uid="{00000000-0005-0000-0000-00002B050000}"/>
    <cellStyle name="_Final_Book_010301_Sofi vs Sobi" xfId="733" xr:uid="{00000000-0005-0000-0000-00002C050000}"/>
    <cellStyle name="_Final_Book_010301_Sofi vs Sobi 2" xfId="2920" xr:uid="{00000000-0005-0000-0000-00002D050000}"/>
    <cellStyle name="_Final_Book_010301_Sofi vs Sobi_DCF" xfId="734" xr:uid="{00000000-0005-0000-0000-00002E050000}"/>
    <cellStyle name="_Final_Book_010301_Sofi vs Sobi_DCF 2" xfId="2921" xr:uid="{00000000-0005-0000-0000-00002F050000}"/>
    <cellStyle name="_Final_Book_010301_Sofi vs Sobi_DCF 3 с увел  объемами 14 12 07 " xfId="735" xr:uid="{00000000-0005-0000-0000-000030050000}"/>
    <cellStyle name="_Final_Book_010301_Sofi vs Sobi_DCF 3 с увел  объемами 14 12 07  2" xfId="2922" xr:uid="{00000000-0005-0000-0000-000031050000}"/>
    <cellStyle name="_Final_Book_010301_Sofi vs Sobi_DCF_Pavlodar_9" xfId="736" xr:uid="{00000000-0005-0000-0000-000032050000}"/>
    <cellStyle name="_Final_Book_010301_Sofi vs Sobi_DCF_Pavlodar_9 2" xfId="2923" xr:uid="{00000000-0005-0000-0000-000033050000}"/>
    <cellStyle name="_Final_Book_010301_Sofi_PBD 27-11-01" xfId="737" xr:uid="{00000000-0005-0000-0000-000034050000}"/>
    <cellStyle name="_Final_Book_010301_Sofi_PBD 27-11-01 2" xfId="2924" xr:uid="{00000000-0005-0000-0000-000035050000}"/>
    <cellStyle name="_Final_Book_010301_Sofi_PBD 27-11-01_DCF" xfId="738" xr:uid="{00000000-0005-0000-0000-000036050000}"/>
    <cellStyle name="_Final_Book_010301_Sofi_PBD 27-11-01_DCF 2" xfId="2925" xr:uid="{00000000-0005-0000-0000-000037050000}"/>
    <cellStyle name="_Final_Book_010301_Sofi_PBD 27-11-01_DCF 3 с увел  объемами 14 12 07 " xfId="739" xr:uid="{00000000-0005-0000-0000-000038050000}"/>
    <cellStyle name="_Final_Book_010301_Sofi_PBD 27-11-01_DCF 3 с увел  объемами 14 12 07  2" xfId="2926" xr:uid="{00000000-0005-0000-0000-000039050000}"/>
    <cellStyle name="_Final_Book_010301_Sofi_PBD 27-11-01_DCF_Pavlodar_9" xfId="740" xr:uid="{00000000-0005-0000-0000-00003A050000}"/>
    <cellStyle name="_Final_Book_010301_Sofi_PBD 27-11-01_DCF_Pavlodar_9 2" xfId="2927" xr:uid="{00000000-0005-0000-0000-00003B050000}"/>
    <cellStyle name="_Final_Book_010301_SOFI_TEPs_AOK_130902" xfId="741" xr:uid="{00000000-0005-0000-0000-00003C050000}"/>
    <cellStyle name="_Final_Book_010301_SOFI_TEPs_AOK_130902 2" xfId="2928" xr:uid="{00000000-0005-0000-0000-00003D050000}"/>
    <cellStyle name="_Final_Book_010301_SOFI_TEPs_AOK_130902_DCF" xfId="742" xr:uid="{00000000-0005-0000-0000-00003E050000}"/>
    <cellStyle name="_Final_Book_010301_SOFI_TEPs_AOK_130902_DCF 2" xfId="2929" xr:uid="{00000000-0005-0000-0000-00003F050000}"/>
    <cellStyle name="_Final_Book_010301_SOFI_TEPs_AOK_130902_DCF 3 с увел  объемами 14 12 07 " xfId="743" xr:uid="{00000000-0005-0000-0000-000040050000}"/>
    <cellStyle name="_Final_Book_010301_SOFI_TEPs_AOK_130902_DCF 3 с увел  объемами 14 12 07  2" xfId="2930" xr:uid="{00000000-0005-0000-0000-000041050000}"/>
    <cellStyle name="_Final_Book_010301_SOFI_TEPs_AOK_130902_DCF_Pavlodar_9" xfId="744" xr:uid="{00000000-0005-0000-0000-000042050000}"/>
    <cellStyle name="_Final_Book_010301_SOFI_TEPs_AOK_130902_DCF_Pavlodar_9 2" xfId="2931" xr:uid="{00000000-0005-0000-0000-000043050000}"/>
    <cellStyle name="_Final_Book_010301_Sofi145a" xfId="745" xr:uid="{00000000-0005-0000-0000-000044050000}"/>
    <cellStyle name="_Final_Book_010301_Sofi145a 2" xfId="2932" xr:uid="{00000000-0005-0000-0000-000045050000}"/>
    <cellStyle name="_Final_Book_010301_Sofi145a_DCF" xfId="746" xr:uid="{00000000-0005-0000-0000-000046050000}"/>
    <cellStyle name="_Final_Book_010301_Sofi145a_DCF 2" xfId="2933" xr:uid="{00000000-0005-0000-0000-000047050000}"/>
    <cellStyle name="_Final_Book_010301_Sofi145a_DCF 3 с увел  объемами 14 12 07 " xfId="747" xr:uid="{00000000-0005-0000-0000-000048050000}"/>
    <cellStyle name="_Final_Book_010301_Sofi145a_DCF 3 с увел  объемами 14 12 07  2" xfId="2934" xr:uid="{00000000-0005-0000-0000-000049050000}"/>
    <cellStyle name="_Final_Book_010301_Sofi145a_DCF_Pavlodar_9" xfId="748" xr:uid="{00000000-0005-0000-0000-00004A050000}"/>
    <cellStyle name="_Final_Book_010301_Sofi145a_DCF_Pavlodar_9 2" xfId="2935" xr:uid="{00000000-0005-0000-0000-00004B050000}"/>
    <cellStyle name="_Final_Book_010301_Sofi153" xfId="749" xr:uid="{00000000-0005-0000-0000-00004C050000}"/>
    <cellStyle name="_Final_Book_010301_Sofi153 2" xfId="2936" xr:uid="{00000000-0005-0000-0000-00004D050000}"/>
    <cellStyle name="_Final_Book_010301_Sofi153_DCF" xfId="750" xr:uid="{00000000-0005-0000-0000-00004E050000}"/>
    <cellStyle name="_Final_Book_010301_Sofi153_DCF 2" xfId="2937" xr:uid="{00000000-0005-0000-0000-00004F050000}"/>
    <cellStyle name="_Final_Book_010301_Sofi153_DCF 3 с увел  объемами 14 12 07 " xfId="751" xr:uid="{00000000-0005-0000-0000-000050050000}"/>
    <cellStyle name="_Final_Book_010301_Sofi153_DCF 3 с увел  объемами 14 12 07  2" xfId="2938" xr:uid="{00000000-0005-0000-0000-000051050000}"/>
    <cellStyle name="_Final_Book_010301_Sofi153_DCF_Pavlodar_9" xfId="752" xr:uid="{00000000-0005-0000-0000-000052050000}"/>
    <cellStyle name="_Final_Book_010301_Sofi153_DCF_Pavlodar_9 2" xfId="2939" xr:uid="{00000000-0005-0000-0000-000053050000}"/>
    <cellStyle name="_Final_Book_010301_Summary" xfId="753" xr:uid="{00000000-0005-0000-0000-000054050000}"/>
    <cellStyle name="_Final_Book_010301_Summary 2" xfId="2940" xr:uid="{00000000-0005-0000-0000-000055050000}"/>
    <cellStyle name="_Final_Book_010301_Summary_DCF" xfId="754" xr:uid="{00000000-0005-0000-0000-000056050000}"/>
    <cellStyle name="_Final_Book_010301_Summary_DCF 2" xfId="2941" xr:uid="{00000000-0005-0000-0000-000057050000}"/>
    <cellStyle name="_Final_Book_010301_Summary_DCF 3 с увел  объемами 14 12 07 " xfId="755" xr:uid="{00000000-0005-0000-0000-000058050000}"/>
    <cellStyle name="_Final_Book_010301_Summary_DCF 3 с увел  объемами 14 12 07  2" xfId="2942" xr:uid="{00000000-0005-0000-0000-000059050000}"/>
    <cellStyle name="_Final_Book_010301_Summary_DCF_Pavlodar_9" xfId="756" xr:uid="{00000000-0005-0000-0000-00005A050000}"/>
    <cellStyle name="_Final_Book_010301_Summary_DCF_Pavlodar_9 2" xfId="2943" xr:uid="{00000000-0005-0000-0000-00005B050000}"/>
    <cellStyle name="_Final_Book_010301_SXXXX_Express_c Links" xfId="757" xr:uid="{00000000-0005-0000-0000-00005C050000}"/>
    <cellStyle name="_Final_Book_010301_SXXXX_Express_c Links 2" xfId="2944" xr:uid="{00000000-0005-0000-0000-00005D050000}"/>
    <cellStyle name="_Final_Book_010301_SXXXX_Express_c Links_DCF" xfId="758" xr:uid="{00000000-0005-0000-0000-00005E050000}"/>
    <cellStyle name="_Final_Book_010301_SXXXX_Express_c Links_DCF 2" xfId="2945" xr:uid="{00000000-0005-0000-0000-00005F050000}"/>
    <cellStyle name="_Final_Book_010301_SXXXX_Express_c Links_DCF 3 с увел  объемами 14 12 07 " xfId="759" xr:uid="{00000000-0005-0000-0000-000060050000}"/>
    <cellStyle name="_Final_Book_010301_SXXXX_Express_c Links_DCF 3 с увел  объемами 14 12 07  2" xfId="2946" xr:uid="{00000000-0005-0000-0000-000061050000}"/>
    <cellStyle name="_Final_Book_010301_SXXXX_Express_c Links_DCF_Pavlodar_9" xfId="760" xr:uid="{00000000-0005-0000-0000-000062050000}"/>
    <cellStyle name="_Final_Book_010301_SXXXX_Express_c Links_DCF_Pavlodar_9 2" xfId="2947" xr:uid="{00000000-0005-0000-0000-000063050000}"/>
    <cellStyle name="_Final_Book_010301_Tax_form_1кв_3" xfId="761" xr:uid="{00000000-0005-0000-0000-000064050000}"/>
    <cellStyle name="_Final_Book_010301_Tax_form_1кв_3 2" xfId="2948" xr:uid="{00000000-0005-0000-0000-000065050000}"/>
    <cellStyle name="_Final_Book_010301_Tax_form_1кв_3_DCF" xfId="762" xr:uid="{00000000-0005-0000-0000-000066050000}"/>
    <cellStyle name="_Final_Book_010301_Tax_form_1кв_3_DCF 2" xfId="2949" xr:uid="{00000000-0005-0000-0000-000067050000}"/>
    <cellStyle name="_Final_Book_010301_Tax_form_1кв_3_DCF 3 с увел  объемами 14 12 07 " xfId="763" xr:uid="{00000000-0005-0000-0000-000068050000}"/>
    <cellStyle name="_Final_Book_010301_Tax_form_1кв_3_DCF 3 с увел  объемами 14 12 07  2" xfId="2950" xr:uid="{00000000-0005-0000-0000-000069050000}"/>
    <cellStyle name="_Final_Book_010301_Tax_form_1кв_3_DCF_Pavlodar_9" xfId="764" xr:uid="{00000000-0005-0000-0000-00006A050000}"/>
    <cellStyle name="_Final_Book_010301_Tax_form_1кв_3_DCF_Pavlodar_9 2" xfId="2951" xr:uid="{00000000-0005-0000-0000-00006B050000}"/>
    <cellStyle name="_Final_Book_010301_test_11" xfId="765" xr:uid="{00000000-0005-0000-0000-00006C050000}"/>
    <cellStyle name="_Final_Book_010301_test_11 2" xfId="2952" xr:uid="{00000000-0005-0000-0000-00006D050000}"/>
    <cellStyle name="_Final_Book_010301_test_11_DCF" xfId="766" xr:uid="{00000000-0005-0000-0000-00006E050000}"/>
    <cellStyle name="_Final_Book_010301_test_11_DCF 2" xfId="2953" xr:uid="{00000000-0005-0000-0000-00006F050000}"/>
    <cellStyle name="_Final_Book_010301_test_11_DCF 3 с увел  объемами 14 12 07 " xfId="767" xr:uid="{00000000-0005-0000-0000-000070050000}"/>
    <cellStyle name="_Final_Book_010301_test_11_DCF 3 с увел  объемами 14 12 07  2" xfId="2954" xr:uid="{00000000-0005-0000-0000-000071050000}"/>
    <cellStyle name="_Final_Book_010301_test_11_DCF_Pavlodar_9" xfId="768" xr:uid="{00000000-0005-0000-0000-000072050000}"/>
    <cellStyle name="_Final_Book_010301_test_11_DCF_Pavlodar_9 2" xfId="2955" xr:uid="{00000000-0005-0000-0000-000073050000}"/>
    <cellStyle name="_Final_Book_010301_БКЭ" xfId="769" xr:uid="{00000000-0005-0000-0000-000074050000}"/>
    <cellStyle name="_Final_Book_010301_БКЭ 2" xfId="2956" xr:uid="{00000000-0005-0000-0000-000075050000}"/>
    <cellStyle name="_Final_Book_010301_БКЭ_DCF" xfId="770" xr:uid="{00000000-0005-0000-0000-000076050000}"/>
    <cellStyle name="_Final_Book_010301_БКЭ_DCF 2" xfId="2957" xr:uid="{00000000-0005-0000-0000-000077050000}"/>
    <cellStyle name="_Final_Book_010301_БКЭ_DCF 3 с увел  объемами 14 12 07 " xfId="771" xr:uid="{00000000-0005-0000-0000-000078050000}"/>
    <cellStyle name="_Final_Book_010301_БКЭ_DCF 3 с увел  объемами 14 12 07  2" xfId="2958" xr:uid="{00000000-0005-0000-0000-000079050000}"/>
    <cellStyle name="_Final_Book_010301_БКЭ_DCF_Pavlodar_9" xfId="772" xr:uid="{00000000-0005-0000-0000-00007A050000}"/>
    <cellStyle name="_Final_Book_010301_БКЭ_DCF_Pavlodar_9 2" xfId="2959" xr:uid="{00000000-0005-0000-0000-00007B050000}"/>
    <cellStyle name="_Final_Book_010301_для вставки в пакет за 2001" xfId="773" xr:uid="{00000000-0005-0000-0000-00007C050000}"/>
    <cellStyle name="_Final_Book_010301_для вставки в пакет за 2001 2" xfId="2960" xr:uid="{00000000-0005-0000-0000-00007D050000}"/>
    <cellStyle name="_Final_Book_010301_для вставки в пакет за 2001_DCF" xfId="774" xr:uid="{00000000-0005-0000-0000-00007E050000}"/>
    <cellStyle name="_Final_Book_010301_для вставки в пакет за 2001_DCF 2" xfId="2961" xr:uid="{00000000-0005-0000-0000-00007F050000}"/>
    <cellStyle name="_Final_Book_010301_для вставки в пакет за 2001_DCF 3 с увел  объемами 14 12 07 " xfId="775" xr:uid="{00000000-0005-0000-0000-000080050000}"/>
    <cellStyle name="_Final_Book_010301_для вставки в пакет за 2001_DCF 3 с увел  объемами 14 12 07  2" xfId="2962" xr:uid="{00000000-0005-0000-0000-000081050000}"/>
    <cellStyle name="_Final_Book_010301_для вставки в пакет за 2001_DCF_Pavlodar_9" xfId="776" xr:uid="{00000000-0005-0000-0000-000082050000}"/>
    <cellStyle name="_Final_Book_010301_для вставки в пакет за 2001_DCF_Pavlodar_9 2" xfId="2963" xr:uid="{00000000-0005-0000-0000-000083050000}"/>
    <cellStyle name="_Final_Book_010301_дляГалиныВ" xfId="777" xr:uid="{00000000-0005-0000-0000-000084050000}"/>
    <cellStyle name="_Final_Book_010301_дляГалиныВ 2" xfId="2964" xr:uid="{00000000-0005-0000-0000-000085050000}"/>
    <cellStyle name="_Final_Book_010301_дляГалиныВ_DCF" xfId="778" xr:uid="{00000000-0005-0000-0000-000086050000}"/>
    <cellStyle name="_Final_Book_010301_дляГалиныВ_DCF 2" xfId="2965" xr:uid="{00000000-0005-0000-0000-000087050000}"/>
    <cellStyle name="_Final_Book_010301_дляГалиныВ_DCF 3 с увел  объемами 14 12 07 " xfId="779" xr:uid="{00000000-0005-0000-0000-000088050000}"/>
    <cellStyle name="_Final_Book_010301_дляГалиныВ_DCF 3 с увел  объемами 14 12 07  2" xfId="2966" xr:uid="{00000000-0005-0000-0000-000089050000}"/>
    <cellStyle name="_Final_Book_010301_дляГалиныВ_DCF_Pavlodar_9" xfId="780" xr:uid="{00000000-0005-0000-0000-00008A050000}"/>
    <cellStyle name="_Final_Book_010301_дляГалиныВ_DCF_Pavlodar_9 2" xfId="2967" xr:uid="{00000000-0005-0000-0000-00008B050000}"/>
    <cellStyle name="_Final_Book_010301_Книга7" xfId="781" xr:uid="{00000000-0005-0000-0000-00008C050000}"/>
    <cellStyle name="_Final_Book_010301_Книга7 2" xfId="2968" xr:uid="{00000000-0005-0000-0000-00008D050000}"/>
    <cellStyle name="_Final_Book_010301_Книга7_DCF" xfId="782" xr:uid="{00000000-0005-0000-0000-00008E050000}"/>
    <cellStyle name="_Final_Book_010301_Книга7_DCF 2" xfId="2969" xr:uid="{00000000-0005-0000-0000-00008F050000}"/>
    <cellStyle name="_Final_Book_010301_Книга7_DCF 3 с увел  объемами 14 12 07 " xfId="783" xr:uid="{00000000-0005-0000-0000-000090050000}"/>
    <cellStyle name="_Final_Book_010301_Книга7_DCF 3 с увел  объемами 14 12 07  2" xfId="2970" xr:uid="{00000000-0005-0000-0000-000091050000}"/>
    <cellStyle name="_Final_Book_010301_Книга7_DCF_Pavlodar_9" xfId="784" xr:uid="{00000000-0005-0000-0000-000092050000}"/>
    <cellStyle name="_Final_Book_010301_Книга7_DCF_Pavlodar_9 2" xfId="2971" xr:uid="{00000000-0005-0000-0000-000093050000}"/>
    <cellStyle name="_Final_Book_010301_Лист1" xfId="785" xr:uid="{00000000-0005-0000-0000-000094050000}"/>
    <cellStyle name="_Final_Book_010301_Лист1 2" xfId="2972" xr:uid="{00000000-0005-0000-0000-000095050000}"/>
    <cellStyle name="_Final_Book_010301_Лист1_DCF" xfId="786" xr:uid="{00000000-0005-0000-0000-000096050000}"/>
    <cellStyle name="_Final_Book_010301_Лист1_DCF 2" xfId="2973" xr:uid="{00000000-0005-0000-0000-000097050000}"/>
    <cellStyle name="_Final_Book_010301_Лист1_DCF 3 с увел  объемами 14 12 07 " xfId="787" xr:uid="{00000000-0005-0000-0000-000098050000}"/>
    <cellStyle name="_Final_Book_010301_Лист1_DCF 3 с увел  объемами 14 12 07  2" xfId="2974" xr:uid="{00000000-0005-0000-0000-000099050000}"/>
    <cellStyle name="_Final_Book_010301_Лист1_DCF_Pavlodar_9" xfId="788" xr:uid="{00000000-0005-0000-0000-00009A050000}"/>
    <cellStyle name="_Final_Book_010301_Лист1_DCF_Pavlodar_9 2" xfId="2975" xr:uid="{00000000-0005-0000-0000-00009B050000}"/>
    <cellStyle name="_Final_Book_010301_ОСН. ДЕЯТ." xfId="789" xr:uid="{00000000-0005-0000-0000-00009C050000}"/>
    <cellStyle name="_Final_Book_010301_ОСН. ДЕЯТ. 2" xfId="2976" xr:uid="{00000000-0005-0000-0000-00009D050000}"/>
    <cellStyle name="_Final_Book_010301_ОСН. ДЕЯТ._DCF" xfId="790" xr:uid="{00000000-0005-0000-0000-00009E050000}"/>
    <cellStyle name="_Final_Book_010301_ОСН. ДЕЯТ._DCF 2" xfId="2977" xr:uid="{00000000-0005-0000-0000-00009F050000}"/>
    <cellStyle name="_Final_Book_010301_ОСН. ДЕЯТ._DCF 3 с увел  объемами 14 12 07 " xfId="791" xr:uid="{00000000-0005-0000-0000-0000A0050000}"/>
    <cellStyle name="_Final_Book_010301_ОСН. ДЕЯТ._DCF 3 с увел  объемами 14 12 07  2" xfId="2978" xr:uid="{00000000-0005-0000-0000-0000A1050000}"/>
    <cellStyle name="_Final_Book_010301_ОСН. ДЕЯТ._DCF_Pavlodar_9" xfId="792" xr:uid="{00000000-0005-0000-0000-0000A2050000}"/>
    <cellStyle name="_Final_Book_010301_ОСН. ДЕЯТ._DCF_Pavlodar_9 2" xfId="2979" xr:uid="{00000000-0005-0000-0000-0000A3050000}"/>
    <cellStyle name="_Final_Book_010301_Подразделения" xfId="793" xr:uid="{00000000-0005-0000-0000-0000A4050000}"/>
    <cellStyle name="_Final_Book_010301_Подразделения 2" xfId="2980" xr:uid="{00000000-0005-0000-0000-0000A5050000}"/>
    <cellStyle name="_Final_Book_010301_Подразделения_DCF" xfId="794" xr:uid="{00000000-0005-0000-0000-0000A6050000}"/>
    <cellStyle name="_Final_Book_010301_Подразделения_DCF 2" xfId="2981" xr:uid="{00000000-0005-0000-0000-0000A7050000}"/>
    <cellStyle name="_Final_Book_010301_Подразделения_DCF 3 с увел  объемами 14 12 07 " xfId="795" xr:uid="{00000000-0005-0000-0000-0000A8050000}"/>
    <cellStyle name="_Final_Book_010301_Подразделения_DCF 3 с увел  объемами 14 12 07  2" xfId="2982" xr:uid="{00000000-0005-0000-0000-0000A9050000}"/>
    <cellStyle name="_Final_Book_010301_Подразделения_DCF_Pavlodar_9" xfId="796" xr:uid="{00000000-0005-0000-0000-0000AA050000}"/>
    <cellStyle name="_Final_Book_010301_Подразделения_DCF_Pavlodar_9 2" xfId="2983" xr:uid="{00000000-0005-0000-0000-0000AB050000}"/>
    <cellStyle name="_Final_Book_010301_Список тиражирования" xfId="797" xr:uid="{00000000-0005-0000-0000-0000AC050000}"/>
    <cellStyle name="_Final_Book_010301_Список тиражирования 2" xfId="2984" xr:uid="{00000000-0005-0000-0000-0000AD050000}"/>
    <cellStyle name="_Final_Book_010301_Список тиражирования_DCF" xfId="798" xr:uid="{00000000-0005-0000-0000-0000AE050000}"/>
    <cellStyle name="_Final_Book_010301_Список тиражирования_DCF 2" xfId="2985" xr:uid="{00000000-0005-0000-0000-0000AF050000}"/>
    <cellStyle name="_Final_Book_010301_Список тиражирования_DCF 3 с увел  объемами 14 12 07 " xfId="799" xr:uid="{00000000-0005-0000-0000-0000B0050000}"/>
    <cellStyle name="_Final_Book_010301_Список тиражирования_DCF 3 с увел  объемами 14 12 07  2" xfId="2986" xr:uid="{00000000-0005-0000-0000-0000B1050000}"/>
    <cellStyle name="_Final_Book_010301_Список тиражирования_DCF_Pavlodar_9" xfId="800" xr:uid="{00000000-0005-0000-0000-0000B2050000}"/>
    <cellStyle name="_Final_Book_010301_Список тиражирования_DCF_Pavlodar_9 2" xfId="2987" xr:uid="{00000000-0005-0000-0000-0000B3050000}"/>
    <cellStyle name="_Final_Book_010301_Форма 12 last" xfId="801" xr:uid="{00000000-0005-0000-0000-0000B4050000}"/>
    <cellStyle name="_Final_Book_010301_Форма 12 last 2" xfId="2988" xr:uid="{00000000-0005-0000-0000-0000B5050000}"/>
    <cellStyle name="_Final_Book_010301_Форма 12 last_DCF" xfId="802" xr:uid="{00000000-0005-0000-0000-0000B6050000}"/>
    <cellStyle name="_Final_Book_010301_Форма 12 last_DCF 2" xfId="2989" xr:uid="{00000000-0005-0000-0000-0000B7050000}"/>
    <cellStyle name="_Final_Book_010301_Форма 12 last_DCF 3 с увел  объемами 14 12 07 " xfId="803" xr:uid="{00000000-0005-0000-0000-0000B8050000}"/>
    <cellStyle name="_Final_Book_010301_Форма 12 last_DCF 3 с увел  объемами 14 12 07  2" xfId="2990" xr:uid="{00000000-0005-0000-0000-0000B9050000}"/>
    <cellStyle name="_Final_Book_010301_Форма 12 last_DCF_Pavlodar_9" xfId="804" xr:uid="{00000000-0005-0000-0000-0000BA050000}"/>
    <cellStyle name="_Final_Book_010301_Форма 12 last_DCF_Pavlodar_9 2" xfId="2991" xr:uid="{00000000-0005-0000-0000-0000BB050000}"/>
    <cellStyle name="_Guidelines Amtel_USDonly" xfId="805" xr:uid="{00000000-0005-0000-0000-0000BC050000}"/>
    <cellStyle name="_Guidelines Amtel_USDonly 2" xfId="2993" xr:uid="{00000000-0005-0000-0000-0000BD050000}"/>
    <cellStyle name="_Guidelines Amtel_USDonly 3" xfId="2994" xr:uid="{00000000-0005-0000-0000-0000BE050000}"/>
    <cellStyle name="_Guidelines Amtel_USDonly 4" xfId="2992" xr:uid="{00000000-0005-0000-0000-0000BF050000}"/>
    <cellStyle name="_Guidelines Amtel_USDonly_DCF" xfId="806" xr:uid="{00000000-0005-0000-0000-0000C0050000}"/>
    <cellStyle name="_Guidelines Amtel_USDonly_DCF 3 предприятия" xfId="807" xr:uid="{00000000-0005-0000-0000-0000C1050000}"/>
    <cellStyle name="_Guidelines Amtel_USDonly_DCF 3 с увел  объемами 14 12 07 " xfId="808" xr:uid="{00000000-0005-0000-0000-0000C2050000}"/>
    <cellStyle name="_Guidelines Amtel_USDonly_DCF_Pavlodar_9" xfId="809" xr:uid="{00000000-0005-0000-0000-0000C3050000}"/>
    <cellStyle name="_Guidelines Amtel_USDonly_DCF_Pavlodar_9 2" xfId="2996" xr:uid="{00000000-0005-0000-0000-0000C4050000}"/>
    <cellStyle name="_Guidelines Amtel_USDonly_DCF_Pavlodar_9 3" xfId="2997" xr:uid="{00000000-0005-0000-0000-0000C5050000}"/>
    <cellStyle name="_Guidelines Amtel_USDonly_DCF_Pavlodar_9 4" xfId="2995" xr:uid="{00000000-0005-0000-0000-0000C6050000}"/>
    <cellStyle name="_Guidelines Amtel_USDonly_информация по затратам и тарифам на  произ теплоэ" xfId="810" xr:uid="{00000000-0005-0000-0000-0000C7050000}"/>
    <cellStyle name="_Guidelines meat 2003" xfId="811" xr:uid="{00000000-0005-0000-0000-0000C8050000}"/>
    <cellStyle name="_Guidelines meat 2003 2" xfId="2998" xr:uid="{00000000-0005-0000-0000-0000C9050000}"/>
    <cellStyle name="_Guidelines meat 2003_DCF" xfId="812" xr:uid="{00000000-0005-0000-0000-0000CA050000}"/>
    <cellStyle name="_Guidelines meat 2003_DCF 2" xfId="2999" xr:uid="{00000000-0005-0000-0000-0000CB050000}"/>
    <cellStyle name="_Guidelines meat 2003_DCF 3 с увел  объемами 14 12 07 " xfId="813" xr:uid="{00000000-0005-0000-0000-0000CC050000}"/>
    <cellStyle name="_Guidelines meat 2003_DCF 3 с увел  объемами 14 12 07  2" xfId="3000" xr:uid="{00000000-0005-0000-0000-0000CD050000}"/>
    <cellStyle name="_Guidelines meat 2003_DCF_Pavlodar_9" xfId="814" xr:uid="{00000000-0005-0000-0000-0000CE050000}"/>
    <cellStyle name="_Guidelines meat 2003_DCF_Pavlodar_9 2" xfId="3001" xr:uid="{00000000-0005-0000-0000-0000CF050000}"/>
    <cellStyle name="_Guidelines_Developed_Markets_IR_1" xfId="815" xr:uid="{00000000-0005-0000-0000-0000D0050000}"/>
    <cellStyle name="_Guidelines_Developed_Markets_IR_1 2" xfId="3002" xr:uid="{00000000-0005-0000-0000-0000D1050000}"/>
    <cellStyle name="_Guidelines_Developed_Markets_IR_1_DCF" xfId="816" xr:uid="{00000000-0005-0000-0000-0000D2050000}"/>
    <cellStyle name="_Guidelines_Developed_Markets_IR_1_DCF 2" xfId="3003" xr:uid="{00000000-0005-0000-0000-0000D3050000}"/>
    <cellStyle name="_Guidelines_Developed_Markets_IR_1_DCF 3 с увел  объемами 14 12 07 " xfId="817" xr:uid="{00000000-0005-0000-0000-0000D4050000}"/>
    <cellStyle name="_Guidelines_Developed_Markets_IR_1_DCF 3 с увел  объемами 14 12 07  2" xfId="3004" xr:uid="{00000000-0005-0000-0000-0000D5050000}"/>
    <cellStyle name="_Guidelines_Developed_Markets_IR_1_DCF_Pavlodar_9" xfId="818" xr:uid="{00000000-0005-0000-0000-0000D6050000}"/>
    <cellStyle name="_Guidelines_Developed_Markets_IR_1_DCF_Pavlodar_9 2" xfId="3005" xr:uid="{00000000-0005-0000-0000-0000D7050000}"/>
    <cellStyle name="_Guidelines1998" xfId="819" xr:uid="{00000000-0005-0000-0000-0000D8050000}"/>
    <cellStyle name="_Guidelines1998 2" xfId="3006" xr:uid="{00000000-0005-0000-0000-0000D9050000}"/>
    <cellStyle name="_Guidelines1998_DCF" xfId="820" xr:uid="{00000000-0005-0000-0000-0000DA050000}"/>
    <cellStyle name="_Guidelines1998_DCF 2" xfId="3007" xr:uid="{00000000-0005-0000-0000-0000DB050000}"/>
    <cellStyle name="_Guidelines1998_DCF 3 с увел  объемами 14 12 07 " xfId="821" xr:uid="{00000000-0005-0000-0000-0000DC050000}"/>
    <cellStyle name="_Guidelines1998_DCF 3 с увел  объемами 14 12 07  2" xfId="3008" xr:uid="{00000000-0005-0000-0000-0000DD050000}"/>
    <cellStyle name="_Guidelines1998_DCF_Pavlodar_9" xfId="822" xr:uid="{00000000-0005-0000-0000-0000DE050000}"/>
    <cellStyle name="_Guidelines1998_DCF_Pavlodar_9 2" xfId="3009" xr:uid="{00000000-0005-0000-0000-0000DF050000}"/>
    <cellStyle name="_Heading" xfId="823" xr:uid="{00000000-0005-0000-0000-0000E0050000}"/>
    <cellStyle name="_Heading 2" xfId="3010" xr:uid="{00000000-0005-0000-0000-0000E1050000}"/>
    <cellStyle name="_Heading_prestemp" xfId="824" xr:uid="{00000000-0005-0000-0000-0000E2050000}"/>
    <cellStyle name="_Heading_prestemp_DCF" xfId="825" xr:uid="{00000000-0005-0000-0000-0000E3050000}"/>
    <cellStyle name="_Heading_prestemp_DCF 2" xfId="3011" xr:uid="{00000000-0005-0000-0000-0000E4050000}"/>
    <cellStyle name="_Heading_prestemp_DCF 3 с увел  объемами 14 12 07 " xfId="826" xr:uid="{00000000-0005-0000-0000-0000E5050000}"/>
    <cellStyle name="_Heading_prestemp_DCF 3 с увел  объемами 14 12 07  2" xfId="3012" xr:uid="{00000000-0005-0000-0000-0000E6050000}"/>
    <cellStyle name="_Heading_prestemp_DCF_Pavlodar_9" xfId="827" xr:uid="{00000000-0005-0000-0000-0000E7050000}"/>
    <cellStyle name="_Heading_prestemp_DCF_Pavlodar_9_Worksheet in 2230 Consolidated SevKazEnergy JSC IFRS 2009" xfId="828" xr:uid="{00000000-0005-0000-0000-0000E8050000}"/>
    <cellStyle name="_Heading_prestemp_Worksheet in 2230 Consolidated SevKazEnergy JSC IFRS 2009" xfId="829" xr:uid="{00000000-0005-0000-0000-0000E9050000}"/>
    <cellStyle name="_Highlight" xfId="830" xr:uid="{00000000-0005-0000-0000-0000EA050000}"/>
    <cellStyle name="_Highlight 2" xfId="3014" xr:uid="{00000000-0005-0000-0000-0000EB050000}"/>
    <cellStyle name="_Highlight 3" xfId="3013" xr:uid="{00000000-0005-0000-0000-0000EC050000}"/>
    <cellStyle name="_Highlight_DCF" xfId="831" xr:uid="{00000000-0005-0000-0000-0000ED050000}"/>
    <cellStyle name="_Highlight_DCF 3 предприятия" xfId="832" xr:uid="{00000000-0005-0000-0000-0000EE050000}"/>
    <cellStyle name="_Highlight_DCF 3 с увел  объемами 14 12 07 " xfId="833" xr:uid="{00000000-0005-0000-0000-0000EF050000}"/>
    <cellStyle name="_Highlight_DCF_Pavlodar_9" xfId="834" xr:uid="{00000000-0005-0000-0000-0000F0050000}"/>
    <cellStyle name="_Highlight_DCF_Pavlodar_9 2" xfId="3016" xr:uid="{00000000-0005-0000-0000-0000F1050000}"/>
    <cellStyle name="_Highlight_DCF_Pavlodar_9 3" xfId="3015" xr:uid="{00000000-0005-0000-0000-0000F2050000}"/>
    <cellStyle name="_Highlight_информация по затратам и тарифам на  произ теплоэ" xfId="835" xr:uid="{00000000-0005-0000-0000-0000F3050000}"/>
    <cellStyle name="_I-2010-Condition" xfId="836" xr:uid="{00000000-0005-0000-0000-0000F4050000}"/>
    <cellStyle name="_JSC CAFEC FS in excel sent 6.10.08" xfId="837" xr:uid="{00000000-0005-0000-0000-0000F5050000}"/>
    <cellStyle name="_JSC CAFEC FS in excel sent 6.10.08 2" xfId="3017" xr:uid="{00000000-0005-0000-0000-0000F6050000}"/>
    <cellStyle name="_Komet_DCF_25" xfId="838" xr:uid="{00000000-0005-0000-0000-0000F7050000}"/>
    <cellStyle name="_Komet_DCF_25_DCF" xfId="839" xr:uid="{00000000-0005-0000-0000-0000F8050000}"/>
    <cellStyle name="_Komet_DCF_25_DCF 2" xfId="3018" xr:uid="{00000000-0005-0000-0000-0000F9050000}"/>
    <cellStyle name="_Komet_DCF_25_DCF 3 с увел  объемами 14 12 07 " xfId="840" xr:uid="{00000000-0005-0000-0000-0000FA050000}"/>
    <cellStyle name="_Komet_DCF_25_DCF 3 с увел  объемами 14 12 07  2" xfId="3019" xr:uid="{00000000-0005-0000-0000-0000FB050000}"/>
    <cellStyle name="_Komet_DCF_25_DCF_Pavlodar_9" xfId="841" xr:uid="{00000000-0005-0000-0000-0000FC050000}"/>
    <cellStyle name="_Komet_DCF_25_DCF_Pavlodar_9_Worksheet in 2230 Consolidated SevKazEnergy JSC IFRS 2009" xfId="842" xr:uid="{00000000-0005-0000-0000-0000FD050000}"/>
    <cellStyle name="_Komet_DCF_25_Worksheet in 2230 Consolidated SevKazEnergy JSC IFRS 2009" xfId="843" xr:uid="{00000000-0005-0000-0000-0000FE050000}"/>
    <cellStyle name="_Komet_DCF_26" xfId="844" xr:uid="{00000000-0005-0000-0000-0000FF050000}"/>
    <cellStyle name="_Komet_DCF_26_DCF" xfId="845" xr:uid="{00000000-0005-0000-0000-000000060000}"/>
    <cellStyle name="_Komet_DCF_26_DCF 2" xfId="3020" xr:uid="{00000000-0005-0000-0000-000001060000}"/>
    <cellStyle name="_Komet_DCF_26_DCF 3 с увел  объемами 14 12 07 " xfId="846" xr:uid="{00000000-0005-0000-0000-000002060000}"/>
    <cellStyle name="_Komet_DCF_26_DCF 3 с увел  объемами 14 12 07  2" xfId="3021" xr:uid="{00000000-0005-0000-0000-000003060000}"/>
    <cellStyle name="_Komet_DCF_26_DCF_Pavlodar_9" xfId="847" xr:uid="{00000000-0005-0000-0000-000004060000}"/>
    <cellStyle name="_Komet_DCF_26_DCF_Pavlodar_9_Worksheet in 2230 Consolidated SevKazEnergy JSC IFRS 2009" xfId="848" xr:uid="{00000000-0005-0000-0000-000005060000}"/>
    <cellStyle name="_Komet_DCF_26_Worksheet in 2230 Consolidated SevKazEnergy JSC IFRS 2009" xfId="849" xr:uid="{00000000-0005-0000-0000-000006060000}"/>
    <cellStyle name="_Komi_Valuation_Draft_1_12-09-03" xfId="850" xr:uid="{00000000-0005-0000-0000-000007060000}"/>
    <cellStyle name="_Komi_Valuation_Draft_1_12-09-03 2" xfId="3022" xr:uid="{00000000-0005-0000-0000-000008060000}"/>
    <cellStyle name="_Komi_Valuation_Draft_1_12-09-03_DCF" xfId="851" xr:uid="{00000000-0005-0000-0000-000009060000}"/>
    <cellStyle name="_Komi_Valuation_Draft_1_12-09-03_DCF 2" xfId="3023" xr:uid="{00000000-0005-0000-0000-00000A060000}"/>
    <cellStyle name="_Komi_Valuation_Draft_1_12-09-03_DCF 3 с увел  объемами 14 12 07 " xfId="852" xr:uid="{00000000-0005-0000-0000-00000B060000}"/>
    <cellStyle name="_Komi_Valuation_Draft_1_12-09-03_DCF 3 с увел  объемами 14 12 07  2" xfId="3024" xr:uid="{00000000-0005-0000-0000-00000C060000}"/>
    <cellStyle name="_Komi_Valuation_Draft_1_12-09-03_DCF_Pavlodar_9" xfId="853" xr:uid="{00000000-0005-0000-0000-00000D060000}"/>
    <cellStyle name="_Komi_Valuation_Draft_1_12-09-03_DCF_Pavlodar_9 2" xfId="3025" xr:uid="{00000000-0005-0000-0000-00000E060000}"/>
    <cellStyle name="_Komi_Valuation_Draft_1_12-09-03_DCF_Pavlodar_9_Worksheet in 2230 Consolidated SevKazEnergy JSC IFRS 2009" xfId="854" xr:uid="{00000000-0005-0000-0000-00000F060000}"/>
    <cellStyle name="_Komi_Valuation_Draft_1_12-09-03_Worksheet in 2230 Consolidated SevKazEnergy JSC IFRS 2009" xfId="855" xr:uid="{00000000-0005-0000-0000-000010060000}"/>
    <cellStyle name="_KPI-5" xfId="856" xr:uid="{00000000-0005-0000-0000-000011060000}"/>
    <cellStyle name="_KPI-5 2" xfId="3026" xr:uid="{00000000-0005-0000-0000-000012060000}"/>
    <cellStyle name="_KPI-5_DCF" xfId="857" xr:uid="{00000000-0005-0000-0000-000013060000}"/>
    <cellStyle name="_KPI-5_DCF 2" xfId="3027" xr:uid="{00000000-0005-0000-0000-000014060000}"/>
    <cellStyle name="_KPI-5_DCF 3 с увел  объемами 14 12 07 " xfId="858" xr:uid="{00000000-0005-0000-0000-000015060000}"/>
    <cellStyle name="_KPI-5_DCF 3 с увел  объемами 14 12 07  2" xfId="3028" xr:uid="{00000000-0005-0000-0000-000016060000}"/>
    <cellStyle name="_KPI-5_DCF_Pavlodar_9" xfId="859" xr:uid="{00000000-0005-0000-0000-000017060000}"/>
    <cellStyle name="_KPI-5_DCF_Pavlodar_9 2" xfId="3029" xr:uid="{00000000-0005-0000-0000-000018060000}"/>
    <cellStyle name="_KPI-5_Form 01(MB)" xfId="860" xr:uid="{00000000-0005-0000-0000-000019060000}"/>
    <cellStyle name="_KPI-5_Form 01(MB) 2" xfId="3030" xr:uid="{00000000-0005-0000-0000-00001A060000}"/>
    <cellStyle name="_KPI-5_Form 01(MB)_DCF" xfId="861" xr:uid="{00000000-0005-0000-0000-00001B060000}"/>
    <cellStyle name="_KPI-5_Form 01(MB)_DCF 2" xfId="3031" xr:uid="{00000000-0005-0000-0000-00001C060000}"/>
    <cellStyle name="_KPI-5_Form 01(MB)_DCF 3 с увел  объемами 14 12 07 " xfId="862" xr:uid="{00000000-0005-0000-0000-00001D060000}"/>
    <cellStyle name="_KPI-5_Form 01(MB)_DCF 3 с увел  объемами 14 12 07  2" xfId="3032" xr:uid="{00000000-0005-0000-0000-00001E060000}"/>
    <cellStyle name="_KPI-5_Form 01(MB)_DCF_Pavlodar_9" xfId="863" xr:uid="{00000000-0005-0000-0000-00001F060000}"/>
    <cellStyle name="_KPI-5_Form 01(MB)_DCF_Pavlodar_9 2" xfId="3033" xr:uid="{00000000-0005-0000-0000-000020060000}"/>
    <cellStyle name="_KPI-5_Links_NK" xfId="864" xr:uid="{00000000-0005-0000-0000-000021060000}"/>
    <cellStyle name="_KPI-5_Links_NK 2" xfId="3034" xr:uid="{00000000-0005-0000-0000-000022060000}"/>
    <cellStyle name="_KPI-5_Links_NK_DCF" xfId="865" xr:uid="{00000000-0005-0000-0000-000023060000}"/>
    <cellStyle name="_KPI-5_Links_NK_DCF 2" xfId="3035" xr:uid="{00000000-0005-0000-0000-000024060000}"/>
    <cellStyle name="_KPI-5_Links_NK_DCF 3 с увел  объемами 14 12 07 " xfId="866" xr:uid="{00000000-0005-0000-0000-000025060000}"/>
    <cellStyle name="_KPI-5_Links_NK_DCF 3 с увел  объемами 14 12 07  2" xfId="3036" xr:uid="{00000000-0005-0000-0000-000026060000}"/>
    <cellStyle name="_KPI-5_Links_NK_DCF_Pavlodar_9" xfId="867" xr:uid="{00000000-0005-0000-0000-000027060000}"/>
    <cellStyle name="_KPI-5_Links_NK_DCF_Pavlodar_9 2" xfId="3037" xr:uid="{00000000-0005-0000-0000-000028060000}"/>
    <cellStyle name="_KPI-5_Nsi" xfId="868" xr:uid="{00000000-0005-0000-0000-000029060000}"/>
    <cellStyle name="_KPI-5_Nsi 2" xfId="3038" xr:uid="{00000000-0005-0000-0000-00002A060000}"/>
    <cellStyle name="_KPI-5_Nsi(2)" xfId="869" xr:uid="{00000000-0005-0000-0000-00002B060000}"/>
    <cellStyle name="_KPI-5_Nsi(2) 2" xfId="3039" xr:uid="{00000000-0005-0000-0000-00002C060000}"/>
    <cellStyle name="_KPI-5_Nsi(2)_DCF" xfId="870" xr:uid="{00000000-0005-0000-0000-00002D060000}"/>
    <cellStyle name="_KPI-5_Nsi(2)_DCF 2" xfId="3040" xr:uid="{00000000-0005-0000-0000-00002E060000}"/>
    <cellStyle name="_KPI-5_Nsi(2)_DCF 3 с увел  объемами 14 12 07 " xfId="871" xr:uid="{00000000-0005-0000-0000-00002F060000}"/>
    <cellStyle name="_KPI-5_Nsi(2)_DCF 3 с увел  объемами 14 12 07  2" xfId="3041" xr:uid="{00000000-0005-0000-0000-000030060000}"/>
    <cellStyle name="_KPI-5_Nsi(2)_DCF_Pavlodar_9" xfId="872" xr:uid="{00000000-0005-0000-0000-000031060000}"/>
    <cellStyle name="_KPI-5_Nsi(2)_DCF_Pavlodar_9 2" xfId="3042" xr:uid="{00000000-0005-0000-0000-000032060000}"/>
    <cellStyle name="_KPI-5_Nsi_158" xfId="873" xr:uid="{00000000-0005-0000-0000-000033060000}"/>
    <cellStyle name="_KPI-5_Nsi_158 2" xfId="3043" xr:uid="{00000000-0005-0000-0000-000034060000}"/>
    <cellStyle name="_KPI-5_Nsi_158_DCF" xfId="874" xr:uid="{00000000-0005-0000-0000-000035060000}"/>
    <cellStyle name="_KPI-5_Nsi_158_DCF 2" xfId="3044" xr:uid="{00000000-0005-0000-0000-000036060000}"/>
    <cellStyle name="_KPI-5_Nsi_158_DCF 3 с увел  объемами 14 12 07 " xfId="875" xr:uid="{00000000-0005-0000-0000-000037060000}"/>
    <cellStyle name="_KPI-5_Nsi_158_DCF 3 с увел  объемами 14 12 07  2" xfId="3045" xr:uid="{00000000-0005-0000-0000-000038060000}"/>
    <cellStyle name="_KPI-5_Nsi_158_DCF_Pavlodar_9" xfId="876" xr:uid="{00000000-0005-0000-0000-000039060000}"/>
    <cellStyle name="_KPI-5_Nsi_158_DCF_Pavlodar_9 2" xfId="3046" xr:uid="{00000000-0005-0000-0000-00003A060000}"/>
    <cellStyle name="_KPI-5_Nsi_DCF" xfId="877" xr:uid="{00000000-0005-0000-0000-00003B060000}"/>
    <cellStyle name="_KPI-5_Nsi_DCF 2" xfId="3047" xr:uid="{00000000-0005-0000-0000-00003C060000}"/>
    <cellStyle name="_KPI-5_Nsi_DCF 3 с увел  объемами 14 12 07 " xfId="878" xr:uid="{00000000-0005-0000-0000-00003D060000}"/>
    <cellStyle name="_KPI-5_Nsi_DCF 3 с увел  объемами 14 12 07  2" xfId="3048" xr:uid="{00000000-0005-0000-0000-00003E060000}"/>
    <cellStyle name="_KPI-5_Nsi_DCF_Pavlodar_9" xfId="879" xr:uid="{00000000-0005-0000-0000-00003F060000}"/>
    <cellStyle name="_KPI-5_Nsi_DCF_Pavlodar_9 2" xfId="3049" xr:uid="{00000000-0005-0000-0000-000040060000}"/>
    <cellStyle name="_KPI-5_Nsi_Express" xfId="880" xr:uid="{00000000-0005-0000-0000-000041060000}"/>
    <cellStyle name="_KPI-5_Nsi_Express 2" xfId="3050" xr:uid="{00000000-0005-0000-0000-000042060000}"/>
    <cellStyle name="_KPI-5_Nsi_Express_DCF" xfId="881" xr:uid="{00000000-0005-0000-0000-000043060000}"/>
    <cellStyle name="_KPI-5_Nsi_Express_DCF 2" xfId="3051" xr:uid="{00000000-0005-0000-0000-000044060000}"/>
    <cellStyle name="_KPI-5_Nsi_Express_DCF 3 с увел  объемами 14 12 07 " xfId="882" xr:uid="{00000000-0005-0000-0000-000045060000}"/>
    <cellStyle name="_KPI-5_Nsi_Express_DCF 3 с увел  объемами 14 12 07  2" xfId="3052" xr:uid="{00000000-0005-0000-0000-000046060000}"/>
    <cellStyle name="_KPI-5_Nsi_Express_DCF_Pavlodar_9" xfId="883" xr:uid="{00000000-0005-0000-0000-000047060000}"/>
    <cellStyle name="_KPI-5_Nsi_Express_DCF_Pavlodar_9 2" xfId="3053" xr:uid="{00000000-0005-0000-0000-000048060000}"/>
    <cellStyle name="_KPI-5_Nsi_test" xfId="884" xr:uid="{00000000-0005-0000-0000-000049060000}"/>
    <cellStyle name="_KPI-5_Nsi_test 2" xfId="3054" xr:uid="{00000000-0005-0000-0000-00004A060000}"/>
    <cellStyle name="_KPI-5_Nsi_test_DCF" xfId="885" xr:uid="{00000000-0005-0000-0000-00004B060000}"/>
    <cellStyle name="_KPI-5_Nsi_test_DCF 2" xfId="3055" xr:uid="{00000000-0005-0000-0000-00004C060000}"/>
    <cellStyle name="_KPI-5_Nsi_test_DCF 3 с увел  объемами 14 12 07 " xfId="886" xr:uid="{00000000-0005-0000-0000-00004D060000}"/>
    <cellStyle name="_KPI-5_Nsi_test_DCF 3 с увел  объемами 14 12 07  2" xfId="3056" xr:uid="{00000000-0005-0000-0000-00004E060000}"/>
    <cellStyle name="_KPI-5_Nsi_test_DCF_Pavlodar_9" xfId="887" xr:uid="{00000000-0005-0000-0000-00004F060000}"/>
    <cellStyle name="_KPI-5_Nsi_test_DCF_Pavlodar_9 2" xfId="3057" xr:uid="{00000000-0005-0000-0000-000050060000}"/>
    <cellStyle name="_KPI-5_Nsi-Services" xfId="888" xr:uid="{00000000-0005-0000-0000-000051060000}"/>
    <cellStyle name="_KPI-5_Nsi-Services 2" xfId="3058" xr:uid="{00000000-0005-0000-0000-000052060000}"/>
    <cellStyle name="_KPI-5_Nsi-Services_DCF" xfId="889" xr:uid="{00000000-0005-0000-0000-000053060000}"/>
    <cellStyle name="_KPI-5_Nsi-Services_DCF 2" xfId="3059" xr:uid="{00000000-0005-0000-0000-000054060000}"/>
    <cellStyle name="_KPI-5_Nsi-Services_DCF 3 с увел  объемами 14 12 07 " xfId="890" xr:uid="{00000000-0005-0000-0000-000055060000}"/>
    <cellStyle name="_KPI-5_Nsi-Services_DCF 3 с увел  объемами 14 12 07  2" xfId="3060" xr:uid="{00000000-0005-0000-0000-000056060000}"/>
    <cellStyle name="_KPI-5_Nsi-Services_DCF_Pavlodar_9" xfId="891" xr:uid="{00000000-0005-0000-0000-000057060000}"/>
    <cellStyle name="_KPI-5_Nsi-Services_DCF_Pavlodar_9 2" xfId="3061" xr:uid="{00000000-0005-0000-0000-000058060000}"/>
    <cellStyle name="_KPI-5_S0400" xfId="892" xr:uid="{00000000-0005-0000-0000-000059060000}"/>
    <cellStyle name="_KPI-5_S0400 2" xfId="3062" xr:uid="{00000000-0005-0000-0000-00005A060000}"/>
    <cellStyle name="_KPI-5_S0400_DCF" xfId="893" xr:uid="{00000000-0005-0000-0000-00005B060000}"/>
    <cellStyle name="_KPI-5_S0400_DCF 2" xfId="3063" xr:uid="{00000000-0005-0000-0000-00005C060000}"/>
    <cellStyle name="_KPI-5_S0400_DCF 3 с увел  объемами 14 12 07 " xfId="894" xr:uid="{00000000-0005-0000-0000-00005D060000}"/>
    <cellStyle name="_KPI-5_S0400_DCF 3 с увел  объемами 14 12 07  2" xfId="3064" xr:uid="{00000000-0005-0000-0000-00005E060000}"/>
    <cellStyle name="_KPI-5_S0400_DCF_Pavlodar_9" xfId="895" xr:uid="{00000000-0005-0000-0000-00005F060000}"/>
    <cellStyle name="_KPI-5_S0400_DCF_Pavlodar_9 2" xfId="3065" xr:uid="{00000000-0005-0000-0000-000060060000}"/>
    <cellStyle name="_KPI-5_S13001" xfId="896" xr:uid="{00000000-0005-0000-0000-000061060000}"/>
    <cellStyle name="_KPI-5_S13001 2" xfId="3066" xr:uid="{00000000-0005-0000-0000-000062060000}"/>
    <cellStyle name="_KPI-5_S13001_DCF" xfId="897" xr:uid="{00000000-0005-0000-0000-000063060000}"/>
    <cellStyle name="_KPI-5_S13001_DCF 2" xfId="3067" xr:uid="{00000000-0005-0000-0000-000064060000}"/>
    <cellStyle name="_KPI-5_S13001_DCF 3 с увел  объемами 14 12 07 " xfId="898" xr:uid="{00000000-0005-0000-0000-000065060000}"/>
    <cellStyle name="_KPI-5_S13001_DCF 3 с увел  объемами 14 12 07  2" xfId="3068" xr:uid="{00000000-0005-0000-0000-000066060000}"/>
    <cellStyle name="_KPI-5_S13001_DCF_Pavlodar_9" xfId="899" xr:uid="{00000000-0005-0000-0000-000067060000}"/>
    <cellStyle name="_KPI-5_S13001_DCF_Pavlodar_9 2" xfId="3069" xr:uid="{00000000-0005-0000-0000-000068060000}"/>
    <cellStyle name="_KPI-5_SOFI_TEPs_AOK_130902" xfId="900" xr:uid="{00000000-0005-0000-0000-000069060000}"/>
    <cellStyle name="_KPI-5_SOFI_TEPs_AOK_130902 2" xfId="3070" xr:uid="{00000000-0005-0000-0000-00006A060000}"/>
    <cellStyle name="_KPI-5_SOFI_TEPs_AOK_130902_DCF" xfId="901" xr:uid="{00000000-0005-0000-0000-00006B060000}"/>
    <cellStyle name="_KPI-5_SOFI_TEPs_AOK_130902_DCF 2" xfId="3071" xr:uid="{00000000-0005-0000-0000-00006C060000}"/>
    <cellStyle name="_KPI-5_SOFI_TEPs_AOK_130902_DCF 3 с увел  объемами 14 12 07 " xfId="902" xr:uid="{00000000-0005-0000-0000-00006D060000}"/>
    <cellStyle name="_KPI-5_SOFI_TEPs_AOK_130902_DCF 3 с увел  объемами 14 12 07  2" xfId="3072" xr:uid="{00000000-0005-0000-0000-00006E060000}"/>
    <cellStyle name="_KPI-5_SOFI_TEPs_AOK_130902_DCF_Pavlodar_9" xfId="903" xr:uid="{00000000-0005-0000-0000-00006F060000}"/>
    <cellStyle name="_KPI-5_SOFI_TEPs_AOK_130902_DCF_Pavlodar_9 2" xfId="3073" xr:uid="{00000000-0005-0000-0000-000070060000}"/>
    <cellStyle name="_KPI-5_SOFI_TEPs_AOK_130902_Dogovora" xfId="904" xr:uid="{00000000-0005-0000-0000-000071060000}"/>
    <cellStyle name="_KPI-5_SOFI_TEPs_AOK_130902_Dogovora 2" xfId="3074" xr:uid="{00000000-0005-0000-0000-000072060000}"/>
    <cellStyle name="_KPI-5_SOFI_TEPs_AOK_130902_Dogovora_DCF" xfId="905" xr:uid="{00000000-0005-0000-0000-000073060000}"/>
    <cellStyle name="_KPI-5_SOFI_TEPs_AOK_130902_Dogovora_DCF 2" xfId="3075" xr:uid="{00000000-0005-0000-0000-000074060000}"/>
    <cellStyle name="_KPI-5_SOFI_TEPs_AOK_130902_Dogovora_DCF 3 с увел  объемами 14 12 07 " xfId="906" xr:uid="{00000000-0005-0000-0000-000075060000}"/>
    <cellStyle name="_KPI-5_SOFI_TEPs_AOK_130902_Dogovora_DCF 3 с увел  объемами 14 12 07  2" xfId="3076" xr:uid="{00000000-0005-0000-0000-000076060000}"/>
    <cellStyle name="_KPI-5_SOFI_TEPs_AOK_130902_Dogovora_DCF_Pavlodar_9" xfId="907" xr:uid="{00000000-0005-0000-0000-000077060000}"/>
    <cellStyle name="_KPI-5_SOFI_TEPs_AOK_130902_Dogovora_DCF_Pavlodar_9 2" xfId="3077" xr:uid="{00000000-0005-0000-0000-000078060000}"/>
    <cellStyle name="_KPI-5_SOFI_TEPs_AOK_130902_S14206_Akt_sverki" xfId="908" xr:uid="{00000000-0005-0000-0000-000079060000}"/>
    <cellStyle name="_KPI-5_SOFI_TEPs_AOK_130902_S14206_Akt_sverki 2" xfId="3078" xr:uid="{00000000-0005-0000-0000-00007A060000}"/>
    <cellStyle name="_KPI-5_SOFI_TEPs_AOK_130902_S14206_Akt_sverki_DCF" xfId="909" xr:uid="{00000000-0005-0000-0000-00007B060000}"/>
    <cellStyle name="_KPI-5_SOFI_TEPs_AOK_130902_S14206_Akt_sverki_DCF 2" xfId="3079" xr:uid="{00000000-0005-0000-0000-00007C060000}"/>
    <cellStyle name="_KPI-5_SOFI_TEPs_AOK_130902_S14206_Akt_sverki_DCF 3 с увел  объемами 14 12 07 " xfId="910" xr:uid="{00000000-0005-0000-0000-00007D060000}"/>
    <cellStyle name="_KPI-5_SOFI_TEPs_AOK_130902_S14206_Akt_sverki_DCF 3 с увел  объемами 14 12 07  2" xfId="3080" xr:uid="{00000000-0005-0000-0000-00007E060000}"/>
    <cellStyle name="_KPI-5_SOFI_TEPs_AOK_130902_S14206_Akt_sverki_DCF_Pavlodar_9" xfId="911" xr:uid="{00000000-0005-0000-0000-00007F060000}"/>
    <cellStyle name="_KPI-5_SOFI_TEPs_AOK_130902_S14206_Akt_sverki_DCF_Pavlodar_9 2" xfId="3081" xr:uid="{00000000-0005-0000-0000-000080060000}"/>
    <cellStyle name="_KPI-5_SOFI_TEPs_AOK_130902_S14206_Akt_sverki_Договора_Express_4m2003_new" xfId="912" xr:uid="{00000000-0005-0000-0000-000081060000}"/>
    <cellStyle name="_KPI-5_SOFI_TEPs_AOK_130902_S14206_Akt_sverki_Договора_Express_4m2003_new 2" xfId="3082" xr:uid="{00000000-0005-0000-0000-000082060000}"/>
    <cellStyle name="_KPI-5_SOFI_TEPs_AOK_130902_S14206_Akt_sverki_Договора_Express_4m2003_new_DCF" xfId="913" xr:uid="{00000000-0005-0000-0000-000083060000}"/>
    <cellStyle name="_KPI-5_SOFI_TEPs_AOK_130902_S14206_Akt_sverki_Договора_Express_4m2003_new_DCF 2" xfId="3083" xr:uid="{00000000-0005-0000-0000-000084060000}"/>
    <cellStyle name="_KPI-5_SOFI_TEPs_AOK_130902_S14206_Akt_sverki_Договора_Express_4m2003_new_DCF 3 с увел  объемами 14 12 07 " xfId="914" xr:uid="{00000000-0005-0000-0000-000085060000}"/>
    <cellStyle name="_KPI-5_SOFI_TEPs_AOK_130902_S14206_Akt_sverki_Договора_Express_4m2003_new_DCF 3 с увел  объемами 14 12 07  2" xfId="3084" xr:uid="{00000000-0005-0000-0000-000086060000}"/>
    <cellStyle name="_KPI-5_SOFI_TEPs_AOK_130902_S14206_Akt_sverki_Договора_Express_4m2003_new_DCF_Pavlodar_9" xfId="915" xr:uid="{00000000-0005-0000-0000-000087060000}"/>
    <cellStyle name="_KPI-5_SOFI_TEPs_AOK_130902_S14206_Akt_sverki_Договора_Express_4m2003_new_DCF_Pavlodar_9 2" xfId="3085" xr:uid="{00000000-0005-0000-0000-000088060000}"/>
    <cellStyle name="_KPI-5_SOFI_TEPs_AOK_130902_S15202_Akt_sverki" xfId="916" xr:uid="{00000000-0005-0000-0000-000089060000}"/>
    <cellStyle name="_KPI-5_SOFI_TEPs_AOK_130902_S15202_Akt_sverki 2" xfId="3086" xr:uid="{00000000-0005-0000-0000-00008A060000}"/>
    <cellStyle name="_KPI-5_SOFI_TEPs_AOK_130902_S15202_Akt_sverki_DCF" xfId="917" xr:uid="{00000000-0005-0000-0000-00008B060000}"/>
    <cellStyle name="_KPI-5_SOFI_TEPs_AOK_130902_S15202_Akt_sverki_DCF 2" xfId="3087" xr:uid="{00000000-0005-0000-0000-00008C060000}"/>
    <cellStyle name="_KPI-5_SOFI_TEPs_AOK_130902_S15202_Akt_sverki_DCF 3 с увел  объемами 14 12 07 " xfId="918" xr:uid="{00000000-0005-0000-0000-00008D060000}"/>
    <cellStyle name="_KPI-5_SOFI_TEPs_AOK_130902_S15202_Akt_sverki_DCF 3 с увел  объемами 14 12 07  2" xfId="3088" xr:uid="{00000000-0005-0000-0000-00008E060000}"/>
    <cellStyle name="_KPI-5_SOFI_TEPs_AOK_130902_S15202_Akt_sverki_DCF_Pavlodar_9" xfId="919" xr:uid="{00000000-0005-0000-0000-00008F060000}"/>
    <cellStyle name="_KPI-5_SOFI_TEPs_AOK_130902_S15202_Akt_sverki_DCF_Pavlodar_9 2" xfId="3089" xr:uid="{00000000-0005-0000-0000-000090060000}"/>
    <cellStyle name="_KPI-5_SOFI_TEPs_AOK_130902_S15202_Akt_sverki_Договора_Express_4m2003_new" xfId="920" xr:uid="{00000000-0005-0000-0000-000091060000}"/>
    <cellStyle name="_KPI-5_SOFI_TEPs_AOK_130902_S15202_Akt_sverki_Договора_Express_4m2003_new 2" xfId="3090" xr:uid="{00000000-0005-0000-0000-000092060000}"/>
    <cellStyle name="_KPI-5_SOFI_TEPs_AOK_130902_S15202_Akt_sverki_Договора_Express_4m2003_new_DCF" xfId="921" xr:uid="{00000000-0005-0000-0000-000093060000}"/>
    <cellStyle name="_KPI-5_SOFI_TEPs_AOK_130902_S15202_Akt_sverki_Договора_Express_4m2003_new_DCF 2" xfId="3091" xr:uid="{00000000-0005-0000-0000-000094060000}"/>
    <cellStyle name="_KPI-5_SOFI_TEPs_AOK_130902_S15202_Akt_sverki_Договора_Express_4m2003_new_DCF 3 с увел  объемами 14 12 07 " xfId="922" xr:uid="{00000000-0005-0000-0000-000095060000}"/>
    <cellStyle name="_KPI-5_SOFI_TEPs_AOK_130902_S15202_Akt_sverki_Договора_Express_4m2003_new_DCF 3 с увел  объемами 14 12 07  2" xfId="3092" xr:uid="{00000000-0005-0000-0000-000096060000}"/>
    <cellStyle name="_KPI-5_SOFI_TEPs_AOK_130902_S15202_Akt_sverki_Договора_Express_4m2003_new_DCF_Pavlodar_9" xfId="923" xr:uid="{00000000-0005-0000-0000-000097060000}"/>
    <cellStyle name="_KPI-5_SOFI_TEPs_AOK_130902_S15202_Akt_sverki_Договора_Express_4m2003_new_DCF_Pavlodar_9 2" xfId="3093" xr:uid="{00000000-0005-0000-0000-000098060000}"/>
    <cellStyle name="_KPI-5_SOFI_TEPs_AOK_130902_Договора_Express_4m2003_new" xfId="924" xr:uid="{00000000-0005-0000-0000-000099060000}"/>
    <cellStyle name="_KPI-5_SOFI_TEPs_AOK_130902_Договора_Express_4m2003_new 2" xfId="3094" xr:uid="{00000000-0005-0000-0000-00009A060000}"/>
    <cellStyle name="_KPI-5_SOFI_TEPs_AOK_130902_Договора_Express_4m2003_new_DCF" xfId="925" xr:uid="{00000000-0005-0000-0000-00009B060000}"/>
    <cellStyle name="_KPI-5_SOFI_TEPs_AOK_130902_Договора_Express_4m2003_new_DCF 2" xfId="3095" xr:uid="{00000000-0005-0000-0000-00009C060000}"/>
    <cellStyle name="_KPI-5_SOFI_TEPs_AOK_130902_Договора_Express_4m2003_new_DCF 3 с увел  объемами 14 12 07 " xfId="926" xr:uid="{00000000-0005-0000-0000-00009D060000}"/>
    <cellStyle name="_KPI-5_SOFI_TEPs_AOK_130902_Договора_Express_4m2003_new_DCF 3 с увел  объемами 14 12 07  2" xfId="3096" xr:uid="{00000000-0005-0000-0000-00009E060000}"/>
    <cellStyle name="_KPI-5_SOFI_TEPs_AOK_130902_Договора_Express_4m2003_new_DCF_Pavlodar_9" xfId="927" xr:uid="{00000000-0005-0000-0000-00009F060000}"/>
    <cellStyle name="_KPI-5_SOFI_TEPs_AOK_130902_Договора_Express_4m2003_new_DCF_Pavlodar_9 2" xfId="3097" xr:uid="{00000000-0005-0000-0000-0000A0060000}"/>
    <cellStyle name="_KPI-5_SOFI_TEPs_AOK_130902_Книга1" xfId="928" xr:uid="{00000000-0005-0000-0000-0000A1060000}"/>
    <cellStyle name="_KPI-5_SOFI_TEPs_AOK_130902_Книга1 2" xfId="3098" xr:uid="{00000000-0005-0000-0000-0000A2060000}"/>
    <cellStyle name="_KPI-5_SOFI_TEPs_AOK_130902_Книга1_DCF" xfId="929" xr:uid="{00000000-0005-0000-0000-0000A3060000}"/>
    <cellStyle name="_KPI-5_SOFI_TEPs_AOK_130902_Книга1_DCF 2" xfId="3099" xr:uid="{00000000-0005-0000-0000-0000A4060000}"/>
    <cellStyle name="_KPI-5_SOFI_TEPs_AOK_130902_Книга1_DCF 3 с увел  объемами 14 12 07 " xfId="930" xr:uid="{00000000-0005-0000-0000-0000A5060000}"/>
    <cellStyle name="_KPI-5_SOFI_TEPs_AOK_130902_Книга1_DCF 3 с увел  объемами 14 12 07  2" xfId="3100" xr:uid="{00000000-0005-0000-0000-0000A6060000}"/>
    <cellStyle name="_KPI-5_SOFI_TEPs_AOK_130902_Книга1_DCF_Pavlodar_9" xfId="931" xr:uid="{00000000-0005-0000-0000-0000A7060000}"/>
    <cellStyle name="_KPI-5_SOFI_TEPs_AOK_130902_Книга1_DCF_Pavlodar_9 2" xfId="3101" xr:uid="{00000000-0005-0000-0000-0000A8060000}"/>
    <cellStyle name="_KPI-5_Sofi145a" xfId="932" xr:uid="{00000000-0005-0000-0000-0000A9060000}"/>
    <cellStyle name="_KPI-5_Sofi145a 2" xfId="3102" xr:uid="{00000000-0005-0000-0000-0000AA060000}"/>
    <cellStyle name="_KPI-5_Sofi145a_DCF" xfId="933" xr:uid="{00000000-0005-0000-0000-0000AB060000}"/>
    <cellStyle name="_KPI-5_Sofi145a_DCF 2" xfId="3103" xr:uid="{00000000-0005-0000-0000-0000AC060000}"/>
    <cellStyle name="_KPI-5_Sofi145a_DCF 3 с увел  объемами 14 12 07 " xfId="934" xr:uid="{00000000-0005-0000-0000-0000AD060000}"/>
    <cellStyle name="_KPI-5_Sofi145a_DCF 3 с увел  объемами 14 12 07  2" xfId="3104" xr:uid="{00000000-0005-0000-0000-0000AE060000}"/>
    <cellStyle name="_KPI-5_Sofi145a_DCF_Pavlodar_9" xfId="935" xr:uid="{00000000-0005-0000-0000-0000AF060000}"/>
    <cellStyle name="_KPI-5_Sofi145a_DCF_Pavlodar_9 2" xfId="3105" xr:uid="{00000000-0005-0000-0000-0000B0060000}"/>
    <cellStyle name="_KPI-5_Sofi153" xfId="936" xr:uid="{00000000-0005-0000-0000-0000B1060000}"/>
    <cellStyle name="_KPI-5_Sofi153 2" xfId="3106" xr:uid="{00000000-0005-0000-0000-0000B2060000}"/>
    <cellStyle name="_KPI-5_Sofi153_DCF" xfId="937" xr:uid="{00000000-0005-0000-0000-0000B3060000}"/>
    <cellStyle name="_KPI-5_Sofi153_DCF 2" xfId="3107" xr:uid="{00000000-0005-0000-0000-0000B4060000}"/>
    <cellStyle name="_KPI-5_Sofi153_DCF 3 с увел  объемами 14 12 07 " xfId="938" xr:uid="{00000000-0005-0000-0000-0000B5060000}"/>
    <cellStyle name="_KPI-5_Sofi153_DCF 3 с увел  объемами 14 12 07  2" xfId="3108" xr:uid="{00000000-0005-0000-0000-0000B6060000}"/>
    <cellStyle name="_KPI-5_Sofi153_DCF_Pavlodar_9" xfId="939" xr:uid="{00000000-0005-0000-0000-0000B7060000}"/>
    <cellStyle name="_KPI-5_Sofi153_DCF_Pavlodar_9 2" xfId="3109" xr:uid="{00000000-0005-0000-0000-0000B8060000}"/>
    <cellStyle name="_KPI-5_SXXXX_Express_c Links" xfId="940" xr:uid="{00000000-0005-0000-0000-0000B9060000}"/>
    <cellStyle name="_KPI-5_SXXXX_Express_c Links 2" xfId="3110" xr:uid="{00000000-0005-0000-0000-0000BA060000}"/>
    <cellStyle name="_KPI-5_SXXXX_Express_c Links_DCF" xfId="941" xr:uid="{00000000-0005-0000-0000-0000BB060000}"/>
    <cellStyle name="_KPI-5_SXXXX_Express_c Links_DCF 2" xfId="3111" xr:uid="{00000000-0005-0000-0000-0000BC060000}"/>
    <cellStyle name="_KPI-5_SXXXX_Express_c Links_DCF 3 с увел  объемами 14 12 07 " xfId="942" xr:uid="{00000000-0005-0000-0000-0000BD060000}"/>
    <cellStyle name="_KPI-5_SXXXX_Express_c Links_DCF 3 с увел  объемами 14 12 07  2" xfId="3112" xr:uid="{00000000-0005-0000-0000-0000BE060000}"/>
    <cellStyle name="_KPI-5_SXXXX_Express_c Links_DCF_Pavlodar_9" xfId="943" xr:uid="{00000000-0005-0000-0000-0000BF060000}"/>
    <cellStyle name="_KPI-5_SXXXX_Express_c Links_DCF_Pavlodar_9 2" xfId="3113" xr:uid="{00000000-0005-0000-0000-0000C0060000}"/>
    <cellStyle name="_KPI-5_test_11" xfId="944" xr:uid="{00000000-0005-0000-0000-0000C1060000}"/>
    <cellStyle name="_KPI-5_test_11 2" xfId="3114" xr:uid="{00000000-0005-0000-0000-0000C2060000}"/>
    <cellStyle name="_KPI-5_test_11_DCF" xfId="945" xr:uid="{00000000-0005-0000-0000-0000C3060000}"/>
    <cellStyle name="_KPI-5_test_11_DCF 2" xfId="3115" xr:uid="{00000000-0005-0000-0000-0000C4060000}"/>
    <cellStyle name="_KPI-5_test_11_DCF 3 с увел  объемами 14 12 07 " xfId="946" xr:uid="{00000000-0005-0000-0000-0000C5060000}"/>
    <cellStyle name="_KPI-5_test_11_DCF 3 с увел  объемами 14 12 07  2" xfId="3116" xr:uid="{00000000-0005-0000-0000-0000C6060000}"/>
    <cellStyle name="_KPI-5_test_11_DCF_Pavlodar_9" xfId="947" xr:uid="{00000000-0005-0000-0000-0000C7060000}"/>
    <cellStyle name="_KPI-5_test_11_DCF_Pavlodar_9 2" xfId="3117" xr:uid="{00000000-0005-0000-0000-0000C8060000}"/>
    <cellStyle name="_KPI-5_для вставки в пакет за 2001" xfId="948" xr:uid="{00000000-0005-0000-0000-0000C9060000}"/>
    <cellStyle name="_KPI-5_для вставки в пакет за 2001 2" xfId="3118" xr:uid="{00000000-0005-0000-0000-0000CA060000}"/>
    <cellStyle name="_KPI-5_для вставки в пакет за 2001_DCF" xfId="949" xr:uid="{00000000-0005-0000-0000-0000CB060000}"/>
    <cellStyle name="_KPI-5_для вставки в пакет за 2001_DCF 2" xfId="3119" xr:uid="{00000000-0005-0000-0000-0000CC060000}"/>
    <cellStyle name="_KPI-5_для вставки в пакет за 2001_DCF 3 с увел  объемами 14 12 07 " xfId="950" xr:uid="{00000000-0005-0000-0000-0000CD060000}"/>
    <cellStyle name="_KPI-5_для вставки в пакет за 2001_DCF 3 с увел  объемами 14 12 07  2" xfId="3120" xr:uid="{00000000-0005-0000-0000-0000CE060000}"/>
    <cellStyle name="_KPI-5_для вставки в пакет за 2001_DCF_Pavlodar_9" xfId="951" xr:uid="{00000000-0005-0000-0000-0000CF060000}"/>
    <cellStyle name="_KPI-5_для вставки в пакет за 2001_DCF_Pavlodar_9 2" xfId="3121" xr:uid="{00000000-0005-0000-0000-0000D0060000}"/>
    <cellStyle name="_KPI-5_дляГалиныВ" xfId="952" xr:uid="{00000000-0005-0000-0000-0000D1060000}"/>
    <cellStyle name="_KPI-5_дляГалиныВ 2" xfId="3122" xr:uid="{00000000-0005-0000-0000-0000D2060000}"/>
    <cellStyle name="_KPI-5_дляГалиныВ_DCF" xfId="953" xr:uid="{00000000-0005-0000-0000-0000D3060000}"/>
    <cellStyle name="_KPI-5_дляГалиныВ_DCF 2" xfId="3123" xr:uid="{00000000-0005-0000-0000-0000D4060000}"/>
    <cellStyle name="_KPI-5_дляГалиныВ_DCF 3 с увел  объемами 14 12 07 " xfId="954" xr:uid="{00000000-0005-0000-0000-0000D5060000}"/>
    <cellStyle name="_KPI-5_дляГалиныВ_DCF 3 с увел  объемами 14 12 07  2" xfId="3124" xr:uid="{00000000-0005-0000-0000-0000D6060000}"/>
    <cellStyle name="_KPI-5_дляГалиныВ_DCF_Pavlodar_9" xfId="955" xr:uid="{00000000-0005-0000-0000-0000D7060000}"/>
    <cellStyle name="_KPI-5_дляГалиныВ_DCF_Pavlodar_9 2" xfId="3125" xr:uid="{00000000-0005-0000-0000-0000D8060000}"/>
    <cellStyle name="_KPI-5_Лист1" xfId="956" xr:uid="{00000000-0005-0000-0000-0000D9060000}"/>
    <cellStyle name="_KPI-5_Лист1 2" xfId="3126" xr:uid="{00000000-0005-0000-0000-0000DA060000}"/>
    <cellStyle name="_KPI-5_Лист1_DCF" xfId="957" xr:uid="{00000000-0005-0000-0000-0000DB060000}"/>
    <cellStyle name="_KPI-5_Лист1_DCF 2" xfId="3127" xr:uid="{00000000-0005-0000-0000-0000DC060000}"/>
    <cellStyle name="_KPI-5_Лист1_DCF 3 с увел  объемами 14 12 07 " xfId="958" xr:uid="{00000000-0005-0000-0000-0000DD060000}"/>
    <cellStyle name="_KPI-5_Лист1_DCF 3 с увел  объемами 14 12 07  2" xfId="3128" xr:uid="{00000000-0005-0000-0000-0000DE060000}"/>
    <cellStyle name="_KPI-5_Лист1_DCF_Pavlodar_9" xfId="959" xr:uid="{00000000-0005-0000-0000-0000DF060000}"/>
    <cellStyle name="_KPI-5_Лист1_DCF_Pavlodar_9 2" xfId="3129" xr:uid="{00000000-0005-0000-0000-0000E0060000}"/>
    <cellStyle name="_KPI-5_Подразделения" xfId="960" xr:uid="{00000000-0005-0000-0000-0000E1060000}"/>
    <cellStyle name="_KPI-5_Подразделения 2" xfId="3130" xr:uid="{00000000-0005-0000-0000-0000E2060000}"/>
    <cellStyle name="_KPI-5_Подразделения_DCF" xfId="961" xr:uid="{00000000-0005-0000-0000-0000E3060000}"/>
    <cellStyle name="_KPI-5_Подразделения_DCF 2" xfId="3131" xr:uid="{00000000-0005-0000-0000-0000E4060000}"/>
    <cellStyle name="_KPI-5_Подразделения_DCF 3 с увел  объемами 14 12 07 " xfId="962" xr:uid="{00000000-0005-0000-0000-0000E5060000}"/>
    <cellStyle name="_KPI-5_Подразделения_DCF 3 с увел  объемами 14 12 07  2" xfId="3132" xr:uid="{00000000-0005-0000-0000-0000E6060000}"/>
    <cellStyle name="_KPI-5_Подразделения_DCF_Pavlodar_9" xfId="963" xr:uid="{00000000-0005-0000-0000-0000E7060000}"/>
    <cellStyle name="_KPI-5_Подразделения_DCF_Pavlodar_9 2" xfId="3133" xr:uid="{00000000-0005-0000-0000-0000E8060000}"/>
    <cellStyle name="_KPI-5_Список тиражирования" xfId="964" xr:uid="{00000000-0005-0000-0000-0000E9060000}"/>
    <cellStyle name="_KPI-5_Список тиражирования 2" xfId="3134" xr:uid="{00000000-0005-0000-0000-0000EA060000}"/>
    <cellStyle name="_KPI-5_Список тиражирования_DCF" xfId="965" xr:uid="{00000000-0005-0000-0000-0000EB060000}"/>
    <cellStyle name="_KPI-5_Список тиражирования_DCF 2" xfId="3135" xr:uid="{00000000-0005-0000-0000-0000EC060000}"/>
    <cellStyle name="_KPI-5_Список тиражирования_DCF 3 с увел  объемами 14 12 07 " xfId="966" xr:uid="{00000000-0005-0000-0000-0000ED060000}"/>
    <cellStyle name="_KPI-5_Список тиражирования_DCF 3 с увел  объемами 14 12 07  2" xfId="3136" xr:uid="{00000000-0005-0000-0000-0000EE060000}"/>
    <cellStyle name="_KPI-5_Список тиражирования_DCF_Pavlodar_9" xfId="967" xr:uid="{00000000-0005-0000-0000-0000EF060000}"/>
    <cellStyle name="_KPI-5_Список тиражирования_DCF_Pavlodar_9 2" xfId="3137" xr:uid="{00000000-0005-0000-0000-0000F0060000}"/>
    <cellStyle name="_KPI-5_Форма 12 last" xfId="968" xr:uid="{00000000-0005-0000-0000-0000F1060000}"/>
    <cellStyle name="_KPI-5_Форма 12 last 2" xfId="3138" xr:uid="{00000000-0005-0000-0000-0000F2060000}"/>
    <cellStyle name="_KPI-5_Форма 12 last_DCF" xfId="969" xr:uid="{00000000-0005-0000-0000-0000F3060000}"/>
    <cellStyle name="_KPI-5_Форма 12 last_DCF 2" xfId="3139" xr:uid="{00000000-0005-0000-0000-0000F4060000}"/>
    <cellStyle name="_KPI-5_Форма 12 last_DCF 3 с увел  объемами 14 12 07 " xfId="970" xr:uid="{00000000-0005-0000-0000-0000F5060000}"/>
    <cellStyle name="_KPI-5_Форма 12 last_DCF 3 с увел  объемами 14 12 07  2" xfId="3140" xr:uid="{00000000-0005-0000-0000-0000F6060000}"/>
    <cellStyle name="_KPI-5_Форма 12 last_DCF_Pavlodar_9" xfId="971" xr:uid="{00000000-0005-0000-0000-0000F7060000}"/>
    <cellStyle name="_KPI-5_Форма 12 last_DCF_Pavlodar_9 2" xfId="3141" xr:uid="{00000000-0005-0000-0000-0000F8060000}"/>
    <cellStyle name="_Model_Amtel_2005_Draft7_final" xfId="972" xr:uid="{00000000-0005-0000-0000-0000F9060000}"/>
    <cellStyle name="_Model_Amtel_2005_Draft7_final 2" xfId="3142" xr:uid="{00000000-0005-0000-0000-0000FA060000}"/>
    <cellStyle name="_Model_Amtel_2005_Draft7_final_DCF" xfId="973" xr:uid="{00000000-0005-0000-0000-0000FB060000}"/>
    <cellStyle name="_Model_Amtel_2005_Draft7_final_DCF 2" xfId="3143" xr:uid="{00000000-0005-0000-0000-0000FC060000}"/>
    <cellStyle name="_Model_Amtel_2005_Draft7_final_DCF 3 с увел  объемами 14 12 07 " xfId="974" xr:uid="{00000000-0005-0000-0000-0000FD060000}"/>
    <cellStyle name="_Model_Amtel_2005_Draft7_final_DCF 3 с увел  объемами 14 12 07  2" xfId="3144" xr:uid="{00000000-0005-0000-0000-0000FE060000}"/>
    <cellStyle name="_Model_Amtel_2005_Draft7_final_DCF_Pavlodar_9" xfId="975" xr:uid="{00000000-0005-0000-0000-0000FF060000}"/>
    <cellStyle name="_Model_Amtel_2005_Draft7_final_DCF_Pavlodar_9 2" xfId="3145" xr:uid="{00000000-0005-0000-0000-000000070000}"/>
    <cellStyle name="_Model_Westa_July_12_2002" xfId="976" xr:uid="{00000000-0005-0000-0000-000001070000}"/>
    <cellStyle name="_Model_Westa_July_12_2002 2" xfId="3146" xr:uid="{00000000-0005-0000-0000-000002070000}"/>
    <cellStyle name="_Model_Westa_July_12_2002_DCF" xfId="977" xr:uid="{00000000-0005-0000-0000-000003070000}"/>
    <cellStyle name="_Model_Westa_July_12_2002_DCF 2" xfId="3147" xr:uid="{00000000-0005-0000-0000-000004070000}"/>
    <cellStyle name="_Model_Westa_July_12_2002_DCF 3 с увел  объемами 14 12 07 " xfId="978" xr:uid="{00000000-0005-0000-0000-000005070000}"/>
    <cellStyle name="_Model_Westa_July_12_2002_DCF 3 с увел  объемами 14 12 07  2" xfId="3148" xr:uid="{00000000-0005-0000-0000-000006070000}"/>
    <cellStyle name="_Model_Westa_July_12_2002_DCF_Pavlodar_9" xfId="979" xr:uid="{00000000-0005-0000-0000-000007070000}"/>
    <cellStyle name="_Model_Westa_July_12_2002_DCF_Pavlodar_9 2" xfId="3149" xr:uid="{00000000-0005-0000-0000-000008070000}"/>
    <cellStyle name="_Model_Westa_July_12_2002_Komet_DCF_25" xfId="980" xr:uid="{00000000-0005-0000-0000-000009070000}"/>
    <cellStyle name="_Model_Westa_July_12_2002_Komet_DCF_25 2" xfId="3150" xr:uid="{00000000-0005-0000-0000-00000A070000}"/>
    <cellStyle name="_Model_Westa_July_12_2002_Komet_DCF_25_DCF" xfId="981" xr:uid="{00000000-0005-0000-0000-00000B070000}"/>
    <cellStyle name="_Model_Westa_July_12_2002_Komet_DCF_25_DCF 2" xfId="3151" xr:uid="{00000000-0005-0000-0000-00000C070000}"/>
    <cellStyle name="_Model_Westa_July_12_2002_Komet_DCF_25_DCF 3 с увел  объемами 14 12 07 " xfId="982" xr:uid="{00000000-0005-0000-0000-00000D070000}"/>
    <cellStyle name="_Model_Westa_July_12_2002_Komet_DCF_25_DCF 3 с увел  объемами 14 12 07  2" xfId="3152" xr:uid="{00000000-0005-0000-0000-00000E070000}"/>
    <cellStyle name="_Model_Westa_July_12_2002_Komet_DCF_25_DCF_Pavlodar_9" xfId="983" xr:uid="{00000000-0005-0000-0000-00000F070000}"/>
    <cellStyle name="_Model_Westa_July_12_2002_Komet_DCF_25_DCF_Pavlodar_9 2" xfId="3153" xr:uid="{00000000-0005-0000-0000-000010070000}"/>
    <cellStyle name="_Model_Westa_July_12_2002_Komet_DCF_25_DCF_Pavlodar_9_Worksheet in 2230 Consolidated SevKazEnergy JSC IFRS 2009" xfId="984" xr:uid="{00000000-0005-0000-0000-000011070000}"/>
    <cellStyle name="_Model_Westa_July_12_2002_Komet_DCF_25_Worksheet in 2230 Consolidated SevKazEnergy JSC IFRS 2009" xfId="985" xr:uid="{00000000-0005-0000-0000-000012070000}"/>
    <cellStyle name="_Model_Westa_July_12_2002_Komet_DCF_26" xfId="986" xr:uid="{00000000-0005-0000-0000-000013070000}"/>
    <cellStyle name="_Model_Westa_July_12_2002_Komet_DCF_26 2" xfId="3154" xr:uid="{00000000-0005-0000-0000-000014070000}"/>
    <cellStyle name="_Model_Westa_July_12_2002_Komet_DCF_26_DCF" xfId="987" xr:uid="{00000000-0005-0000-0000-000015070000}"/>
    <cellStyle name="_Model_Westa_July_12_2002_Komet_DCF_26_DCF 2" xfId="3155" xr:uid="{00000000-0005-0000-0000-000016070000}"/>
    <cellStyle name="_Model_Westa_July_12_2002_Komet_DCF_26_DCF 3 с увел  объемами 14 12 07 " xfId="988" xr:uid="{00000000-0005-0000-0000-000017070000}"/>
    <cellStyle name="_Model_Westa_July_12_2002_Komet_DCF_26_DCF 3 с увел  объемами 14 12 07  2" xfId="3156" xr:uid="{00000000-0005-0000-0000-000018070000}"/>
    <cellStyle name="_Model_Westa_July_12_2002_Komet_DCF_26_DCF_Pavlodar_9" xfId="989" xr:uid="{00000000-0005-0000-0000-000019070000}"/>
    <cellStyle name="_Model_Westa_July_12_2002_Komet_DCF_26_DCF_Pavlodar_9 2" xfId="3157" xr:uid="{00000000-0005-0000-0000-00001A070000}"/>
    <cellStyle name="_Model_Westa_July_12_2002_Komet_DCF_26_DCF_Pavlodar_9_Worksheet in 2230 Consolidated SevKazEnergy JSC IFRS 2009" xfId="990" xr:uid="{00000000-0005-0000-0000-00001B070000}"/>
    <cellStyle name="_Model_Westa_July_12_2002_Komet_DCF_26_Worksheet in 2230 Consolidated SevKazEnergy JSC IFRS 2009" xfId="991" xr:uid="{00000000-0005-0000-0000-00001C070000}"/>
    <cellStyle name="_Multiple" xfId="992" xr:uid="{00000000-0005-0000-0000-00001D070000}"/>
    <cellStyle name="_Multiple 2" xfId="3158" xr:uid="{00000000-0005-0000-0000-00001E070000}"/>
    <cellStyle name="_Multiple_Copy of Uralkali Summary Business Plan 14 Apr 04 (sent)1250404 input for Union DCF" xfId="993" xr:uid="{00000000-0005-0000-0000-00001F070000}"/>
    <cellStyle name="_Multiple_Copy of Uralkali Summary Business Plan 14 Apr 04 (sent)1250404 input for Union DCF 2" xfId="3160" xr:uid="{00000000-0005-0000-0000-000020070000}"/>
    <cellStyle name="_Multiple_Copy of Uralkali Summary Business Plan 14 Apr 04 (sent)1250404 input for Union DCF 3" xfId="3159" xr:uid="{00000000-0005-0000-0000-000021070000}"/>
    <cellStyle name="_Multiple_Copy of Uralkali Summary Business Plan 14 Apr 04 (sent)1250404 input for Union DCF_DCF" xfId="994" xr:uid="{00000000-0005-0000-0000-000022070000}"/>
    <cellStyle name="_Multiple_Copy of Uralkali Summary Business Plan 14 Apr 04 (sent)1250404 input for Union DCF_DCF 3 предприятия" xfId="995" xr:uid="{00000000-0005-0000-0000-000023070000}"/>
    <cellStyle name="_Multiple_Copy of Uralkali Summary Business Plan 14 Apr 04 (sent)1250404 input for Union DCF_DCF 3 с увел  объемами 14 12 07 " xfId="996" xr:uid="{00000000-0005-0000-0000-000024070000}"/>
    <cellStyle name="_Multiple_Copy of Uralkali Summary Business Plan 14 Apr 04 (sent)1250404 input for Union DCF_DCF_Pavlodar_9" xfId="997" xr:uid="{00000000-0005-0000-0000-000025070000}"/>
    <cellStyle name="_Multiple_Copy of Uralkali Summary Business Plan 14 Apr 04 (sent)1250404 input for Union DCF_DCF_Pavlodar_9 2" xfId="3162" xr:uid="{00000000-0005-0000-0000-000026070000}"/>
    <cellStyle name="_Multiple_Copy of Uralkali Summary Business Plan 14 Apr 04 (sent)1250404 input for Union DCF_DCF_Pavlodar_9 3" xfId="3161" xr:uid="{00000000-0005-0000-0000-000027070000}"/>
    <cellStyle name="_Multiple_Copy of Uralkali Summary Business Plan 14 Apr 04 (sent)1250404 input for Union DCF_информация по затратам и тарифам на  произ теплоэ" xfId="998" xr:uid="{00000000-0005-0000-0000-000028070000}"/>
    <cellStyle name="_Multiple_DCF" xfId="999" xr:uid="{00000000-0005-0000-0000-000029070000}"/>
    <cellStyle name="_Multiple_DCF 3 предприятия" xfId="1000" xr:uid="{00000000-0005-0000-0000-00002A070000}"/>
    <cellStyle name="_Multiple_DCF 3 с увел  объемами 14 12 07 " xfId="1001" xr:uid="{00000000-0005-0000-0000-00002B070000}"/>
    <cellStyle name="_Multiple_DCF_Pavlodar_9" xfId="1002" xr:uid="{00000000-0005-0000-0000-00002C070000}"/>
    <cellStyle name="_Multiple_DCF_Pavlodar_9 2" xfId="3163" xr:uid="{00000000-0005-0000-0000-00002D070000}"/>
    <cellStyle name="_Multiple_информация по затратам и тарифам на  произ теплоэ" xfId="1003" xr:uid="{00000000-0005-0000-0000-00002E070000}"/>
    <cellStyle name="_MultipleSpace" xfId="1004" xr:uid="{00000000-0005-0000-0000-00002F070000}"/>
    <cellStyle name="_MultipleSpace 2" xfId="3164" xr:uid="{00000000-0005-0000-0000-000030070000}"/>
    <cellStyle name="_MultipleSpace_Copy of Uralkali Summary Business Plan 14 Apr 04 (sent)1250404 input for Union DCF" xfId="1005" xr:uid="{00000000-0005-0000-0000-000031070000}"/>
    <cellStyle name="_MultipleSpace_Copy of Uralkali Summary Business Plan 14 Apr 04 (sent)1250404 input for Union DCF 2" xfId="3166" xr:uid="{00000000-0005-0000-0000-000032070000}"/>
    <cellStyle name="_MultipleSpace_Copy of Uralkali Summary Business Plan 14 Apr 04 (sent)1250404 input for Union DCF 3" xfId="3165" xr:uid="{00000000-0005-0000-0000-000033070000}"/>
    <cellStyle name="_MultipleSpace_Copy of Uralkali Summary Business Plan 14 Apr 04 (sent)1250404 input for Union DCF_DCF" xfId="1006" xr:uid="{00000000-0005-0000-0000-000034070000}"/>
    <cellStyle name="_MultipleSpace_Copy of Uralkali Summary Business Plan 14 Apr 04 (sent)1250404 input for Union DCF_DCF 3 предприятия" xfId="1007" xr:uid="{00000000-0005-0000-0000-000035070000}"/>
    <cellStyle name="_MultipleSpace_Copy of Uralkali Summary Business Plan 14 Apr 04 (sent)1250404 input for Union DCF_DCF 3 с увел  объемами 14 12 07 " xfId="1008" xr:uid="{00000000-0005-0000-0000-000036070000}"/>
    <cellStyle name="_MultipleSpace_Copy of Uralkali Summary Business Plan 14 Apr 04 (sent)1250404 input for Union DCF_DCF_Pavlodar_9" xfId="1009" xr:uid="{00000000-0005-0000-0000-000037070000}"/>
    <cellStyle name="_MultipleSpace_Copy of Uralkali Summary Business Plan 14 Apr 04 (sent)1250404 input for Union DCF_DCF_Pavlodar_9 2" xfId="3168" xr:uid="{00000000-0005-0000-0000-000038070000}"/>
    <cellStyle name="_MultipleSpace_Copy of Uralkali Summary Business Plan 14 Apr 04 (sent)1250404 input for Union DCF_DCF_Pavlodar_9 3" xfId="3167" xr:uid="{00000000-0005-0000-0000-000039070000}"/>
    <cellStyle name="_MultipleSpace_Copy of Uralkali Summary Business Plan 14 Apr 04 (sent)1250404 input for Union DCF_информация по затратам и тарифам на  произ теплоэ" xfId="1010" xr:uid="{00000000-0005-0000-0000-00003A070000}"/>
    <cellStyle name="_MultipleSpace_DCF" xfId="1011" xr:uid="{00000000-0005-0000-0000-00003B070000}"/>
    <cellStyle name="_MultipleSpace_DCF 3 предприятия" xfId="1012" xr:uid="{00000000-0005-0000-0000-00003C070000}"/>
    <cellStyle name="_MultipleSpace_DCF 3 с увел  объемами 14 12 07 " xfId="1013" xr:uid="{00000000-0005-0000-0000-00003D070000}"/>
    <cellStyle name="_MultipleSpace_DCF_Pavlodar_9" xfId="1014" xr:uid="{00000000-0005-0000-0000-00003E070000}"/>
    <cellStyle name="_MultipleSpace_DCF_Pavlodar_9 2" xfId="3169" xr:uid="{00000000-0005-0000-0000-00003F070000}"/>
    <cellStyle name="_MultipleSpace_информация по затратам и тарифам на  произ теплоэ" xfId="1015" xr:uid="{00000000-0005-0000-0000-000040070000}"/>
    <cellStyle name="_New_Sofi" xfId="1016" xr:uid="{00000000-0005-0000-0000-000041070000}"/>
    <cellStyle name="_New_Sofi 2" xfId="3170" xr:uid="{00000000-0005-0000-0000-000042070000}"/>
    <cellStyle name="_New_Sofi_Capex-new" xfId="1017" xr:uid="{00000000-0005-0000-0000-000043070000}"/>
    <cellStyle name="_New_Sofi_Capex-new 2" xfId="3171" xr:uid="{00000000-0005-0000-0000-000044070000}"/>
    <cellStyle name="_New_Sofi_Capex-new_DCF" xfId="1018" xr:uid="{00000000-0005-0000-0000-000045070000}"/>
    <cellStyle name="_New_Sofi_Capex-new_DCF 2" xfId="3172" xr:uid="{00000000-0005-0000-0000-000046070000}"/>
    <cellStyle name="_New_Sofi_Capex-new_DCF 3 с увел  объемами 14 12 07 " xfId="1019" xr:uid="{00000000-0005-0000-0000-000047070000}"/>
    <cellStyle name="_New_Sofi_Capex-new_DCF 3 с увел  объемами 14 12 07  2" xfId="3173" xr:uid="{00000000-0005-0000-0000-000048070000}"/>
    <cellStyle name="_New_Sofi_Capex-new_DCF_Pavlodar_9" xfId="1020" xr:uid="{00000000-0005-0000-0000-000049070000}"/>
    <cellStyle name="_New_Sofi_Capex-new_DCF_Pavlodar_9 2" xfId="3174" xr:uid="{00000000-0005-0000-0000-00004A070000}"/>
    <cellStyle name="_New_Sofi_DCF" xfId="1021" xr:uid="{00000000-0005-0000-0000-00004B070000}"/>
    <cellStyle name="_New_Sofi_DCF 2" xfId="3175" xr:uid="{00000000-0005-0000-0000-00004C070000}"/>
    <cellStyle name="_New_Sofi_DCF 3 с увел  объемами 14 12 07 " xfId="1022" xr:uid="{00000000-0005-0000-0000-00004D070000}"/>
    <cellStyle name="_New_Sofi_DCF 3 с увел  объемами 14 12 07  2" xfId="3176" xr:uid="{00000000-0005-0000-0000-00004E070000}"/>
    <cellStyle name="_New_Sofi_DCF_Pavlodar_9" xfId="1023" xr:uid="{00000000-0005-0000-0000-00004F070000}"/>
    <cellStyle name="_New_Sofi_DCF_Pavlodar_9 2" xfId="3177" xr:uid="{00000000-0005-0000-0000-000050070000}"/>
    <cellStyle name="_New_Sofi_FFF" xfId="1024" xr:uid="{00000000-0005-0000-0000-000051070000}"/>
    <cellStyle name="_New_Sofi_FFF 2" xfId="3178" xr:uid="{00000000-0005-0000-0000-000052070000}"/>
    <cellStyle name="_New_Sofi_FFF_DCF" xfId="1025" xr:uid="{00000000-0005-0000-0000-000053070000}"/>
    <cellStyle name="_New_Sofi_FFF_DCF 2" xfId="3179" xr:uid="{00000000-0005-0000-0000-000054070000}"/>
    <cellStyle name="_New_Sofi_FFF_DCF 3 с увел  объемами 14 12 07 " xfId="1026" xr:uid="{00000000-0005-0000-0000-000055070000}"/>
    <cellStyle name="_New_Sofi_FFF_DCF 3 с увел  объемами 14 12 07  2" xfId="3180" xr:uid="{00000000-0005-0000-0000-000056070000}"/>
    <cellStyle name="_New_Sofi_FFF_DCF_Pavlodar_9" xfId="1027" xr:uid="{00000000-0005-0000-0000-000057070000}"/>
    <cellStyle name="_New_Sofi_FFF_DCF_Pavlodar_9 2" xfId="3181" xr:uid="{00000000-0005-0000-0000-000058070000}"/>
    <cellStyle name="_New_Sofi_Financial Plan - final_2" xfId="1028" xr:uid="{00000000-0005-0000-0000-000059070000}"/>
    <cellStyle name="_New_Sofi_Financial Plan - final_2 2" xfId="3182" xr:uid="{00000000-0005-0000-0000-00005A070000}"/>
    <cellStyle name="_New_Sofi_Financial Plan - final_2_DCF" xfId="1029" xr:uid="{00000000-0005-0000-0000-00005B070000}"/>
    <cellStyle name="_New_Sofi_Financial Plan - final_2_DCF 2" xfId="3183" xr:uid="{00000000-0005-0000-0000-00005C070000}"/>
    <cellStyle name="_New_Sofi_Financial Plan - final_2_DCF 3 с увел  объемами 14 12 07 " xfId="1030" xr:uid="{00000000-0005-0000-0000-00005D070000}"/>
    <cellStyle name="_New_Sofi_Financial Plan - final_2_DCF 3 с увел  объемами 14 12 07  2" xfId="3184" xr:uid="{00000000-0005-0000-0000-00005E070000}"/>
    <cellStyle name="_New_Sofi_Financial Plan - final_2_DCF_Pavlodar_9" xfId="1031" xr:uid="{00000000-0005-0000-0000-00005F070000}"/>
    <cellStyle name="_New_Sofi_Financial Plan - final_2_DCF_Pavlodar_9 2" xfId="3185" xr:uid="{00000000-0005-0000-0000-000060070000}"/>
    <cellStyle name="_New_Sofi_Form 01(MB)" xfId="1032" xr:uid="{00000000-0005-0000-0000-000061070000}"/>
    <cellStyle name="_New_Sofi_Form 01(MB) 2" xfId="3186" xr:uid="{00000000-0005-0000-0000-000062070000}"/>
    <cellStyle name="_New_Sofi_Form 01(MB)_DCF" xfId="1033" xr:uid="{00000000-0005-0000-0000-000063070000}"/>
    <cellStyle name="_New_Sofi_Form 01(MB)_DCF 2" xfId="3187" xr:uid="{00000000-0005-0000-0000-000064070000}"/>
    <cellStyle name="_New_Sofi_Form 01(MB)_DCF 3 с увел  объемами 14 12 07 " xfId="1034" xr:uid="{00000000-0005-0000-0000-000065070000}"/>
    <cellStyle name="_New_Sofi_Form 01(MB)_DCF 3 с увел  объемами 14 12 07  2" xfId="3188" xr:uid="{00000000-0005-0000-0000-000066070000}"/>
    <cellStyle name="_New_Sofi_Form 01(MB)_DCF_Pavlodar_9" xfId="1035" xr:uid="{00000000-0005-0000-0000-000067070000}"/>
    <cellStyle name="_New_Sofi_Form 01(MB)_DCF_Pavlodar_9 2" xfId="3189" xr:uid="{00000000-0005-0000-0000-000068070000}"/>
    <cellStyle name="_New_Sofi_Links_NK" xfId="1036" xr:uid="{00000000-0005-0000-0000-000069070000}"/>
    <cellStyle name="_New_Sofi_Links_NK 2" xfId="3190" xr:uid="{00000000-0005-0000-0000-00006A070000}"/>
    <cellStyle name="_New_Sofi_Links_NK_DCF" xfId="1037" xr:uid="{00000000-0005-0000-0000-00006B070000}"/>
    <cellStyle name="_New_Sofi_Links_NK_DCF 2" xfId="3191" xr:uid="{00000000-0005-0000-0000-00006C070000}"/>
    <cellStyle name="_New_Sofi_Links_NK_DCF 3 с увел  объемами 14 12 07 " xfId="1038" xr:uid="{00000000-0005-0000-0000-00006D070000}"/>
    <cellStyle name="_New_Sofi_Links_NK_DCF 3 с увел  объемами 14 12 07  2" xfId="3192" xr:uid="{00000000-0005-0000-0000-00006E070000}"/>
    <cellStyle name="_New_Sofi_Links_NK_DCF_Pavlodar_9" xfId="1039" xr:uid="{00000000-0005-0000-0000-00006F070000}"/>
    <cellStyle name="_New_Sofi_Links_NK_DCF_Pavlodar_9 2" xfId="3193" xr:uid="{00000000-0005-0000-0000-000070070000}"/>
    <cellStyle name="_New_Sofi_N20_5" xfId="1040" xr:uid="{00000000-0005-0000-0000-000071070000}"/>
    <cellStyle name="_New_Sofi_N20_5 2" xfId="3194" xr:uid="{00000000-0005-0000-0000-000072070000}"/>
    <cellStyle name="_New_Sofi_N20_5_DCF" xfId="1041" xr:uid="{00000000-0005-0000-0000-000073070000}"/>
    <cellStyle name="_New_Sofi_N20_5_DCF 2" xfId="3195" xr:uid="{00000000-0005-0000-0000-000074070000}"/>
    <cellStyle name="_New_Sofi_N20_5_DCF 3 с увел  объемами 14 12 07 " xfId="1042" xr:uid="{00000000-0005-0000-0000-000075070000}"/>
    <cellStyle name="_New_Sofi_N20_5_DCF 3 с увел  объемами 14 12 07  2" xfId="3196" xr:uid="{00000000-0005-0000-0000-000076070000}"/>
    <cellStyle name="_New_Sofi_N20_5_DCF_Pavlodar_9" xfId="1043" xr:uid="{00000000-0005-0000-0000-000077070000}"/>
    <cellStyle name="_New_Sofi_N20_5_DCF_Pavlodar_9 2" xfId="3197" xr:uid="{00000000-0005-0000-0000-000078070000}"/>
    <cellStyle name="_New_Sofi_N20_6" xfId="1044" xr:uid="{00000000-0005-0000-0000-000079070000}"/>
    <cellStyle name="_New_Sofi_N20_6 2" xfId="3198" xr:uid="{00000000-0005-0000-0000-00007A070000}"/>
    <cellStyle name="_New_Sofi_N20_6_DCF" xfId="1045" xr:uid="{00000000-0005-0000-0000-00007B070000}"/>
    <cellStyle name="_New_Sofi_N20_6_DCF 2" xfId="3199" xr:uid="{00000000-0005-0000-0000-00007C070000}"/>
    <cellStyle name="_New_Sofi_N20_6_DCF 3 с увел  объемами 14 12 07 " xfId="1046" xr:uid="{00000000-0005-0000-0000-00007D070000}"/>
    <cellStyle name="_New_Sofi_N20_6_DCF 3 с увел  объемами 14 12 07  2" xfId="3200" xr:uid="{00000000-0005-0000-0000-00007E070000}"/>
    <cellStyle name="_New_Sofi_N20_6_DCF_Pavlodar_9" xfId="1047" xr:uid="{00000000-0005-0000-0000-00007F070000}"/>
    <cellStyle name="_New_Sofi_N20_6_DCF_Pavlodar_9 2" xfId="3201" xr:uid="{00000000-0005-0000-0000-000080070000}"/>
    <cellStyle name="_New_Sofi_New Form10_2" xfId="1048" xr:uid="{00000000-0005-0000-0000-000081070000}"/>
    <cellStyle name="_New_Sofi_New Form10_2 2" xfId="3202" xr:uid="{00000000-0005-0000-0000-000082070000}"/>
    <cellStyle name="_New_Sofi_New Form10_2_DCF" xfId="1049" xr:uid="{00000000-0005-0000-0000-000083070000}"/>
    <cellStyle name="_New_Sofi_New Form10_2_DCF 2" xfId="3203" xr:uid="{00000000-0005-0000-0000-000084070000}"/>
    <cellStyle name="_New_Sofi_New Form10_2_DCF 3 с увел  объемами 14 12 07 " xfId="1050" xr:uid="{00000000-0005-0000-0000-000085070000}"/>
    <cellStyle name="_New_Sofi_New Form10_2_DCF 3 с увел  объемами 14 12 07  2" xfId="3204" xr:uid="{00000000-0005-0000-0000-000086070000}"/>
    <cellStyle name="_New_Sofi_New Form10_2_DCF_Pavlodar_9" xfId="1051" xr:uid="{00000000-0005-0000-0000-000087070000}"/>
    <cellStyle name="_New_Sofi_New Form10_2_DCF_Pavlodar_9 2" xfId="3205" xr:uid="{00000000-0005-0000-0000-000088070000}"/>
    <cellStyle name="_New_Sofi_Nsi" xfId="1052" xr:uid="{00000000-0005-0000-0000-000089070000}"/>
    <cellStyle name="_New_Sofi_Nsi - last version" xfId="1053" xr:uid="{00000000-0005-0000-0000-00008A070000}"/>
    <cellStyle name="_New_Sofi_Nsi - last version 2" xfId="3207" xr:uid="{00000000-0005-0000-0000-00008B070000}"/>
    <cellStyle name="_New_Sofi_Nsi - last version for programming" xfId="1054" xr:uid="{00000000-0005-0000-0000-00008C070000}"/>
    <cellStyle name="_New_Sofi_Nsi - last version for programming 2" xfId="3208" xr:uid="{00000000-0005-0000-0000-00008D070000}"/>
    <cellStyle name="_New_Sofi_Nsi - last version for programming_DCF" xfId="1055" xr:uid="{00000000-0005-0000-0000-00008E070000}"/>
    <cellStyle name="_New_Sofi_Nsi - last version for programming_DCF 2" xfId="3209" xr:uid="{00000000-0005-0000-0000-00008F070000}"/>
    <cellStyle name="_New_Sofi_Nsi - last version for programming_DCF 3 с увел  объемами 14 12 07 " xfId="1056" xr:uid="{00000000-0005-0000-0000-000090070000}"/>
    <cellStyle name="_New_Sofi_Nsi - last version for programming_DCF 3 с увел  объемами 14 12 07  2" xfId="3210" xr:uid="{00000000-0005-0000-0000-000091070000}"/>
    <cellStyle name="_New_Sofi_Nsi - last version for programming_DCF_Pavlodar_9" xfId="1057" xr:uid="{00000000-0005-0000-0000-000092070000}"/>
    <cellStyle name="_New_Sofi_Nsi - last version for programming_DCF_Pavlodar_9 2" xfId="3211" xr:uid="{00000000-0005-0000-0000-000093070000}"/>
    <cellStyle name="_New_Sofi_Nsi - last version_DCF" xfId="1058" xr:uid="{00000000-0005-0000-0000-000094070000}"/>
    <cellStyle name="_New_Sofi_Nsi - last version_DCF 2" xfId="3212" xr:uid="{00000000-0005-0000-0000-000095070000}"/>
    <cellStyle name="_New_Sofi_Nsi - last version_DCF 3 с увел  объемами 14 12 07 " xfId="1059" xr:uid="{00000000-0005-0000-0000-000096070000}"/>
    <cellStyle name="_New_Sofi_Nsi - last version_DCF 3 с увел  объемами 14 12 07  2" xfId="3213" xr:uid="{00000000-0005-0000-0000-000097070000}"/>
    <cellStyle name="_New_Sofi_Nsi - last version_DCF_Pavlodar_9" xfId="1060" xr:uid="{00000000-0005-0000-0000-000098070000}"/>
    <cellStyle name="_New_Sofi_Nsi - last version_DCF_Pavlodar_9 2" xfId="3214" xr:uid="{00000000-0005-0000-0000-000099070000}"/>
    <cellStyle name="_New_Sofi_Nsi - next_last version" xfId="1061" xr:uid="{00000000-0005-0000-0000-00009A070000}"/>
    <cellStyle name="_New_Sofi_Nsi - next_last version 2" xfId="3215" xr:uid="{00000000-0005-0000-0000-00009B070000}"/>
    <cellStyle name="_New_Sofi_Nsi - next_last version_DCF" xfId="1062" xr:uid="{00000000-0005-0000-0000-00009C070000}"/>
    <cellStyle name="_New_Sofi_Nsi - next_last version_DCF 2" xfId="3216" xr:uid="{00000000-0005-0000-0000-00009D070000}"/>
    <cellStyle name="_New_Sofi_Nsi - next_last version_DCF 3 с увел  объемами 14 12 07 " xfId="1063" xr:uid="{00000000-0005-0000-0000-00009E070000}"/>
    <cellStyle name="_New_Sofi_Nsi - next_last version_DCF 3 с увел  объемами 14 12 07  2" xfId="3217" xr:uid="{00000000-0005-0000-0000-00009F070000}"/>
    <cellStyle name="_New_Sofi_Nsi - next_last version_DCF_Pavlodar_9" xfId="1064" xr:uid="{00000000-0005-0000-0000-0000A0070000}"/>
    <cellStyle name="_New_Sofi_Nsi - next_last version_DCF_Pavlodar_9 2" xfId="3218" xr:uid="{00000000-0005-0000-0000-0000A1070000}"/>
    <cellStyle name="_New_Sofi_Nsi - plan - final" xfId="1065" xr:uid="{00000000-0005-0000-0000-0000A2070000}"/>
    <cellStyle name="_New_Sofi_Nsi - plan - final 2" xfId="3219" xr:uid="{00000000-0005-0000-0000-0000A3070000}"/>
    <cellStyle name="_New_Sofi_Nsi - plan - final_DCF" xfId="1066" xr:uid="{00000000-0005-0000-0000-0000A4070000}"/>
    <cellStyle name="_New_Sofi_Nsi - plan - final_DCF 2" xfId="3220" xr:uid="{00000000-0005-0000-0000-0000A5070000}"/>
    <cellStyle name="_New_Sofi_Nsi - plan - final_DCF 3 с увел  объемами 14 12 07 " xfId="1067" xr:uid="{00000000-0005-0000-0000-0000A6070000}"/>
    <cellStyle name="_New_Sofi_Nsi - plan - final_DCF 3 с увел  объемами 14 12 07  2" xfId="3221" xr:uid="{00000000-0005-0000-0000-0000A7070000}"/>
    <cellStyle name="_New_Sofi_Nsi - plan - final_DCF_Pavlodar_9" xfId="1068" xr:uid="{00000000-0005-0000-0000-0000A8070000}"/>
    <cellStyle name="_New_Sofi_Nsi - plan - final_DCF_Pavlodar_9 2" xfId="3222" xr:uid="{00000000-0005-0000-0000-0000A9070000}"/>
    <cellStyle name="_New_Sofi_Nsi 2" xfId="3206" xr:uid="{00000000-0005-0000-0000-0000AA070000}"/>
    <cellStyle name="_New_Sofi_Nsi 3" xfId="4396" xr:uid="{00000000-0005-0000-0000-0000AB070000}"/>
    <cellStyle name="_New_Sofi_Nsi -super_ last version" xfId="1069" xr:uid="{00000000-0005-0000-0000-0000AC070000}"/>
    <cellStyle name="_New_Sofi_Nsi -super_ last version 2" xfId="3223" xr:uid="{00000000-0005-0000-0000-0000AD070000}"/>
    <cellStyle name="_New_Sofi_Nsi -super_ last version_DCF" xfId="1070" xr:uid="{00000000-0005-0000-0000-0000AE070000}"/>
    <cellStyle name="_New_Sofi_Nsi -super_ last version_DCF 2" xfId="3224" xr:uid="{00000000-0005-0000-0000-0000AF070000}"/>
    <cellStyle name="_New_Sofi_Nsi -super_ last version_DCF 3 с увел  объемами 14 12 07 " xfId="1071" xr:uid="{00000000-0005-0000-0000-0000B0070000}"/>
    <cellStyle name="_New_Sofi_Nsi -super_ last version_DCF 3 с увел  объемами 14 12 07  2" xfId="3225" xr:uid="{00000000-0005-0000-0000-0000B1070000}"/>
    <cellStyle name="_New_Sofi_Nsi -super_ last version_DCF_Pavlodar_9" xfId="1072" xr:uid="{00000000-0005-0000-0000-0000B2070000}"/>
    <cellStyle name="_New_Sofi_Nsi -super_ last version_DCF_Pavlodar_9 2" xfId="3226" xr:uid="{00000000-0005-0000-0000-0000B3070000}"/>
    <cellStyle name="_New_Sofi_Nsi(2)" xfId="1073" xr:uid="{00000000-0005-0000-0000-0000B4070000}"/>
    <cellStyle name="_New_Sofi_Nsi(2) 2" xfId="3227" xr:uid="{00000000-0005-0000-0000-0000B5070000}"/>
    <cellStyle name="_New_Sofi_Nsi(2)_DCF" xfId="1074" xr:uid="{00000000-0005-0000-0000-0000B6070000}"/>
    <cellStyle name="_New_Sofi_Nsi(2)_DCF 2" xfId="3228" xr:uid="{00000000-0005-0000-0000-0000B7070000}"/>
    <cellStyle name="_New_Sofi_Nsi(2)_DCF 3 с увел  объемами 14 12 07 " xfId="1075" xr:uid="{00000000-0005-0000-0000-0000B8070000}"/>
    <cellStyle name="_New_Sofi_Nsi(2)_DCF 3 с увел  объемами 14 12 07  2" xfId="3229" xr:uid="{00000000-0005-0000-0000-0000B9070000}"/>
    <cellStyle name="_New_Sofi_Nsi(2)_DCF_Pavlodar_9" xfId="1076" xr:uid="{00000000-0005-0000-0000-0000BA070000}"/>
    <cellStyle name="_New_Sofi_Nsi(2)_DCF_Pavlodar_9 2" xfId="3230" xr:uid="{00000000-0005-0000-0000-0000BB070000}"/>
    <cellStyle name="_New_Sofi_Nsi_1" xfId="1077" xr:uid="{00000000-0005-0000-0000-0000BC070000}"/>
    <cellStyle name="_New_Sofi_Nsi_1 2" xfId="3231" xr:uid="{00000000-0005-0000-0000-0000BD070000}"/>
    <cellStyle name="_New_Sofi_Nsi_1_DCF" xfId="1078" xr:uid="{00000000-0005-0000-0000-0000BE070000}"/>
    <cellStyle name="_New_Sofi_Nsi_1_DCF 2" xfId="3232" xr:uid="{00000000-0005-0000-0000-0000BF070000}"/>
    <cellStyle name="_New_Sofi_Nsi_1_DCF 3 с увел  объемами 14 12 07 " xfId="1079" xr:uid="{00000000-0005-0000-0000-0000C0070000}"/>
    <cellStyle name="_New_Sofi_Nsi_1_DCF 3 с увел  объемами 14 12 07  2" xfId="3233" xr:uid="{00000000-0005-0000-0000-0000C1070000}"/>
    <cellStyle name="_New_Sofi_Nsi_1_DCF_Pavlodar_9" xfId="1080" xr:uid="{00000000-0005-0000-0000-0000C2070000}"/>
    <cellStyle name="_New_Sofi_Nsi_1_DCF_Pavlodar_9 2" xfId="3234" xr:uid="{00000000-0005-0000-0000-0000C3070000}"/>
    <cellStyle name="_New_Sofi_Nsi_139" xfId="1081" xr:uid="{00000000-0005-0000-0000-0000C4070000}"/>
    <cellStyle name="_New_Sofi_Nsi_139 2" xfId="3235" xr:uid="{00000000-0005-0000-0000-0000C5070000}"/>
    <cellStyle name="_New_Sofi_Nsi_139_DCF" xfId="1082" xr:uid="{00000000-0005-0000-0000-0000C6070000}"/>
    <cellStyle name="_New_Sofi_Nsi_139_DCF 2" xfId="3236" xr:uid="{00000000-0005-0000-0000-0000C7070000}"/>
    <cellStyle name="_New_Sofi_Nsi_139_DCF 3 с увел  объемами 14 12 07 " xfId="1083" xr:uid="{00000000-0005-0000-0000-0000C8070000}"/>
    <cellStyle name="_New_Sofi_Nsi_139_DCF 3 с увел  объемами 14 12 07  2" xfId="3237" xr:uid="{00000000-0005-0000-0000-0000C9070000}"/>
    <cellStyle name="_New_Sofi_Nsi_139_DCF_Pavlodar_9" xfId="1084" xr:uid="{00000000-0005-0000-0000-0000CA070000}"/>
    <cellStyle name="_New_Sofi_Nsi_139_DCF_Pavlodar_9 2" xfId="3238" xr:uid="{00000000-0005-0000-0000-0000CB070000}"/>
    <cellStyle name="_New_Sofi_Nsi_140" xfId="1085" xr:uid="{00000000-0005-0000-0000-0000CC070000}"/>
    <cellStyle name="_New_Sofi_Nsi_140 2" xfId="3239" xr:uid="{00000000-0005-0000-0000-0000CD070000}"/>
    <cellStyle name="_New_Sofi_Nsi_140(Зах)" xfId="1086" xr:uid="{00000000-0005-0000-0000-0000CE070000}"/>
    <cellStyle name="_New_Sofi_Nsi_140(Зах) 2" xfId="3240" xr:uid="{00000000-0005-0000-0000-0000CF070000}"/>
    <cellStyle name="_New_Sofi_Nsi_140(Зах)_DCF" xfId="1087" xr:uid="{00000000-0005-0000-0000-0000D0070000}"/>
    <cellStyle name="_New_Sofi_Nsi_140(Зах)_DCF 2" xfId="3241" xr:uid="{00000000-0005-0000-0000-0000D1070000}"/>
    <cellStyle name="_New_Sofi_Nsi_140(Зах)_DCF 3 с увел  объемами 14 12 07 " xfId="1088" xr:uid="{00000000-0005-0000-0000-0000D2070000}"/>
    <cellStyle name="_New_Sofi_Nsi_140(Зах)_DCF 3 с увел  объемами 14 12 07  2" xfId="3242" xr:uid="{00000000-0005-0000-0000-0000D3070000}"/>
    <cellStyle name="_New_Sofi_Nsi_140(Зах)_DCF_Pavlodar_9" xfId="1089" xr:uid="{00000000-0005-0000-0000-0000D4070000}"/>
    <cellStyle name="_New_Sofi_Nsi_140(Зах)_DCF_Pavlodar_9 2" xfId="3243" xr:uid="{00000000-0005-0000-0000-0000D5070000}"/>
    <cellStyle name="_New_Sofi_Nsi_140_DCF" xfId="1090" xr:uid="{00000000-0005-0000-0000-0000D6070000}"/>
    <cellStyle name="_New_Sofi_Nsi_140_DCF 2" xfId="3244" xr:uid="{00000000-0005-0000-0000-0000D7070000}"/>
    <cellStyle name="_New_Sofi_Nsi_140_DCF 3 с увел  объемами 14 12 07 " xfId="1091" xr:uid="{00000000-0005-0000-0000-0000D8070000}"/>
    <cellStyle name="_New_Sofi_Nsi_140_DCF 3 с увел  объемами 14 12 07  2" xfId="3245" xr:uid="{00000000-0005-0000-0000-0000D9070000}"/>
    <cellStyle name="_New_Sofi_Nsi_140_DCF_Pavlodar_9" xfId="1092" xr:uid="{00000000-0005-0000-0000-0000DA070000}"/>
    <cellStyle name="_New_Sofi_Nsi_140_DCF_Pavlodar_9 2" xfId="3246" xr:uid="{00000000-0005-0000-0000-0000DB070000}"/>
    <cellStyle name="_New_Sofi_Nsi_140_mod" xfId="1093" xr:uid="{00000000-0005-0000-0000-0000DC070000}"/>
    <cellStyle name="_New_Sofi_Nsi_140_mod 2" xfId="3247" xr:uid="{00000000-0005-0000-0000-0000DD070000}"/>
    <cellStyle name="_New_Sofi_Nsi_140_mod_DCF" xfId="1094" xr:uid="{00000000-0005-0000-0000-0000DE070000}"/>
    <cellStyle name="_New_Sofi_Nsi_140_mod_DCF 2" xfId="3248" xr:uid="{00000000-0005-0000-0000-0000DF070000}"/>
    <cellStyle name="_New_Sofi_Nsi_140_mod_DCF 3 с увел  объемами 14 12 07 " xfId="1095" xr:uid="{00000000-0005-0000-0000-0000E0070000}"/>
    <cellStyle name="_New_Sofi_Nsi_140_mod_DCF 3 с увел  объемами 14 12 07  2" xfId="3249" xr:uid="{00000000-0005-0000-0000-0000E1070000}"/>
    <cellStyle name="_New_Sofi_Nsi_140_mod_DCF_Pavlodar_9" xfId="1096" xr:uid="{00000000-0005-0000-0000-0000E2070000}"/>
    <cellStyle name="_New_Sofi_Nsi_140_mod_DCF_Pavlodar_9 2" xfId="3250" xr:uid="{00000000-0005-0000-0000-0000E3070000}"/>
    <cellStyle name="_New_Sofi_Nsi_158" xfId="1097" xr:uid="{00000000-0005-0000-0000-0000E4070000}"/>
    <cellStyle name="_New_Sofi_Nsi_158 2" xfId="3251" xr:uid="{00000000-0005-0000-0000-0000E5070000}"/>
    <cellStyle name="_New_Sofi_Nsi_158_DCF" xfId="1098" xr:uid="{00000000-0005-0000-0000-0000E6070000}"/>
    <cellStyle name="_New_Sofi_Nsi_158_DCF 2" xfId="3252" xr:uid="{00000000-0005-0000-0000-0000E7070000}"/>
    <cellStyle name="_New_Sofi_Nsi_158_DCF 3 с увел  объемами 14 12 07 " xfId="1099" xr:uid="{00000000-0005-0000-0000-0000E8070000}"/>
    <cellStyle name="_New_Sofi_Nsi_158_DCF 3 с увел  объемами 14 12 07  2" xfId="3253" xr:uid="{00000000-0005-0000-0000-0000E9070000}"/>
    <cellStyle name="_New_Sofi_Nsi_158_DCF_Pavlodar_9" xfId="1100" xr:uid="{00000000-0005-0000-0000-0000EA070000}"/>
    <cellStyle name="_New_Sofi_Nsi_158_DCF_Pavlodar_9 2" xfId="3254" xr:uid="{00000000-0005-0000-0000-0000EB070000}"/>
    <cellStyle name="_New_Sofi_Nsi_DCF" xfId="1101" xr:uid="{00000000-0005-0000-0000-0000EC070000}"/>
    <cellStyle name="_New_Sofi_Nsi_DCF 2" xfId="3255" xr:uid="{00000000-0005-0000-0000-0000ED070000}"/>
    <cellStyle name="_New_Sofi_Nsi_DCF 3 с увел  объемами 14 12 07 " xfId="1102" xr:uid="{00000000-0005-0000-0000-0000EE070000}"/>
    <cellStyle name="_New_Sofi_Nsi_DCF 3 с увел  объемами 14 12 07  2" xfId="3256" xr:uid="{00000000-0005-0000-0000-0000EF070000}"/>
    <cellStyle name="_New_Sofi_Nsi_DCF_Pavlodar_9" xfId="1103" xr:uid="{00000000-0005-0000-0000-0000F0070000}"/>
    <cellStyle name="_New_Sofi_Nsi_DCF_Pavlodar_9 2" xfId="3257" xr:uid="{00000000-0005-0000-0000-0000F1070000}"/>
    <cellStyle name="_New_Sofi_Nsi_Express" xfId="1104" xr:uid="{00000000-0005-0000-0000-0000F2070000}"/>
    <cellStyle name="_New_Sofi_Nsi_Express 2" xfId="3258" xr:uid="{00000000-0005-0000-0000-0000F3070000}"/>
    <cellStyle name="_New_Sofi_Nsi_Express_DCF" xfId="1105" xr:uid="{00000000-0005-0000-0000-0000F4070000}"/>
    <cellStyle name="_New_Sofi_Nsi_Express_DCF 2" xfId="3259" xr:uid="{00000000-0005-0000-0000-0000F5070000}"/>
    <cellStyle name="_New_Sofi_Nsi_Express_DCF 3 с увел  объемами 14 12 07 " xfId="1106" xr:uid="{00000000-0005-0000-0000-0000F6070000}"/>
    <cellStyle name="_New_Sofi_Nsi_Express_DCF 3 с увел  объемами 14 12 07  2" xfId="3260" xr:uid="{00000000-0005-0000-0000-0000F7070000}"/>
    <cellStyle name="_New_Sofi_Nsi_Express_DCF_Pavlodar_9" xfId="1107" xr:uid="{00000000-0005-0000-0000-0000F8070000}"/>
    <cellStyle name="_New_Sofi_Nsi_Express_DCF_Pavlodar_9 2" xfId="3261" xr:uid="{00000000-0005-0000-0000-0000F9070000}"/>
    <cellStyle name="_New_Sofi_Nsi_Jan1" xfId="1108" xr:uid="{00000000-0005-0000-0000-0000FA070000}"/>
    <cellStyle name="_New_Sofi_Nsi_Jan1 2" xfId="3262" xr:uid="{00000000-0005-0000-0000-0000FB070000}"/>
    <cellStyle name="_New_Sofi_Nsi_Jan1_DCF" xfId="1109" xr:uid="{00000000-0005-0000-0000-0000FC070000}"/>
    <cellStyle name="_New_Sofi_Nsi_Jan1_DCF 2" xfId="3263" xr:uid="{00000000-0005-0000-0000-0000FD070000}"/>
    <cellStyle name="_New_Sofi_Nsi_Jan1_DCF 3 с увел  объемами 14 12 07 " xfId="1110" xr:uid="{00000000-0005-0000-0000-0000FE070000}"/>
    <cellStyle name="_New_Sofi_Nsi_Jan1_DCF 3 с увел  объемами 14 12 07  2" xfId="3264" xr:uid="{00000000-0005-0000-0000-0000FF070000}"/>
    <cellStyle name="_New_Sofi_Nsi_Jan1_DCF_Pavlodar_9" xfId="1111" xr:uid="{00000000-0005-0000-0000-000000080000}"/>
    <cellStyle name="_New_Sofi_Nsi_Jan1_DCF_Pavlodar_9 2" xfId="3265" xr:uid="{00000000-0005-0000-0000-000001080000}"/>
    <cellStyle name="_New_Sofi_Nsi_test" xfId="1112" xr:uid="{00000000-0005-0000-0000-000002080000}"/>
    <cellStyle name="_New_Sofi_Nsi_test 2" xfId="3266" xr:uid="{00000000-0005-0000-0000-000003080000}"/>
    <cellStyle name="_New_Sofi_Nsi_test_DCF" xfId="1113" xr:uid="{00000000-0005-0000-0000-000004080000}"/>
    <cellStyle name="_New_Sofi_Nsi_test_DCF 2" xfId="3267" xr:uid="{00000000-0005-0000-0000-000005080000}"/>
    <cellStyle name="_New_Sofi_Nsi_test_DCF 3 с увел  объемами 14 12 07 " xfId="1114" xr:uid="{00000000-0005-0000-0000-000006080000}"/>
    <cellStyle name="_New_Sofi_Nsi_test_DCF 3 с увел  объемами 14 12 07  2" xfId="3268" xr:uid="{00000000-0005-0000-0000-000007080000}"/>
    <cellStyle name="_New_Sofi_Nsi_test_DCF_Pavlodar_9" xfId="1115" xr:uid="{00000000-0005-0000-0000-000008080000}"/>
    <cellStyle name="_New_Sofi_Nsi_test_DCF_Pavlodar_9 2" xfId="3269" xr:uid="{00000000-0005-0000-0000-000009080000}"/>
    <cellStyle name="_New_Sofi_Nsi2" xfId="1116" xr:uid="{00000000-0005-0000-0000-00000A080000}"/>
    <cellStyle name="_New_Sofi_Nsi2 2" xfId="3270" xr:uid="{00000000-0005-0000-0000-00000B080000}"/>
    <cellStyle name="_New_Sofi_Nsi2_DCF" xfId="1117" xr:uid="{00000000-0005-0000-0000-00000C080000}"/>
    <cellStyle name="_New_Sofi_Nsi2_DCF 2" xfId="3271" xr:uid="{00000000-0005-0000-0000-00000D080000}"/>
    <cellStyle name="_New_Sofi_Nsi2_DCF 3 с увел  объемами 14 12 07 " xfId="1118" xr:uid="{00000000-0005-0000-0000-00000E080000}"/>
    <cellStyle name="_New_Sofi_Nsi2_DCF 3 с увел  объемами 14 12 07  2" xfId="3272" xr:uid="{00000000-0005-0000-0000-00000F080000}"/>
    <cellStyle name="_New_Sofi_Nsi2_DCF_Pavlodar_9" xfId="1119" xr:uid="{00000000-0005-0000-0000-000010080000}"/>
    <cellStyle name="_New_Sofi_Nsi2_DCF_Pavlodar_9 2" xfId="3273" xr:uid="{00000000-0005-0000-0000-000011080000}"/>
    <cellStyle name="_New_Sofi_Nsi-Services" xfId="1120" xr:uid="{00000000-0005-0000-0000-000012080000}"/>
    <cellStyle name="_New_Sofi_Nsi-Services 2" xfId="3274" xr:uid="{00000000-0005-0000-0000-000013080000}"/>
    <cellStyle name="_New_Sofi_Nsi-Services_DCF" xfId="1121" xr:uid="{00000000-0005-0000-0000-000014080000}"/>
    <cellStyle name="_New_Sofi_Nsi-Services_DCF 2" xfId="3275" xr:uid="{00000000-0005-0000-0000-000015080000}"/>
    <cellStyle name="_New_Sofi_Nsi-Services_DCF 3 с увел  объемами 14 12 07 " xfId="1122" xr:uid="{00000000-0005-0000-0000-000016080000}"/>
    <cellStyle name="_New_Sofi_Nsi-Services_DCF 3 с увел  объемами 14 12 07  2" xfId="3276" xr:uid="{00000000-0005-0000-0000-000017080000}"/>
    <cellStyle name="_New_Sofi_Nsi-Services_DCF_Pavlodar_9" xfId="1123" xr:uid="{00000000-0005-0000-0000-000018080000}"/>
    <cellStyle name="_New_Sofi_Nsi-Services_DCF_Pavlodar_9 2" xfId="3277" xr:uid="{00000000-0005-0000-0000-000019080000}"/>
    <cellStyle name="_New_Sofi_P&amp;L" xfId="1124" xr:uid="{00000000-0005-0000-0000-00001A080000}"/>
    <cellStyle name="_New_Sofi_P&amp;L 2" xfId="3278" xr:uid="{00000000-0005-0000-0000-00001B080000}"/>
    <cellStyle name="_New_Sofi_P&amp;L_DCF" xfId="1125" xr:uid="{00000000-0005-0000-0000-00001C080000}"/>
    <cellStyle name="_New_Sofi_P&amp;L_DCF 2" xfId="3279" xr:uid="{00000000-0005-0000-0000-00001D080000}"/>
    <cellStyle name="_New_Sofi_P&amp;L_DCF 3 с увел  объемами 14 12 07 " xfId="1126" xr:uid="{00000000-0005-0000-0000-00001E080000}"/>
    <cellStyle name="_New_Sofi_P&amp;L_DCF 3 с увел  объемами 14 12 07  2" xfId="3280" xr:uid="{00000000-0005-0000-0000-00001F080000}"/>
    <cellStyle name="_New_Sofi_P&amp;L_DCF_Pavlodar_9" xfId="1127" xr:uid="{00000000-0005-0000-0000-000020080000}"/>
    <cellStyle name="_New_Sofi_P&amp;L_DCF_Pavlodar_9 2" xfId="3281" xr:uid="{00000000-0005-0000-0000-000021080000}"/>
    <cellStyle name="_New_Sofi_S0400" xfId="1128" xr:uid="{00000000-0005-0000-0000-000022080000}"/>
    <cellStyle name="_New_Sofi_S0400 2" xfId="3282" xr:uid="{00000000-0005-0000-0000-000023080000}"/>
    <cellStyle name="_New_Sofi_S0400_DCF" xfId="1129" xr:uid="{00000000-0005-0000-0000-000024080000}"/>
    <cellStyle name="_New_Sofi_S0400_DCF 2" xfId="3283" xr:uid="{00000000-0005-0000-0000-000025080000}"/>
    <cellStyle name="_New_Sofi_S0400_DCF 3 с увел  объемами 14 12 07 " xfId="1130" xr:uid="{00000000-0005-0000-0000-000026080000}"/>
    <cellStyle name="_New_Sofi_S0400_DCF 3 с увел  объемами 14 12 07  2" xfId="3284" xr:uid="{00000000-0005-0000-0000-000027080000}"/>
    <cellStyle name="_New_Sofi_S0400_DCF_Pavlodar_9" xfId="1131" xr:uid="{00000000-0005-0000-0000-000028080000}"/>
    <cellStyle name="_New_Sofi_S0400_DCF_Pavlodar_9 2" xfId="3285" xr:uid="{00000000-0005-0000-0000-000029080000}"/>
    <cellStyle name="_New_Sofi_S13001" xfId="1132" xr:uid="{00000000-0005-0000-0000-00002A080000}"/>
    <cellStyle name="_New_Sofi_S13001 2" xfId="3286" xr:uid="{00000000-0005-0000-0000-00002B080000}"/>
    <cellStyle name="_New_Sofi_S13001_DCF" xfId="1133" xr:uid="{00000000-0005-0000-0000-00002C080000}"/>
    <cellStyle name="_New_Sofi_S13001_DCF 2" xfId="3287" xr:uid="{00000000-0005-0000-0000-00002D080000}"/>
    <cellStyle name="_New_Sofi_S13001_DCF 3 с увел  объемами 14 12 07 " xfId="1134" xr:uid="{00000000-0005-0000-0000-00002E080000}"/>
    <cellStyle name="_New_Sofi_S13001_DCF 3 с увел  объемами 14 12 07  2" xfId="3288" xr:uid="{00000000-0005-0000-0000-00002F080000}"/>
    <cellStyle name="_New_Sofi_S13001_DCF_Pavlodar_9" xfId="1135" xr:uid="{00000000-0005-0000-0000-000030080000}"/>
    <cellStyle name="_New_Sofi_S13001_DCF_Pavlodar_9 2" xfId="3289" xr:uid="{00000000-0005-0000-0000-000031080000}"/>
    <cellStyle name="_New_Sofi_Sheet1" xfId="1136" xr:uid="{00000000-0005-0000-0000-000032080000}"/>
    <cellStyle name="_New_Sofi_Sheet1 2" xfId="3290" xr:uid="{00000000-0005-0000-0000-000033080000}"/>
    <cellStyle name="_New_Sofi_Sheet1_DCF" xfId="1137" xr:uid="{00000000-0005-0000-0000-000034080000}"/>
    <cellStyle name="_New_Sofi_Sheet1_DCF 2" xfId="3291" xr:uid="{00000000-0005-0000-0000-000035080000}"/>
    <cellStyle name="_New_Sofi_Sheet1_DCF 3 с увел  объемами 14 12 07 " xfId="1138" xr:uid="{00000000-0005-0000-0000-000036080000}"/>
    <cellStyle name="_New_Sofi_Sheet1_DCF 3 с увел  объемами 14 12 07  2" xfId="3292" xr:uid="{00000000-0005-0000-0000-000037080000}"/>
    <cellStyle name="_New_Sofi_Sheet1_DCF_Pavlodar_9" xfId="1139" xr:uid="{00000000-0005-0000-0000-000038080000}"/>
    <cellStyle name="_New_Sofi_Sheet1_DCF_Pavlodar_9 2" xfId="3293" xr:uid="{00000000-0005-0000-0000-000039080000}"/>
    <cellStyle name="_New_Sofi_sofi - plan_AP270202ii" xfId="1140" xr:uid="{00000000-0005-0000-0000-00003A080000}"/>
    <cellStyle name="_New_Sofi_sofi - plan_AP270202ii 2" xfId="3294" xr:uid="{00000000-0005-0000-0000-00003B080000}"/>
    <cellStyle name="_New_Sofi_sofi - plan_AP270202ii_DCF" xfId="1141" xr:uid="{00000000-0005-0000-0000-00003C080000}"/>
    <cellStyle name="_New_Sofi_sofi - plan_AP270202ii_DCF 2" xfId="3295" xr:uid="{00000000-0005-0000-0000-00003D080000}"/>
    <cellStyle name="_New_Sofi_sofi - plan_AP270202ii_DCF 3 с увел  объемами 14 12 07 " xfId="1142" xr:uid="{00000000-0005-0000-0000-00003E080000}"/>
    <cellStyle name="_New_Sofi_sofi - plan_AP270202ii_DCF 3 с увел  объемами 14 12 07  2" xfId="3296" xr:uid="{00000000-0005-0000-0000-00003F080000}"/>
    <cellStyle name="_New_Sofi_sofi - plan_AP270202ii_DCF_Pavlodar_9" xfId="1143" xr:uid="{00000000-0005-0000-0000-000040080000}"/>
    <cellStyle name="_New_Sofi_sofi - plan_AP270202ii_DCF_Pavlodar_9 2" xfId="3297" xr:uid="{00000000-0005-0000-0000-000041080000}"/>
    <cellStyle name="_New_Sofi_sofi - plan_AP270202iii" xfId="1144" xr:uid="{00000000-0005-0000-0000-000042080000}"/>
    <cellStyle name="_New_Sofi_sofi - plan_AP270202iii 2" xfId="3298" xr:uid="{00000000-0005-0000-0000-000043080000}"/>
    <cellStyle name="_New_Sofi_sofi - plan_AP270202iii_DCF" xfId="1145" xr:uid="{00000000-0005-0000-0000-000044080000}"/>
    <cellStyle name="_New_Sofi_sofi - plan_AP270202iii_DCF 2" xfId="3299" xr:uid="{00000000-0005-0000-0000-000045080000}"/>
    <cellStyle name="_New_Sofi_sofi - plan_AP270202iii_DCF 3 с увел  объемами 14 12 07 " xfId="1146" xr:uid="{00000000-0005-0000-0000-000046080000}"/>
    <cellStyle name="_New_Sofi_sofi - plan_AP270202iii_DCF 3 с увел  объемами 14 12 07  2" xfId="3300" xr:uid="{00000000-0005-0000-0000-000047080000}"/>
    <cellStyle name="_New_Sofi_sofi - plan_AP270202iii_DCF_Pavlodar_9" xfId="1147" xr:uid="{00000000-0005-0000-0000-000048080000}"/>
    <cellStyle name="_New_Sofi_sofi - plan_AP270202iii_DCF_Pavlodar_9 2" xfId="3301" xr:uid="{00000000-0005-0000-0000-000049080000}"/>
    <cellStyle name="_New_Sofi_sofi - plan_AP270202iv" xfId="1148" xr:uid="{00000000-0005-0000-0000-00004A080000}"/>
    <cellStyle name="_New_Sofi_sofi - plan_AP270202iv 2" xfId="3302" xr:uid="{00000000-0005-0000-0000-00004B080000}"/>
    <cellStyle name="_New_Sofi_sofi - plan_AP270202iv_DCF" xfId="1149" xr:uid="{00000000-0005-0000-0000-00004C080000}"/>
    <cellStyle name="_New_Sofi_sofi - plan_AP270202iv_DCF 2" xfId="3303" xr:uid="{00000000-0005-0000-0000-00004D080000}"/>
    <cellStyle name="_New_Sofi_sofi - plan_AP270202iv_DCF 3 с увел  объемами 14 12 07 " xfId="1150" xr:uid="{00000000-0005-0000-0000-00004E080000}"/>
    <cellStyle name="_New_Sofi_sofi - plan_AP270202iv_DCF 3 с увел  объемами 14 12 07  2" xfId="3304" xr:uid="{00000000-0005-0000-0000-00004F080000}"/>
    <cellStyle name="_New_Sofi_sofi - plan_AP270202iv_DCF_Pavlodar_9" xfId="1151" xr:uid="{00000000-0005-0000-0000-000050080000}"/>
    <cellStyle name="_New_Sofi_sofi - plan_AP270202iv_DCF_Pavlodar_9 2" xfId="3305" xr:uid="{00000000-0005-0000-0000-000051080000}"/>
    <cellStyle name="_New_Sofi_Sofi vs Sobi" xfId="1152" xr:uid="{00000000-0005-0000-0000-000052080000}"/>
    <cellStyle name="_New_Sofi_Sofi vs Sobi 2" xfId="3306" xr:uid="{00000000-0005-0000-0000-000053080000}"/>
    <cellStyle name="_New_Sofi_Sofi vs Sobi_DCF" xfId="1153" xr:uid="{00000000-0005-0000-0000-000054080000}"/>
    <cellStyle name="_New_Sofi_Sofi vs Sobi_DCF 2" xfId="3307" xr:uid="{00000000-0005-0000-0000-000055080000}"/>
    <cellStyle name="_New_Sofi_Sofi vs Sobi_DCF 3 с увел  объемами 14 12 07 " xfId="1154" xr:uid="{00000000-0005-0000-0000-000056080000}"/>
    <cellStyle name="_New_Sofi_Sofi vs Sobi_DCF 3 с увел  объемами 14 12 07  2" xfId="3308" xr:uid="{00000000-0005-0000-0000-000057080000}"/>
    <cellStyle name="_New_Sofi_Sofi vs Sobi_DCF_Pavlodar_9" xfId="1155" xr:uid="{00000000-0005-0000-0000-000058080000}"/>
    <cellStyle name="_New_Sofi_Sofi vs Sobi_DCF_Pavlodar_9 2" xfId="3309" xr:uid="{00000000-0005-0000-0000-000059080000}"/>
    <cellStyle name="_New_Sofi_Sofi_PBD 27-11-01" xfId="1156" xr:uid="{00000000-0005-0000-0000-00005A080000}"/>
    <cellStyle name="_New_Sofi_Sofi_PBD 27-11-01 2" xfId="3310" xr:uid="{00000000-0005-0000-0000-00005B080000}"/>
    <cellStyle name="_New_Sofi_Sofi_PBD 27-11-01_DCF" xfId="1157" xr:uid="{00000000-0005-0000-0000-00005C080000}"/>
    <cellStyle name="_New_Sofi_Sofi_PBD 27-11-01_DCF 2" xfId="3311" xr:uid="{00000000-0005-0000-0000-00005D080000}"/>
    <cellStyle name="_New_Sofi_Sofi_PBD 27-11-01_DCF 3 с увел  объемами 14 12 07 " xfId="1158" xr:uid="{00000000-0005-0000-0000-00005E080000}"/>
    <cellStyle name="_New_Sofi_Sofi_PBD 27-11-01_DCF 3 с увел  объемами 14 12 07  2" xfId="3312" xr:uid="{00000000-0005-0000-0000-00005F080000}"/>
    <cellStyle name="_New_Sofi_Sofi_PBD 27-11-01_DCF_Pavlodar_9" xfId="1159" xr:uid="{00000000-0005-0000-0000-000060080000}"/>
    <cellStyle name="_New_Sofi_Sofi_PBD 27-11-01_DCF_Pavlodar_9 2" xfId="3313" xr:uid="{00000000-0005-0000-0000-000061080000}"/>
    <cellStyle name="_New_Sofi_SOFI_TEPs_AOK_130902" xfId="1160" xr:uid="{00000000-0005-0000-0000-000062080000}"/>
    <cellStyle name="_New_Sofi_SOFI_TEPs_AOK_130902 2" xfId="3314" xr:uid="{00000000-0005-0000-0000-000063080000}"/>
    <cellStyle name="_New_Sofi_SOFI_TEPs_AOK_130902_DCF" xfId="1161" xr:uid="{00000000-0005-0000-0000-000064080000}"/>
    <cellStyle name="_New_Sofi_SOFI_TEPs_AOK_130902_DCF 2" xfId="3315" xr:uid="{00000000-0005-0000-0000-000065080000}"/>
    <cellStyle name="_New_Sofi_SOFI_TEPs_AOK_130902_DCF 3 с увел  объемами 14 12 07 " xfId="1162" xr:uid="{00000000-0005-0000-0000-000066080000}"/>
    <cellStyle name="_New_Sofi_SOFI_TEPs_AOK_130902_DCF 3 с увел  объемами 14 12 07  2" xfId="3316" xr:uid="{00000000-0005-0000-0000-000067080000}"/>
    <cellStyle name="_New_Sofi_SOFI_TEPs_AOK_130902_DCF_Pavlodar_9" xfId="1163" xr:uid="{00000000-0005-0000-0000-000068080000}"/>
    <cellStyle name="_New_Sofi_SOFI_TEPs_AOK_130902_DCF_Pavlodar_9 2" xfId="3317" xr:uid="{00000000-0005-0000-0000-000069080000}"/>
    <cellStyle name="_New_Sofi_Sofi145a" xfId="1164" xr:uid="{00000000-0005-0000-0000-00006A080000}"/>
    <cellStyle name="_New_Sofi_Sofi145a 2" xfId="3318" xr:uid="{00000000-0005-0000-0000-00006B080000}"/>
    <cellStyle name="_New_Sofi_Sofi145a_DCF" xfId="1165" xr:uid="{00000000-0005-0000-0000-00006C080000}"/>
    <cellStyle name="_New_Sofi_Sofi145a_DCF 2" xfId="3319" xr:uid="{00000000-0005-0000-0000-00006D080000}"/>
    <cellStyle name="_New_Sofi_Sofi145a_DCF 3 с увел  объемами 14 12 07 " xfId="1166" xr:uid="{00000000-0005-0000-0000-00006E080000}"/>
    <cellStyle name="_New_Sofi_Sofi145a_DCF 3 с увел  объемами 14 12 07  2" xfId="3320" xr:uid="{00000000-0005-0000-0000-00006F080000}"/>
    <cellStyle name="_New_Sofi_Sofi145a_DCF_Pavlodar_9" xfId="1167" xr:uid="{00000000-0005-0000-0000-000070080000}"/>
    <cellStyle name="_New_Sofi_Sofi145a_DCF_Pavlodar_9 2" xfId="3321" xr:uid="{00000000-0005-0000-0000-000071080000}"/>
    <cellStyle name="_New_Sofi_Sofi153" xfId="1168" xr:uid="{00000000-0005-0000-0000-000072080000}"/>
    <cellStyle name="_New_Sofi_Sofi153 2" xfId="3322" xr:uid="{00000000-0005-0000-0000-000073080000}"/>
    <cellStyle name="_New_Sofi_Sofi153_DCF" xfId="1169" xr:uid="{00000000-0005-0000-0000-000074080000}"/>
    <cellStyle name="_New_Sofi_Sofi153_DCF 2" xfId="3323" xr:uid="{00000000-0005-0000-0000-000075080000}"/>
    <cellStyle name="_New_Sofi_Sofi153_DCF 3 с увел  объемами 14 12 07 " xfId="1170" xr:uid="{00000000-0005-0000-0000-000076080000}"/>
    <cellStyle name="_New_Sofi_Sofi153_DCF 3 с увел  объемами 14 12 07  2" xfId="3324" xr:uid="{00000000-0005-0000-0000-000077080000}"/>
    <cellStyle name="_New_Sofi_Sofi153_DCF_Pavlodar_9" xfId="1171" xr:uid="{00000000-0005-0000-0000-000078080000}"/>
    <cellStyle name="_New_Sofi_Sofi153_DCF_Pavlodar_9 2" xfId="3325" xr:uid="{00000000-0005-0000-0000-000079080000}"/>
    <cellStyle name="_New_Sofi_Summary" xfId="1172" xr:uid="{00000000-0005-0000-0000-00007A080000}"/>
    <cellStyle name="_New_Sofi_Summary 2" xfId="3326" xr:uid="{00000000-0005-0000-0000-00007B080000}"/>
    <cellStyle name="_New_Sofi_Summary_DCF" xfId="1173" xr:uid="{00000000-0005-0000-0000-00007C080000}"/>
    <cellStyle name="_New_Sofi_Summary_DCF 2" xfId="3327" xr:uid="{00000000-0005-0000-0000-00007D080000}"/>
    <cellStyle name="_New_Sofi_Summary_DCF 3 с увел  объемами 14 12 07 " xfId="1174" xr:uid="{00000000-0005-0000-0000-00007E080000}"/>
    <cellStyle name="_New_Sofi_Summary_DCF 3 с увел  объемами 14 12 07  2" xfId="3328" xr:uid="{00000000-0005-0000-0000-00007F080000}"/>
    <cellStyle name="_New_Sofi_Summary_DCF_Pavlodar_9" xfId="1175" xr:uid="{00000000-0005-0000-0000-000080080000}"/>
    <cellStyle name="_New_Sofi_Summary_DCF_Pavlodar_9 2" xfId="3329" xr:uid="{00000000-0005-0000-0000-000081080000}"/>
    <cellStyle name="_New_Sofi_SXXXX_Express_c Links" xfId="1176" xr:uid="{00000000-0005-0000-0000-000082080000}"/>
    <cellStyle name="_New_Sofi_SXXXX_Express_c Links 2" xfId="3330" xr:uid="{00000000-0005-0000-0000-000083080000}"/>
    <cellStyle name="_New_Sofi_SXXXX_Express_c Links_DCF" xfId="1177" xr:uid="{00000000-0005-0000-0000-000084080000}"/>
    <cellStyle name="_New_Sofi_SXXXX_Express_c Links_DCF 2" xfId="3331" xr:uid="{00000000-0005-0000-0000-000085080000}"/>
    <cellStyle name="_New_Sofi_SXXXX_Express_c Links_DCF 3 с увел  объемами 14 12 07 " xfId="1178" xr:uid="{00000000-0005-0000-0000-000086080000}"/>
    <cellStyle name="_New_Sofi_SXXXX_Express_c Links_DCF 3 с увел  объемами 14 12 07  2" xfId="3332" xr:uid="{00000000-0005-0000-0000-000087080000}"/>
    <cellStyle name="_New_Sofi_SXXXX_Express_c Links_DCF_Pavlodar_9" xfId="1179" xr:uid="{00000000-0005-0000-0000-000088080000}"/>
    <cellStyle name="_New_Sofi_SXXXX_Express_c Links_DCF_Pavlodar_9 2" xfId="3333" xr:uid="{00000000-0005-0000-0000-000089080000}"/>
    <cellStyle name="_New_Sofi_Tax_form_1кв_3" xfId="1180" xr:uid="{00000000-0005-0000-0000-00008A080000}"/>
    <cellStyle name="_New_Sofi_Tax_form_1кв_3 2" xfId="3334" xr:uid="{00000000-0005-0000-0000-00008B080000}"/>
    <cellStyle name="_New_Sofi_Tax_form_1кв_3_DCF" xfId="1181" xr:uid="{00000000-0005-0000-0000-00008C080000}"/>
    <cellStyle name="_New_Sofi_Tax_form_1кв_3_DCF 2" xfId="3335" xr:uid="{00000000-0005-0000-0000-00008D080000}"/>
    <cellStyle name="_New_Sofi_Tax_form_1кв_3_DCF 3 с увел  объемами 14 12 07 " xfId="1182" xr:uid="{00000000-0005-0000-0000-00008E080000}"/>
    <cellStyle name="_New_Sofi_Tax_form_1кв_3_DCF 3 с увел  объемами 14 12 07  2" xfId="3336" xr:uid="{00000000-0005-0000-0000-00008F080000}"/>
    <cellStyle name="_New_Sofi_Tax_form_1кв_3_DCF_Pavlodar_9" xfId="1183" xr:uid="{00000000-0005-0000-0000-000090080000}"/>
    <cellStyle name="_New_Sofi_Tax_form_1кв_3_DCF_Pavlodar_9 2" xfId="3337" xr:uid="{00000000-0005-0000-0000-000091080000}"/>
    <cellStyle name="_New_Sofi_test_11" xfId="1184" xr:uid="{00000000-0005-0000-0000-000092080000}"/>
    <cellStyle name="_New_Sofi_test_11 2" xfId="3338" xr:uid="{00000000-0005-0000-0000-000093080000}"/>
    <cellStyle name="_New_Sofi_test_11_DCF" xfId="1185" xr:uid="{00000000-0005-0000-0000-000094080000}"/>
    <cellStyle name="_New_Sofi_test_11_DCF 2" xfId="3339" xr:uid="{00000000-0005-0000-0000-000095080000}"/>
    <cellStyle name="_New_Sofi_test_11_DCF 3 с увел  объемами 14 12 07 " xfId="1186" xr:uid="{00000000-0005-0000-0000-000096080000}"/>
    <cellStyle name="_New_Sofi_test_11_DCF 3 с увел  объемами 14 12 07  2" xfId="3340" xr:uid="{00000000-0005-0000-0000-000097080000}"/>
    <cellStyle name="_New_Sofi_test_11_DCF_Pavlodar_9" xfId="1187" xr:uid="{00000000-0005-0000-0000-000098080000}"/>
    <cellStyle name="_New_Sofi_test_11_DCF_Pavlodar_9 2" xfId="3341" xr:uid="{00000000-0005-0000-0000-000099080000}"/>
    <cellStyle name="_New_Sofi_БКЭ" xfId="1188" xr:uid="{00000000-0005-0000-0000-00009A080000}"/>
    <cellStyle name="_New_Sofi_БКЭ 2" xfId="3342" xr:uid="{00000000-0005-0000-0000-00009B080000}"/>
    <cellStyle name="_New_Sofi_БКЭ_DCF" xfId="1189" xr:uid="{00000000-0005-0000-0000-00009C080000}"/>
    <cellStyle name="_New_Sofi_БКЭ_DCF 2" xfId="3343" xr:uid="{00000000-0005-0000-0000-00009D080000}"/>
    <cellStyle name="_New_Sofi_БКЭ_DCF 3 с увел  объемами 14 12 07 " xfId="1190" xr:uid="{00000000-0005-0000-0000-00009E080000}"/>
    <cellStyle name="_New_Sofi_БКЭ_DCF 3 с увел  объемами 14 12 07  2" xfId="3344" xr:uid="{00000000-0005-0000-0000-00009F080000}"/>
    <cellStyle name="_New_Sofi_БКЭ_DCF_Pavlodar_9" xfId="1191" xr:uid="{00000000-0005-0000-0000-0000A0080000}"/>
    <cellStyle name="_New_Sofi_БКЭ_DCF_Pavlodar_9 2" xfId="3345" xr:uid="{00000000-0005-0000-0000-0000A1080000}"/>
    <cellStyle name="_New_Sofi_для вставки в пакет за 2001" xfId="1192" xr:uid="{00000000-0005-0000-0000-0000A2080000}"/>
    <cellStyle name="_New_Sofi_для вставки в пакет за 2001 2" xfId="3346" xr:uid="{00000000-0005-0000-0000-0000A3080000}"/>
    <cellStyle name="_New_Sofi_для вставки в пакет за 2001_DCF" xfId="1193" xr:uid="{00000000-0005-0000-0000-0000A4080000}"/>
    <cellStyle name="_New_Sofi_для вставки в пакет за 2001_DCF 2" xfId="3347" xr:uid="{00000000-0005-0000-0000-0000A5080000}"/>
    <cellStyle name="_New_Sofi_для вставки в пакет за 2001_DCF 3 с увел  объемами 14 12 07 " xfId="1194" xr:uid="{00000000-0005-0000-0000-0000A6080000}"/>
    <cellStyle name="_New_Sofi_для вставки в пакет за 2001_DCF 3 с увел  объемами 14 12 07  2" xfId="3348" xr:uid="{00000000-0005-0000-0000-0000A7080000}"/>
    <cellStyle name="_New_Sofi_для вставки в пакет за 2001_DCF_Pavlodar_9" xfId="1195" xr:uid="{00000000-0005-0000-0000-0000A8080000}"/>
    <cellStyle name="_New_Sofi_для вставки в пакет за 2001_DCF_Pavlodar_9 2" xfId="3349" xr:uid="{00000000-0005-0000-0000-0000A9080000}"/>
    <cellStyle name="_New_Sofi_дляГалиныВ" xfId="1196" xr:uid="{00000000-0005-0000-0000-0000AA080000}"/>
    <cellStyle name="_New_Sofi_дляГалиныВ 2" xfId="3350" xr:uid="{00000000-0005-0000-0000-0000AB080000}"/>
    <cellStyle name="_New_Sofi_дляГалиныВ_DCF" xfId="1197" xr:uid="{00000000-0005-0000-0000-0000AC080000}"/>
    <cellStyle name="_New_Sofi_дляГалиныВ_DCF 2" xfId="3351" xr:uid="{00000000-0005-0000-0000-0000AD080000}"/>
    <cellStyle name="_New_Sofi_дляГалиныВ_DCF 3 с увел  объемами 14 12 07 " xfId="1198" xr:uid="{00000000-0005-0000-0000-0000AE080000}"/>
    <cellStyle name="_New_Sofi_дляГалиныВ_DCF 3 с увел  объемами 14 12 07  2" xfId="3352" xr:uid="{00000000-0005-0000-0000-0000AF080000}"/>
    <cellStyle name="_New_Sofi_дляГалиныВ_DCF_Pavlodar_9" xfId="1199" xr:uid="{00000000-0005-0000-0000-0000B0080000}"/>
    <cellStyle name="_New_Sofi_дляГалиныВ_DCF_Pavlodar_9 2" xfId="3353" xr:uid="{00000000-0005-0000-0000-0000B1080000}"/>
    <cellStyle name="_New_Sofi_Книга7" xfId="1200" xr:uid="{00000000-0005-0000-0000-0000B2080000}"/>
    <cellStyle name="_New_Sofi_Книга7 2" xfId="3354" xr:uid="{00000000-0005-0000-0000-0000B3080000}"/>
    <cellStyle name="_New_Sofi_Книга7_DCF" xfId="1201" xr:uid="{00000000-0005-0000-0000-0000B4080000}"/>
    <cellStyle name="_New_Sofi_Книга7_DCF 2" xfId="3355" xr:uid="{00000000-0005-0000-0000-0000B5080000}"/>
    <cellStyle name="_New_Sofi_Книга7_DCF 3 с увел  объемами 14 12 07 " xfId="1202" xr:uid="{00000000-0005-0000-0000-0000B6080000}"/>
    <cellStyle name="_New_Sofi_Книга7_DCF 3 с увел  объемами 14 12 07  2" xfId="3356" xr:uid="{00000000-0005-0000-0000-0000B7080000}"/>
    <cellStyle name="_New_Sofi_Книга7_DCF_Pavlodar_9" xfId="1203" xr:uid="{00000000-0005-0000-0000-0000B8080000}"/>
    <cellStyle name="_New_Sofi_Книга7_DCF_Pavlodar_9 2" xfId="3357" xr:uid="{00000000-0005-0000-0000-0000B9080000}"/>
    <cellStyle name="_New_Sofi_Лист1" xfId="1204" xr:uid="{00000000-0005-0000-0000-0000BA080000}"/>
    <cellStyle name="_New_Sofi_Лист1 2" xfId="3358" xr:uid="{00000000-0005-0000-0000-0000BB080000}"/>
    <cellStyle name="_New_Sofi_Лист1_DCF" xfId="1205" xr:uid="{00000000-0005-0000-0000-0000BC080000}"/>
    <cellStyle name="_New_Sofi_Лист1_DCF 2" xfId="3359" xr:uid="{00000000-0005-0000-0000-0000BD080000}"/>
    <cellStyle name="_New_Sofi_Лист1_DCF 3 с увел  объемами 14 12 07 " xfId="1206" xr:uid="{00000000-0005-0000-0000-0000BE080000}"/>
    <cellStyle name="_New_Sofi_Лист1_DCF 3 с увел  объемами 14 12 07  2" xfId="3360" xr:uid="{00000000-0005-0000-0000-0000BF080000}"/>
    <cellStyle name="_New_Sofi_Лист1_DCF_Pavlodar_9" xfId="1207" xr:uid="{00000000-0005-0000-0000-0000C0080000}"/>
    <cellStyle name="_New_Sofi_Лист1_DCF_Pavlodar_9 2" xfId="3361" xr:uid="{00000000-0005-0000-0000-0000C1080000}"/>
    <cellStyle name="_New_Sofi_ОСН. ДЕЯТ." xfId="1208" xr:uid="{00000000-0005-0000-0000-0000C2080000}"/>
    <cellStyle name="_New_Sofi_ОСН. ДЕЯТ. 2" xfId="3362" xr:uid="{00000000-0005-0000-0000-0000C3080000}"/>
    <cellStyle name="_New_Sofi_ОСН. ДЕЯТ._DCF" xfId="1209" xr:uid="{00000000-0005-0000-0000-0000C4080000}"/>
    <cellStyle name="_New_Sofi_ОСН. ДЕЯТ._DCF 2" xfId="3363" xr:uid="{00000000-0005-0000-0000-0000C5080000}"/>
    <cellStyle name="_New_Sofi_ОСН. ДЕЯТ._DCF 3 с увел  объемами 14 12 07 " xfId="1210" xr:uid="{00000000-0005-0000-0000-0000C6080000}"/>
    <cellStyle name="_New_Sofi_ОСН. ДЕЯТ._DCF 3 с увел  объемами 14 12 07  2" xfId="3364" xr:uid="{00000000-0005-0000-0000-0000C7080000}"/>
    <cellStyle name="_New_Sofi_ОСН. ДЕЯТ._DCF_Pavlodar_9" xfId="1211" xr:uid="{00000000-0005-0000-0000-0000C8080000}"/>
    <cellStyle name="_New_Sofi_ОСН. ДЕЯТ._DCF_Pavlodar_9 2" xfId="3365" xr:uid="{00000000-0005-0000-0000-0000C9080000}"/>
    <cellStyle name="_New_Sofi_Подразделения" xfId="1212" xr:uid="{00000000-0005-0000-0000-0000CA080000}"/>
    <cellStyle name="_New_Sofi_Подразделения 2" xfId="3366" xr:uid="{00000000-0005-0000-0000-0000CB080000}"/>
    <cellStyle name="_New_Sofi_Подразделения_DCF" xfId="1213" xr:uid="{00000000-0005-0000-0000-0000CC080000}"/>
    <cellStyle name="_New_Sofi_Подразделения_DCF 2" xfId="3367" xr:uid="{00000000-0005-0000-0000-0000CD080000}"/>
    <cellStyle name="_New_Sofi_Подразделения_DCF 3 с увел  объемами 14 12 07 " xfId="1214" xr:uid="{00000000-0005-0000-0000-0000CE080000}"/>
    <cellStyle name="_New_Sofi_Подразделения_DCF 3 с увел  объемами 14 12 07  2" xfId="3368" xr:uid="{00000000-0005-0000-0000-0000CF080000}"/>
    <cellStyle name="_New_Sofi_Подразделения_DCF_Pavlodar_9" xfId="1215" xr:uid="{00000000-0005-0000-0000-0000D0080000}"/>
    <cellStyle name="_New_Sofi_Подразделения_DCF_Pavlodar_9 2" xfId="3369" xr:uid="{00000000-0005-0000-0000-0000D1080000}"/>
    <cellStyle name="_New_Sofi_Список тиражирования" xfId="1216" xr:uid="{00000000-0005-0000-0000-0000D2080000}"/>
    <cellStyle name="_New_Sofi_Список тиражирования 2" xfId="3370" xr:uid="{00000000-0005-0000-0000-0000D3080000}"/>
    <cellStyle name="_New_Sofi_Список тиражирования_DCF" xfId="1217" xr:uid="{00000000-0005-0000-0000-0000D4080000}"/>
    <cellStyle name="_New_Sofi_Список тиражирования_DCF 2" xfId="3371" xr:uid="{00000000-0005-0000-0000-0000D5080000}"/>
    <cellStyle name="_New_Sofi_Список тиражирования_DCF 3 с увел  объемами 14 12 07 " xfId="1218" xr:uid="{00000000-0005-0000-0000-0000D6080000}"/>
    <cellStyle name="_New_Sofi_Список тиражирования_DCF 3 с увел  объемами 14 12 07  2" xfId="3372" xr:uid="{00000000-0005-0000-0000-0000D7080000}"/>
    <cellStyle name="_New_Sofi_Список тиражирования_DCF_Pavlodar_9" xfId="1219" xr:uid="{00000000-0005-0000-0000-0000D8080000}"/>
    <cellStyle name="_New_Sofi_Список тиражирования_DCF_Pavlodar_9 2" xfId="3373" xr:uid="{00000000-0005-0000-0000-0000D9080000}"/>
    <cellStyle name="_New_Sofi_Форма 12 last" xfId="1220" xr:uid="{00000000-0005-0000-0000-0000DA080000}"/>
    <cellStyle name="_New_Sofi_Форма 12 last 2" xfId="3374" xr:uid="{00000000-0005-0000-0000-0000DB080000}"/>
    <cellStyle name="_New_Sofi_Форма 12 last_DCF" xfId="1221" xr:uid="{00000000-0005-0000-0000-0000DC080000}"/>
    <cellStyle name="_New_Sofi_Форма 12 last_DCF 2" xfId="3375" xr:uid="{00000000-0005-0000-0000-0000DD080000}"/>
    <cellStyle name="_New_Sofi_Форма 12 last_DCF 3 с увел  объемами 14 12 07 " xfId="1222" xr:uid="{00000000-0005-0000-0000-0000DE080000}"/>
    <cellStyle name="_New_Sofi_Форма 12 last_DCF 3 с увел  объемами 14 12 07  2" xfId="3376" xr:uid="{00000000-0005-0000-0000-0000DF080000}"/>
    <cellStyle name="_New_Sofi_Форма 12 last_DCF_Pavlodar_9" xfId="1223" xr:uid="{00000000-0005-0000-0000-0000E0080000}"/>
    <cellStyle name="_New_Sofi_Форма 12 last_DCF_Pavlodar_9 2" xfId="3377" xr:uid="{00000000-0005-0000-0000-0000E1080000}"/>
    <cellStyle name="_Nosta P&amp;L" xfId="1224" xr:uid="{00000000-0005-0000-0000-0000E2080000}"/>
    <cellStyle name="_Nosta P&amp;L 2" xfId="3378" xr:uid="{00000000-0005-0000-0000-0000E3080000}"/>
    <cellStyle name="_Nosta P&amp;L_DCF" xfId="1225" xr:uid="{00000000-0005-0000-0000-0000E4080000}"/>
    <cellStyle name="_Nosta P&amp;L_DCF 2" xfId="3379" xr:uid="{00000000-0005-0000-0000-0000E5080000}"/>
    <cellStyle name="_Nosta P&amp;L_DCF 3 с увел  объемами 14 12 07 " xfId="1226" xr:uid="{00000000-0005-0000-0000-0000E6080000}"/>
    <cellStyle name="_Nosta P&amp;L_DCF 3 с увел  объемами 14 12 07  2" xfId="3380" xr:uid="{00000000-0005-0000-0000-0000E7080000}"/>
    <cellStyle name="_Nosta P&amp;L_DCF_Pavlodar_9" xfId="1227" xr:uid="{00000000-0005-0000-0000-0000E8080000}"/>
    <cellStyle name="_Nosta P&amp;L_DCF_Pavlodar_9 2" xfId="3381" xr:uid="{00000000-0005-0000-0000-0000E9080000}"/>
    <cellStyle name="_Nsi" xfId="1228" xr:uid="{00000000-0005-0000-0000-0000EA080000}"/>
    <cellStyle name="_Nsi 2" xfId="3382" xr:uid="{00000000-0005-0000-0000-0000EB080000}"/>
    <cellStyle name="_Nsi_DCF" xfId="1229" xr:uid="{00000000-0005-0000-0000-0000EC080000}"/>
    <cellStyle name="_Nsi_DCF 2" xfId="3383" xr:uid="{00000000-0005-0000-0000-0000ED080000}"/>
    <cellStyle name="_Nsi_DCF 3 с увел  объемами 14 12 07 " xfId="1230" xr:uid="{00000000-0005-0000-0000-0000EE080000}"/>
    <cellStyle name="_Nsi_DCF 3 с увел  объемами 14 12 07  2" xfId="3384" xr:uid="{00000000-0005-0000-0000-0000EF080000}"/>
    <cellStyle name="_Nsi_DCF_Pavlodar_9" xfId="1231" xr:uid="{00000000-0005-0000-0000-0000F0080000}"/>
    <cellStyle name="_Nsi_DCF_Pavlodar_9 2" xfId="3385" xr:uid="{00000000-0005-0000-0000-0000F1080000}"/>
    <cellStyle name="_O&amp;G Tyazhpromarmatura" xfId="1232" xr:uid="{00000000-0005-0000-0000-0000F2080000}"/>
    <cellStyle name="_O&amp;G Tyazhpromarmatura 2" xfId="3386" xr:uid="{00000000-0005-0000-0000-0000F3080000}"/>
    <cellStyle name="_O&amp;G Tyazhpromarmatura_DCF" xfId="1233" xr:uid="{00000000-0005-0000-0000-0000F4080000}"/>
    <cellStyle name="_O&amp;G Tyazhpromarmatura_DCF 2" xfId="3387" xr:uid="{00000000-0005-0000-0000-0000F5080000}"/>
    <cellStyle name="_O&amp;G Tyazhpromarmatura_DCF 3 с увел  объемами 14 12 07 " xfId="1234" xr:uid="{00000000-0005-0000-0000-0000F6080000}"/>
    <cellStyle name="_O&amp;G Tyazhpromarmatura_DCF 3 с увел  объемами 14 12 07  2" xfId="3388" xr:uid="{00000000-0005-0000-0000-0000F7080000}"/>
    <cellStyle name="_O&amp;G Tyazhpromarmatura_DCF_Pavlodar_9" xfId="1235" xr:uid="{00000000-0005-0000-0000-0000F8080000}"/>
    <cellStyle name="_O&amp;G Tyazhpromarmatura_DCF_Pavlodar_9 2" xfId="3389" xr:uid="{00000000-0005-0000-0000-0000F9080000}"/>
    <cellStyle name="_Percent" xfId="1236" xr:uid="{00000000-0005-0000-0000-0000FA080000}"/>
    <cellStyle name="_Percent 2" xfId="3390" xr:uid="{00000000-0005-0000-0000-0000FB080000}"/>
    <cellStyle name="_Percent_DCF" xfId="1237" xr:uid="{00000000-0005-0000-0000-0000FC080000}"/>
    <cellStyle name="_Percent_DCF 3 предприятия" xfId="1238" xr:uid="{00000000-0005-0000-0000-0000FD080000}"/>
    <cellStyle name="_Percent_DCF 3 с увел  объемами 14 12 07 " xfId="1239" xr:uid="{00000000-0005-0000-0000-0000FE080000}"/>
    <cellStyle name="_Percent_DCF_Pavlodar_9" xfId="1240" xr:uid="{00000000-0005-0000-0000-0000FF080000}"/>
    <cellStyle name="_Percent_DCF_Pavlodar_9 2" xfId="3391" xr:uid="{00000000-0005-0000-0000-000000090000}"/>
    <cellStyle name="_Percent_информация по затратам и тарифам на  произ теплоэ" xfId="1241" xr:uid="{00000000-0005-0000-0000-000001090000}"/>
    <cellStyle name="_PercentSpace" xfId="1242" xr:uid="{00000000-0005-0000-0000-000002090000}"/>
    <cellStyle name="_PercentSpace 2" xfId="3392" xr:uid="{00000000-0005-0000-0000-000003090000}"/>
    <cellStyle name="_PercentSpace_DCF" xfId="1243" xr:uid="{00000000-0005-0000-0000-000004090000}"/>
    <cellStyle name="_PercentSpace_DCF 3 предприятия" xfId="1244" xr:uid="{00000000-0005-0000-0000-000005090000}"/>
    <cellStyle name="_PercentSpace_DCF 3 с увел  объемами 14 12 07 " xfId="1245" xr:uid="{00000000-0005-0000-0000-000006090000}"/>
    <cellStyle name="_PercentSpace_DCF_Pavlodar_9" xfId="1246" xr:uid="{00000000-0005-0000-0000-000007090000}"/>
    <cellStyle name="_PercentSpace_DCF_Pavlodar_9 2" xfId="3393" xr:uid="{00000000-0005-0000-0000-000008090000}"/>
    <cellStyle name="_PercentSpace_информация по затратам и тарифам на  произ теплоэ" xfId="1247" xr:uid="{00000000-0005-0000-0000-000009090000}"/>
    <cellStyle name="_PERS03V1" xfId="1248" xr:uid="{00000000-0005-0000-0000-00000A090000}"/>
    <cellStyle name="_PERS03V1 2" xfId="3394" xr:uid="{00000000-0005-0000-0000-00000B090000}"/>
    <cellStyle name="_PERS03V1_DCF" xfId="1249" xr:uid="{00000000-0005-0000-0000-00000C090000}"/>
    <cellStyle name="_PERS03V1_DCF 2" xfId="3395" xr:uid="{00000000-0005-0000-0000-00000D090000}"/>
    <cellStyle name="_PERS03V1_DCF 3 с увел  объемами 14 12 07 " xfId="1250" xr:uid="{00000000-0005-0000-0000-00000E090000}"/>
    <cellStyle name="_PERS03V1_DCF 3 с увел  объемами 14 12 07  2" xfId="3396" xr:uid="{00000000-0005-0000-0000-00000F090000}"/>
    <cellStyle name="_PERS03V1_DCF_Pavlodar_9" xfId="1251" xr:uid="{00000000-0005-0000-0000-000010090000}"/>
    <cellStyle name="_PERS03V1_DCF_Pavlodar_9 2" xfId="3397" xr:uid="{00000000-0005-0000-0000-000011090000}"/>
    <cellStyle name="_PERS03V1_DCF_Pavlodar_9_Worksheet in 2230 Consolidated SevKazEnergy JSC IFRS 2009" xfId="1252" xr:uid="{00000000-0005-0000-0000-000012090000}"/>
    <cellStyle name="_PERS03V1_Worksheet in 2230 Consolidated SevKazEnergy JSC IFRS 2009" xfId="1253" xr:uid="{00000000-0005-0000-0000-000013090000}"/>
    <cellStyle name="_PeterStar 5Y 1003023" xfId="1254" xr:uid="{00000000-0005-0000-0000-000014090000}"/>
    <cellStyle name="_PeterStar 5Y 1003023 2" xfId="3398" xr:uid="{00000000-0005-0000-0000-000015090000}"/>
    <cellStyle name="_PeterStar 5Y 1003023_DCF" xfId="1255" xr:uid="{00000000-0005-0000-0000-000016090000}"/>
    <cellStyle name="_PeterStar 5Y 1003023_DCF 2" xfId="3399" xr:uid="{00000000-0005-0000-0000-000017090000}"/>
    <cellStyle name="_PeterStar 5Y 1003023_DCF 3 с увел  объемами 14 12 07 " xfId="1256" xr:uid="{00000000-0005-0000-0000-000018090000}"/>
    <cellStyle name="_PeterStar 5Y 1003023_DCF 3 с увел  объемами 14 12 07  2" xfId="3400" xr:uid="{00000000-0005-0000-0000-000019090000}"/>
    <cellStyle name="_PeterStar 5Y 1003023_DCF_Pavlodar_9" xfId="1257" xr:uid="{00000000-0005-0000-0000-00001A090000}"/>
    <cellStyle name="_PeterStar 5Y 1003023_DCF_Pavlodar_9 2" xfId="3401" xr:uid="{00000000-0005-0000-0000-00001B090000}"/>
    <cellStyle name="_PeterStar 5Y 1003023_DCF_Pavlodar_9_Worksheet in 2230 Consolidated SevKazEnergy JSC IFRS 2009" xfId="1258" xr:uid="{00000000-0005-0000-0000-00001C090000}"/>
    <cellStyle name="_PeterStar 5Y 1003023_Worksheet in 2230 Consolidated SevKazEnergy JSC IFRS 2009" xfId="1259" xr:uid="{00000000-0005-0000-0000-00001D090000}"/>
    <cellStyle name="_PeterStar 5Y 102902" xfId="1260" xr:uid="{00000000-0005-0000-0000-00001E090000}"/>
    <cellStyle name="_PeterStar 5Y 102902 2" xfId="3402" xr:uid="{00000000-0005-0000-0000-00001F090000}"/>
    <cellStyle name="_PeterStar 5Y 102902_DCF" xfId="1261" xr:uid="{00000000-0005-0000-0000-000020090000}"/>
    <cellStyle name="_PeterStar 5Y 102902_DCF 2" xfId="3403" xr:uid="{00000000-0005-0000-0000-000021090000}"/>
    <cellStyle name="_PeterStar 5Y 102902_DCF 3 с увел  объемами 14 12 07 " xfId="1262" xr:uid="{00000000-0005-0000-0000-000022090000}"/>
    <cellStyle name="_PeterStar 5Y 102902_DCF 3 с увел  объемами 14 12 07  2" xfId="3404" xr:uid="{00000000-0005-0000-0000-000023090000}"/>
    <cellStyle name="_PeterStar 5Y 102902_DCF_Pavlodar_9" xfId="1263" xr:uid="{00000000-0005-0000-0000-000024090000}"/>
    <cellStyle name="_PeterStar 5Y 102902_DCF_Pavlodar_9 2" xfId="3405" xr:uid="{00000000-0005-0000-0000-000025090000}"/>
    <cellStyle name="_PeterStar 5Y 102902_DCF_Pavlodar_9_Worksheet in 2230 Consolidated SevKazEnergy JSC IFRS 2009" xfId="1264" xr:uid="{00000000-0005-0000-0000-000026090000}"/>
    <cellStyle name="_PeterStar 5Y 102902_Worksheet in 2230 Consolidated SevKazEnergy JSC IFRS 2009" xfId="1265" xr:uid="{00000000-0005-0000-0000-000027090000}"/>
    <cellStyle name="_Prices Forecast 20060421" xfId="1266" xr:uid="{00000000-0005-0000-0000-000028090000}"/>
    <cellStyle name="_Prices Forecast 20060421 2" xfId="3406" xr:uid="{00000000-0005-0000-0000-000029090000}"/>
    <cellStyle name="_Prices Forecast 20060421_DCF" xfId="1267" xr:uid="{00000000-0005-0000-0000-00002A090000}"/>
    <cellStyle name="_Prices Forecast 20060421_DCF 3 предприятия" xfId="1268" xr:uid="{00000000-0005-0000-0000-00002B090000}"/>
    <cellStyle name="_Prices Forecast 20060421_DCF 3 с увел  объемами 14 12 07 " xfId="1269" xr:uid="{00000000-0005-0000-0000-00002C090000}"/>
    <cellStyle name="_Prices Forecast 20060421_DCF_Pavlodar_9" xfId="1270" xr:uid="{00000000-0005-0000-0000-00002D090000}"/>
    <cellStyle name="_Prices Forecast 20060421_DCF_Pavlodar_9 2" xfId="3407" xr:uid="{00000000-0005-0000-0000-00002E090000}"/>
    <cellStyle name="_Prices Forecast 20060421_информация по затратам и тарифам на  произ теплоэ" xfId="1271" xr:uid="{00000000-0005-0000-0000-00002F090000}"/>
    <cellStyle name="_Production  Capex 20060313" xfId="1272" xr:uid="{00000000-0005-0000-0000-000030090000}"/>
    <cellStyle name="_Production  Capex 20060313 2" xfId="3408" xr:uid="{00000000-0005-0000-0000-000031090000}"/>
    <cellStyle name="_Production  Capex 20060313_DCF" xfId="1273" xr:uid="{00000000-0005-0000-0000-000032090000}"/>
    <cellStyle name="_Production  Capex 20060313_DCF 3 предприятия" xfId="1274" xr:uid="{00000000-0005-0000-0000-000033090000}"/>
    <cellStyle name="_Production  Capex 20060313_DCF 3 с увел  объемами 14 12 07 " xfId="1275" xr:uid="{00000000-0005-0000-0000-000034090000}"/>
    <cellStyle name="_Production  Capex 20060313_DCF_Pavlodar_9" xfId="1276" xr:uid="{00000000-0005-0000-0000-000035090000}"/>
    <cellStyle name="_Production  Capex 20060313_DCF_Pavlodar_9 2" xfId="3409" xr:uid="{00000000-0005-0000-0000-000036090000}"/>
    <cellStyle name="_Production  Capex 20060313_информация по затратам и тарифам на  произ теплоэ" xfId="1277" xr:uid="{00000000-0005-0000-0000-000037090000}"/>
    <cellStyle name="_PT_IAS_Eurocement_01_01_2005_MB_1" xfId="1278" xr:uid="{00000000-0005-0000-0000-000038090000}"/>
    <cellStyle name="_PT_IAS_Eurocement_01_01_2005_MB_1 2" xfId="3410" xr:uid="{00000000-0005-0000-0000-000039090000}"/>
    <cellStyle name="_PT_IAS_Eurocement_01_01_2005_MB_1_DCF" xfId="1279" xr:uid="{00000000-0005-0000-0000-00003A090000}"/>
    <cellStyle name="_PT_IAS_Eurocement_01_01_2005_MB_1_DCF 2" xfId="3411" xr:uid="{00000000-0005-0000-0000-00003B090000}"/>
    <cellStyle name="_PT_IAS_Eurocement_01_01_2005_MB_1_DCF 3 с увел  объемами 14 12 07 " xfId="1280" xr:uid="{00000000-0005-0000-0000-00003C090000}"/>
    <cellStyle name="_PT_IAS_Eurocement_01_01_2005_MB_1_DCF 3 с увел  объемами 14 12 07  2" xfId="3412" xr:uid="{00000000-0005-0000-0000-00003D090000}"/>
    <cellStyle name="_PT_IAS_Eurocement_01_01_2005_MB_1_DCF_Pavlodar_9" xfId="1281" xr:uid="{00000000-0005-0000-0000-00003E090000}"/>
    <cellStyle name="_PT_IAS_Eurocement_01_01_2005_MB_1_DCF_Pavlodar_9 2" xfId="3413" xr:uid="{00000000-0005-0000-0000-00003F090000}"/>
    <cellStyle name="_RequestSheet21_11_05" xfId="1282" xr:uid="{00000000-0005-0000-0000-000040090000}"/>
    <cellStyle name="_RequestSheet21_11_05 2" xfId="3414" xr:uid="{00000000-0005-0000-0000-000041090000}"/>
    <cellStyle name="_RequestSheet21_11_05_DCF" xfId="1283" xr:uid="{00000000-0005-0000-0000-000042090000}"/>
    <cellStyle name="_RequestSheet21_11_05_DCF 2" xfId="3415" xr:uid="{00000000-0005-0000-0000-000043090000}"/>
    <cellStyle name="_RequestSheet21_11_05_DCF 3 с увел  объемами 14 12 07 " xfId="1284" xr:uid="{00000000-0005-0000-0000-000044090000}"/>
    <cellStyle name="_RequestSheet21_11_05_DCF 3 с увел  объемами 14 12 07  2" xfId="3416" xr:uid="{00000000-0005-0000-0000-000045090000}"/>
    <cellStyle name="_RequestSheet21_11_05_DCF_Pavlodar_9" xfId="1285" xr:uid="{00000000-0005-0000-0000-000046090000}"/>
    <cellStyle name="_RequestSheet21_11_05_DCF_Pavlodar_9 2" xfId="3417" xr:uid="{00000000-0005-0000-0000-000047090000}"/>
    <cellStyle name="_ROIC 2001" xfId="1286" xr:uid="{00000000-0005-0000-0000-000048090000}"/>
    <cellStyle name="_ROIC 2001 2" xfId="3418" xr:uid="{00000000-0005-0000-0000-000049090000}"/>
    <cellStyle name="_ROIC 2001_DCF" xfId="1287" xr:uid="{00000000-0005-0000-0000-00004A090000}"/>
    <cellStyle name="_ROIC 2001_DCF 2" xfId="3419" xr:uid="{00000000-0005-0000-0000-00004B090000}"/>
    <cellStyle name="_ROIC 2001_DCF 3 с увел  объемами 14 12 07 " xfId="1288" xr:uid="{00000000-0005-0000-0000-00004C090000}"/>
    <cellStyle name="_ROIC 2001_DCF 3 с увел  объемами 14 12 07  2" xfId="3420" xr:uid="{00000000-0005-0000-0000-00004D090000}"/>
    <cellStyle name="_ROIC 2001_DCF_Pavlodar_9" xfId="1289" xr:uid="{00000000-0005-0000-0000-00004E090000}"/>
    <cellStyle name="_ROIC 2001_DCF_Pavlodar_9 2" xfId="3421" xr:uid="{00000000-0005-0000-0000-00004F090000}"/>
    <cellStyle name="_ROIC 2001_DCF_Pavlodar_9_Worksheet in 2230 Consolidated SevKazEnergy JSC IFRS 2009" xfId="1290" xr:uid="{00000000-0005-0000-0000-000050090000}"/>
    <cellStyle name="_ROIC 2001_Worksheet in 2230 Consolidated SevKazEnergy JSC IFRS 2009" xfId="1291" xr:uid="{00000000-0005-0000-0000-000051090000}"/>
    <cellStyle name="_Russian auto market" xfId="1292" xr:uid="{00000000-0005-0000-0000-000052090000}"/>
    <cellStyle name="_Russian auto market 2" xfId="3422" xr:uid="{00000000-0005-0000-0000-000053090000}"/>
    <cellStyle name="_Russian auto market_DCF" xfId="1293" xr:uid="{00000000-0005-0000-0000-000054090000}"/>
    <cellStyle name="_Russian auto market_DCF 2" xfId="3423" xr:uid="{00000000-0005-0000-0000-000055090000}"/>
    <cellStyle name="_Russian auto market_DCF 3 с увел  объемами 14 12 07 " xfId="1294" xr:uid="{00000000-0005-0000-0000-000056090000}"/>
    <cellStyle name="_Russian auto market_DCF 3 с увел  объемами 14 12 07  2" xfId="3424" xr:uid="{00000000-0005-0000-0000-000057090000}"/>
    <cellStyle name="_Russian auto market_DCF_Pavlodar_9" xfId="1295" xr:uid="{00000000-0005-0000-0000-000058090000}"/>
    <cellStyle name="_Russian auto market_DCF_Pavlodar_9 2" xfId="3425" xr:uid="{00000000-0005-0000-0000-000059090000}"/>
    <cellStyle name="_Russian auto market_DCF_Pavlodar_9_Worksheet in 2230 Consolidated SevKazEnergy JSC IFRS 2009" xfId="1296" xr:uid="{00000000-0005-0000-0000-00005A090000}"/>
    <cellStyle name="_Russian auto market_Worksheet in 2230 Consolidated SevKazEnergy JSC IFRS 2009" xfId="1297" xr:uid="{00000000-0005-0000-0000-00005B090000}"/>
    <cellStyle name="_S0279" xfId="1298" xr:uid="{00000000-0005-0000-0000-00005C090000}"/>
    <cellStyle name="_S0279 2" xfId="3426" xr:uid="{00000000-0005-0000-0000-00005D090000}"/>
    <cellStyle name="_S0279_DCF" xfId="1299" xr:uid="{00000000-0005-0000-0000-00005E090000}"/>
    <cellStyle name="_S0279_DCF 2" xfId="3427" xr:uid="{00000000-0005-0000-0000-00005F090000}"/>
    <cellStyle name="_S0279_DCF 3 с увел  объемами 14 12 07 " xfId="1300" xr:uid="{00000000-0005-0000-0000-000060090000}"/>
    <cellStyle name="_S0279_DCF 3 с увел  объемами 14 12 07  2" xfId="3428" xr:uid="{00000000-0005-0000-0000-000061090000}"/>
    <cellStyle name="_S0279_DCF_Pavlodar_9" xfId="1301" xr:uid="{00000000-0005-0000-0000-000062090000}"/>
    <cellStyle name="_S0279_DCF_Pavlodar_9 2" xfId="3429" xr:uid="{00000000-0005-0000-0000-000063090000}"/>
    <cellStyle name="_SMC" xfId="1302" xr:uid="{00000000-0005-0000-0000-000064090000}"/>
    <cellStyle name="_SMC 2" xfId="3430" xr:uid="{00000000-0005-0000-0000-000065090000}"/>
    <cellStyle name="_SMC_DCF" xfId="1303" xr:uid="{00000000-0005-0000-0000-000066090000}"/>
    <cellStyle name="_SMC_DCF 2" xfId="3431" xr:uid="{00000000-0005-0000-0000-000067090000}"/>
    <cellStyle name="_SMC_DCF 3 с увел  объемами 14 12 07 " xfId="1304" xr:uid="{00000000-0005-0000-0000-000068090000}"/>
    <cellStyle name="_SMC_DCF 3 с увел  объемами 14 12 07  2" xfId="3432" xr:uid="{00000000-0005-0000-0000-000069090000}"/>
    <cellStyle name="_SMC_DCF_Pavlodar_9" xfId="1305" xr:uid="{00000000-0005-0000-0000-00006A090000}"/>
    <cellStyle name="_SMC_DCF_Pavlodar_9 2" xfId="3433" xr:uid="{00000000-0005-0000-0000-00006B090000}"/>
    <cellStyle name="_sobi_rf_020715_blank" xfId="1306" xr:uid="{00000000-0005-0000-0000-00006C090000}"/>
    <cellStyle name="_sobi_rf_020715_blank 2" xfId="3434" xr:uid="{00000000-0005-0000-0000-00006D090000}"/>
    <cellStyle name="_sobi_rf_020715_blank_DCF" xfId="1307" xr:uid="{00000000-0005-0000-0000-00006E090000}"/>
    <cellStyle name="_sobi_rf_020715_blank_DCF 2" xfId="3435" xr:uid="{00000000-0005-0000-0000-00006F090000}"/>
    <cellStyle name="_sobi_rf_020715_blank_DCF 3 с увел  объемами 14 12 07 " xfId="1308" xr:uid="{00000000-0005-0000-0000-000070090000}"/>
    <cellStyle name="_sobi_rf_020715_blank_DCF 3 с увел  объемами 14 12 07  2" xfId="3436" xr:uid="{00000000-0005-0000-0000-000071090000}"/>
    <cellStyle name="_sobi_rf_020715_blank_DCF_Pavlodar_9" xfId="1309" xr:uid="{00000000-0005-0000-0000-000072090000}"/>
    <cellStyle name="_sobi_rf_020715_blank_DCF_Pavlodar_9 2" xfId="3437" xr:uid="{00000000-0005-0000-0000-000073090000}"/>
    <cellStyle name="_Sofi_file" xfId="1310" xr:uid="{00000000-0005-0000-0000-000074090000}"/>
    <cellStyle name="_Sofi_file 2" xfId="3438" xr:uid="{00000000-0005-0000-0000-000075090000}"/>
    <cellStyle name="_Sofi_file_DCF" xfId="1311" xr:uid="{00000000-0005-0000-0000-000076090000}"/>
    <cellStyle name="_Sofi_file_DCF 2" xfId="3439" xr:uid="{00000000-0005-0000-0000-000077090000}"/>
    <cellStyle name="_Sofi_file_DCF 3 с увел  объемами 14 12 07 " xfId="1312" xr:uid="{00000000-0005-0000-0000-000078090000}"/>
    <cellStyle name="_Sofi_file_DCF 3 с увел  объемами 14 12 07  2" xfId="3440" xr:uid="{00000000-0005-0000-0000-000079090000}"/>
    <cellStyle name="_Sofi_file_DCF_Pavlodar_9" xfId="1313" xr:uid="{00000000-0005-0000-0000-00007A090000}"/>
    <cellStyle name="_Sofi_file_DCF_Pavlodar_9 2" xfId="3441" xr:uid="{00000000-0005-0000-0000-00007B090000}"/>
    <cellStyle name="_SOFI_TEPs_AOK_130902" xfId="1314" xr:uid="{00000000-0005-0000-0000-00007C090000}"/>
    <cellStyle name="_SOFI_TEPs_AOK_130902 2" xfId="3442" xr:uid="{00000000-0005-0000-0000-00007D090000}"/>
    <cellStyle name="_SOFI_TEPs_AOK_130902_DCF" xfId="1315" xr:uid="{00000000-0005-0000-0000-00007E090000}"/>
    <cellStyle name="_SOFI_TEPs_AOK_130902_DCF 2" xfId="3443" xr:uid="{00000000-0005-0000-0000-00007F090000}"/>
    <cellStyle name="_SOFI_TEPs_AOK_130902_DCF 3 с увел  объемами 14 12 07 " xfId="1316" xr:uid="{00000000-0005-0000-0000-000080090000}"/>
    <cellStyle name="_SOFI_TEPs_AOK_130902_DCF 3 с увел  объемами 14 12 07  2" xfId="3444" xr:uid="{00000000-0005-0000-0000-000081090000}"/>
    <cellStyle name="_SOFI_TEPs_AOK_130902_DCF_Pavlodar_9" xfId="1317" xr:uid="{00000000-0005-0000-0000-000082090000}"/>
    <cellStyle name="_SOFI_TEPs_AOK_130902_DCF_Pavlodar_9 2" xfId="3445" xr:uid="{00000000-0005-0000-0000-000083090000}"/>
    <cellStyle name="_SOFI_TEPs_AOK_130902_Dogovora" xfId="1318" xr:uid="{00000000-0005-0000-0000-000084090000}"/>
    <cellStyle name="_SOFI_TEPs_AOK_130902_Dogovora 2" xfId="3446" xr:uid="{00000000-0005-0000-0000-000085090000}"/>
    <cellStyle name="_SOFI_TEPs_AOK_130902_Dogovora_DCF" xfId="1319" xr:uid="{00000000-0005-0000-0000-000086090000}"/>
    <cellStyle name="_SOFI_TEPs_AOK_130902_Dogovora_DCF 2" xfId="3447" xr:uid="{00000000-0005-0000-0000-000087090000}"/>
    <cellStyle name="_SOFI_TEPs_AOK_130902_Dogovora_DCF 3 с увел  объемами 14 12 07 " xfId="1320" xr:uid="{00000000-0005-0000-0000-000088090000}"/>
    <cellStyle name="_SOFI_TEPs_AOK_130902_Dogovora_DCF 3 с увел  объемами 14 12 07  2" xfId="3448" xr:uid="{00000000-0005-0000-0000-000089090000}"/>
    <cellStyle name="_SOFI_TEPs_AOK_130902_Dogovora_DCF_Pavlodar_9" xfId="1321" xr:uid="{00000000-0005-0000-0000-00008A090000}"/>
    <cellStyle name="_SOFI_TEPs_AOK_130902_Dogovora_DCF_Pavlodar_9 2" xfId="3449" xr:uid="{00000000-0005-0000-0000-00008B090000}"/>
    <cellStyle name="_SOFI_TEPs_AOK_130902_S14206_Akt_sverki" xfId="1322" xr:uid="{00000000-0005-0000-0000-00008C090000}"/>
    <cellStyle name="_SOFI_TEPs_AOK_130902_S14206_Akt_sverki 2" xfId="3450" xr:uid="{00000000-0005-0000-0000-00008D090000}"/>
    <cellStyle name="_SOFI_TEPs_AOK_130902_S14206_Akt_sverki_DCF" xfId="1323" xr:uid="{00000000-0005-0000-0000-00008E090000}"/>
    <cellStyle name="_SOFI_TEPs_AOK_130902_S14206_Akt_sverki_DCF 2" xfId="3451" xr:uid="{00000000-0005-0000-0000-00008F090000}"/>
    <cellStyle name="_SOFI_TEPs_AOK_130902_S14206_Akt_sverki_DCF 3 с увел  объемами 14 12 07 " xfId="1324" xr:uid="{00000000-0005-0000-0000-000090090000}"/>
    <cellStyle name="_SOFI_TEPs_AOK_130902_S14206_Akt_sverki_DCF 3 с увел  объемами 14 12 07  2" xfId="3452" xr:uid="{00000000-0005-0000-0000-000091090000}"/>
    <cellStyle name="_SOFI_TEPs_AOK_130902_S14206_Akt_sverki_DCF_Pavlodar_9" xfId="1325" xr:uid="{00000000-0005-0000-0000-000092090000}"/>
    <cellStyle name="_SOFI_TEPs_AOK_130902_S14206_Akt_sverki_DCF_Pavlodar_9 2" xfId="3453" xr:uid="{00000000-0005-0000-0000-000093090000}"/>
    <cellStyle name="_SOFI_TEPs_AOK_130902_S14206_Akt_sverki_Договора_Express_4m2003_new" xfId="1326" xr:uid="{00000000-0005-0000-0000-000094090000}"/>
    <cellStyle name="_SOFI_TEPs_AOK_130902_S14206_Akt_sverki_Договора_Express_4m2003_new 2" xfId="3454" xr:uid="{00000000-0005-0000-0000-000095090000}"/>
    <cellStyle name="_SOFI_TEPs_AOK_130902_S14206_Akt_sverki_Договора_Express_4m2003_new_DCF" xfId="1327" xr:uid="{00000000-0005-0000-0000-000096090000}"/>
    <cellStyle name="_SOFI_TEPs_AOK_130902_S14206_Akt_sverki_Договора_Express_4m2003_new_DCF 2" xfId="3455" xr:uid="{00000000-0005-0000-0000-000097090000}"/>
    <cellStyle name="_SOFI_TEPs_AOK_130902_S14206_Akt_sverki_Договора_Express_4m2003_new_DCF 3 с увел  объемами 14 12 07 " xfId="1328" xr:uid="{00000000-0005-0000-0000-000098090000}"/>
    <cellStyle name="_SOFI_TEPs_AOK_130902_S14206_Akt_sverki_Договора_Express_4m2003_new_DCF 3 с увел  объемами 14 12 07  2" xfId="3456" xr:uid="{00000000-0005-0000-0000-000099090000}"/>
    <cellStyle name="_SOFI_TEPs_AOK_130902_S14206_Akt_sverki_Договора_Express_4m2003_new_DCF_Pavlodar_9" xfId="1329" xr:uid="{00000000-0005-0000-0000-00009A090000}"/>
    <cellStyle name="_SOFI_TEPs_AOK_130902_S14206_Akt_sverki_Договора_Express_4m2003_new_DCF_Pavlodar_9 2" xfId="3457" xr:uid="{00000000-0005-0000-0000-00009B090000}"/>
    <cellStyle name="_SOFI_TEPs_AOK_130902_S15202_Akt_sverki" xfId="1330" xr:uid="{00000000-0005-0000-0000-00009C090000}"/>
    <cellStyle name="_SOFI_TEPs_AOK_130902_S15202_Akt_sverki 2" xfId="3458" xr:uid="{00000000-0005-0000-0000-00009D090000}"/>
    <cellStyle name="_SOFI_TEPs_AOK_130902_S15202_Akt_sverki_DCF" xfId="1331" xr:uid="{00000000-0005-0000-0000-00009E090000}"/>
    <cellStyle name="_SOFI_TEPs_AOK_130902_S15202_Akt_sverki_DCF 2" xfId="3459" xr:uid="{00000000-0005-0000-0000-00009F090000}"/>
    <cellStyle name="_SOFI_TEPs_AOK_130902_S15202_Akt_sverki_DCF 3 с увел  объемами 14 12 07 " xfId="1332" xr:uid="{00000000-0005-0000-0000-0000A0090000}"/>
    <cellStyle name="_SOFI_TEPs_AOK_130902_S15202_Akt_sverki_DCF 3 с увел  объемами 14 12 07  2" xfId="3460" xr:uid="{00000000-0005-0000-0000-0000A1090000}"/>
    <cellStyle name="_SOFI_TEPs_AOK_130902_S15202_Akt_sverki_DCF_Pavlodar_9" xfId="1333" xr:uid="{00000000-0005-0000-0000-0000A2090000}"/>
    <cellStyle name="_SOFI_TEPs_AOK_130902_S15202_Akt_sverki_DCF_Pavlodar_9 2" xfId="3461" xr:uid="{00000000-0005-0000-0000-0000A3090000}"/>
    <cellStyle name="_SOFI_TEPs_AOK_130902_S15202_Akt_sverki_Договора_Express_4m2003_new" xfId="1334" xr:uid="{00000000-0005-0000-0000-0000A4090000}"/>
    <cellStyle name="_SOFI_TEPs_AOK_130902_S15202_Akt_sverki_Договора_Express_4m2003_new 2" xfId="3462" xr:uid="{00000000-0005-0000-0000-0000A5090000}"/>
    <cellStyle name="_SOFI_TEPs_AOK_130902_S15202_Akt_sverki_Договора_Express_4m2003_new_DCF" xfId="1335" xr:uid="{00000000-0005-0000-0000-0000A6090000}"/>
    <cellStyle name="_SOFI_TEPs_AOK_130902_S15202_Akt_sverki_Договора_Express_4m2003_new_DCF 2" xfId="3463" xr:uid="{00000000-0005-0000-0000-0000A7090000}"/>
    <cellStyle name="_SOFI_TEPs_AOK_130902_S15202_Akt_sverki_Договора_Express_4m2003_new_DCF 3 с увел  объемами 14 12 07 " xfId="1336" xr:uid="{00000000-0005-0000-0000-0000A8090000}"/>
    <cellStyle name="_SOFI_TEPs_AOK_130902_S15202_Akt_sverki_Договора_Express_4m2003_new_DCF 3 с увел  объемами 14 12 07  2" xfId="3464" xr:uid="{00000000-0005-0000-0000-0000A9090000}"/>
    <cellStyle name="_SOFI_TEPs_AOK_130902_S15202_Akt_sverki_Договора_Express_4m2003_new_DCF_Pavlodar_9" xfId="1337" xr:uid="{00000000-0005-0000-0000-0000AA090000}"/>
    <cellStyle name="_SOFI_TEPs_AOK_130902_S15202_Akt_sverki_Договора_Express_4m2003_new_DCF_Pavlodar_9 2" xfId="3465" xr:uid="{00000000-0005-0000-0000-0000AB090000}"/>
    <cellStyle name="_SOFI_TEPs_AOK_130902_Договора_Express_4m2003_new" xfId="1338" xr:uid="{00000000-0005-0000-0000-0000AC090000}"/>
    <cellStyle name="_SOFI_TEPs_AOK_130902_Договора_Express_4m2003_new 2" xfId="3466" xr:uid="{00000000-0005-0000-0000-0000AD090000}"/>
    <cellStyle name="_SOFI_TEPs_AOK_130902_Договора_Express_4m2003_new_DCF" xfId="1339" xr:uid="{00000000-0005-0000-0000-0000AE090000}"/>
    <cellStyle name="_SOFI_TEPs_AOK_130902_Договора_Express_4m2003_new_DCF 2" xfId="3467" xr:uid="{00000000-0005-0000-0000-0000AF090000}"/>
    <cellStyle name="_SOFI_TEPs_AOK_130902_Договора_Express_4m2003_new_DCF 3 с увел  объемами 14 12 07 " xfId="1340" xr:uid="{00000000-0005-0000-0000-0000B0090000}"/>
    <cellStyle name="_SOFI_TEPs_AOK_130902_Договора_Express_4m2003_new_DCF 3 с увел  объемами 14 12 07  2" xfId="3468" xr:uid="{00000000-0005-0000-0000-0000B1090000}"/>
    <cellStyle name="_SOFI_TEPs_AOK_130902_Договора_Express_4m2003_new_DCF_Pavlodar_9" xfId="1341" xr:uid="{00000000-0005-0000-0000-0000B2090000}"/>
    <cellStyle name="_SOFI_TEPs_AOK_130902_Договора_Express_4m2003_new_DCF_Pavlodar_9 2" xfId="3469" xr:uid="{00000000-0005-0000-0000-0000B3090000}"/>
    <cellStyle name="_SOFI_TEPs_AOK_130902_Книга1" xfId="1342" xr:uid="{00000000-0005-0000-0000-0000B4090000}"/>
    <cellStyle name="_SOFI_TEPs_AOK_130902_Книга1 2" xfId="3470" xr:uid="{00000000-0005-0000-0000-0000B5090000}"/>
    <cellStyle name="_SOFI_TEPs_AOK_130902_Книга1_DCF" xfId="1343" xr:uid="{00000000-0005-0000-0000-0000B6090000}"/>
    <cellStyle name="_SOFI_TEPs_AOK_130902_Книга1_DCF 2" xfId="3471" xr:uid="{00000000-0005-0000-0000-0000B7090000}"/>
    <cellStyle name="_SOFI_TEPs_AOK_130902_Книга1_DCF 3 с увел  объемами 14 12 07 " xfId="1344" xr:uid="{00000000-0005-0000-0000-0000B8090000}"/>
    <cellStyle name="_SOFI_TEPs_AOK_130902_Книга1_DCF 3 с увел  объемами 14 12 07  2" xfId="3472" xr:uid="{00000000-0005-0000-0000-0000B9090000}"/>
    <cellStyle name="_SOFI_TEPs_AOK_130902_Книга1_DCF_Pavlodar_9" xfId="1345" xr:uid="{00000000-0005-0000-0000-0000BA090000}"/>
    <cellStyle name="_SOFI_TEPs_AOK_130902_Книга1_DCF_Pavlodar_9 2" xfId="3473" xr:uid="{00000000-0005-0000-0000-0000BB090000}"/>
    <cellStyle name="_SubHeading" xfId="1346" xr:uid="{00000000-0005-0000-0000-0000BC090000}"/>
    <cellStyle name="_SubHeading 2" xfId="3474" xr:uid="{00000000-0005-0000-0000-0000BD090000}"/>
    <cellStyle name="_SubHeading_prestemp" xfId="1347" xr:uid="{00000000-0005-0000-0000-0000BE090000}"/>
    <cellStyle name="_SubHeading_prestemp_DCF" xfId="1348" xr:uid="{00000000-0005-0000-0000-0000BF090000}"/>
    <cellStyle name="_SubHeading_prestemp_DCF 2" xfId="3475" xr:uid="{00000000-0005-0000-0000-0000C0090000}"/>
    <cellStyle name="_SubHeading_prestemp_DCF 3 с увел  объемами 14 12 07 " xfId="1349" xr:uid="{00000000-0005-0000-0000-0000C1090000}"/>
    <cellStyle name="_SubHeading_prestemp_DCF 3 с увел  объемами 14 12 07  2" xfId="3476" xr:uid="{00000000-0005-0000-0000-0000C2090000}"/>
    <cellStyle name="_SubHeading_prestemp_DCF_Pavlodar_9" xfId="1350" xr:uid="{00000000-0005-0000-0000-0000C3090000}"/>
    <cellStyle name="_SubHeading_prestemp_DCF_Pavlodar_9_Worksheet in 2230 Consolidated SevKazEnergy JSC IFRS 2009" xfId="1351" xr:uid="{00000000-0005-0000-0000-0000C4090000}"/>
    <cellStyle name="_SubHeading_prestemp_Worksheet in 2230 Consolidated SevKazEnergy JSC IFRS 2009" xfId="1352" xr:uid="{00000000-0005-0000-0000-0000C5090000}"/>
    <cellStyle name="_Svod" xfId="1353" xr:uid="{00000000-0005-0000-0000-0000C6090000}"/>
    <cellStyle name="_Svod 2" xfId="3477" xr:uid="{00000000-0005-0000-0000-0000C7090000}"/>
    <cellStyle name="_Svod_DCF" xfId="1354" xr:uid="{00000000-0005-0000-0000-0000C8090000}"/>
    <cellStyle name="_Svod_DCF 2" xfId="3478" xr:uid="{00000000-0005-0000-0000-0000C9090000}"/>
    <cellStyle name="_Svod_DCF 3 с увел  объемами 14 12 07 " xfId="1355" xr:uid="{00000000-0005-0000-0000-0000CA090000}"/>
    <cellStyle name="_Svod_DCF 3 с увел  объемами 14 12 07  2" xfId="3479" xr:uid="{00000000-0005-0000-0000-0000CB090000}"/>
    <cellStyle name="_Svod_DCF_Pavlodar_9" xfId="1356" xr:uid="{00000000-0005-0000-0000-0000CC090000}"/>
    <cellStyle name="_Svod_DCF_Pavlodar_9 2" xfId="3480" xr:uid="{00000000-0005-0000-0000-0000CD090000}"/>
    <cellStyle name="_Table" xfId="1357" xr:uid="{00000000-0005-0000-0000-0000CE090000}"/>
    <cellStyle name="_Table 2" xfId="3481" xr:uid="{00000000-0005-0000-0000-0000CF090000}"/>
    <cellStyle name="_TableHead" xfId="1358" xr:uid="{00000000-0005-0000-0000-0000D0090000}"/>
    <cellStyle name="_TableHead 2" xfId="3482" xr:uid="{00000000-0005-0000-0000-0000D1090000}"/>
    <cellStyle name="_TableRowHead" xfId="1359" xr:uid="{00000000-0005-0000-0000-0000D2090000}"/>
    <cellStyle name="_TableRowHead 2" xfId="3483" xr:uid="{00000000-0005-0000-0000-0000D3090000}"/>
    <cellStyle name="_TableSuperHead" xfId="1360" xr:uid="{00000000-0005-0000-0000-0000D4090000}"/>
    <cellStyle name="_TableSuperHead 2" xfId="3484" xr:uid="{00000000-0005-0000-0000-0000D5090000}"/>
    <cellStyle name="_TableSuperHead_DCF" xfId="1361" xr:uid="{00000000-0005-0000-0000-0000D6090000}"/>
    <cellStyle name="_TableSuperHead_DCF 2" xfId="3485" xr:uid="{00000000-0005-0000-0000-0000D7090000}"/>
    <cellStyle name="_TableSuperHead_DCF 3 с увел  объемами 14 12 07 " xfId="1362" xr:uid="{00000000-0005-0000-0000-0000D8090000}"/>
    <cellStyle name="_TableSuperHead_DCF 3 с увел  объемами 14 12 07  2" xfId="3486" xr:uid="{00000000-0005-0000-0000-0000D9090000}"/>
    <cellStyle name="_TableSuperHead_DCF_Pavlodar_9" xfId="1363" xr:uid="{00000000-0005-0000-0000-0000DA090000}"/>
    <cellStyle name="_TableSuperHead_DCF_Pavlodar_9 2" xfId="3487" xr:uid="{00000000-0005-0000-0000-0000DB090000}"/>
    <cellStyle name="_TOTAL_O&amp;G_PBS_Splingate" xfId="1364" xr:uid="{00000000-0005-0000-0000-0000DC090000}"/>
    <cellStyle name="_TOTAL_O&amp;G_PBS_Splingate 2" xfId="3489" xr:uid="{00000000-0005-0000-0000-0000DD090000}"/>
    <cellStyle name="_TOTAL_O&amp;G_PBS_Splingate 3" xfId="3490" xr:uid="{00000000-0005-0000-0000-0000DE090000}"/>
    <cellStyle name="_TOTAL_O&amp;G_PBS_Splingate 4" xfId="3488" xr:uid="{00000000-0005-0000-0000-0000DF090000}"/>
    <cellStyle name="_TOTAL_O&amp;G_PBS_Splingate_DCF" xfId="1365" xr:uid="{00000000-0005-0000-0000-0000E0090000}"/>
    <cellStyle name="_TOTAL_O&amp;G_PBS_Splingate_DCF 3 предприятия" xfId="1366" xr:uid="{00000000-0005-0000-0000-0000E1090000}"/>
    <cellStyle name="_TOTAL_O&amp;G_PBS_Splingate_DCF 3 с увел  объемами 14 12 07 " xfId="1367" xr:uid="{00000000-0005-0000-0000-0000E2090000}"/>
    <cellStyle name="_TOTAL_O&amp;G_PBS_Splingate_DCF_Pavlodar_9" xfId="1368" xr:uid="{00000000-0005-0000-0000-0000E3090000}"/>
    <cellStyle name="_TOTAL_O&amp;G_PBS_Splingate_DCF_Pavlodar_9 2" xfId="3492" xr:uid="{00000000-0005-0000-0000-0000E4090000}"/>
    <cellStyle name="_TOTAL_O&amp;G_PBS_Splingate_DCF_Pavlodar_9 3" xfId="3493" xr:uid="{00000000-0005-0000-0000-0000E5090000}"/>
    <cellStyle name="_TOTAL_O&amp;G_PBS_Splingate_DCF_Pavlodar_9 4" xfId="3491" xr:uid="{00000000-0005-0000-0000-0000E6090000}"/>
    <cellStyle name="_TOTAL_O&amp;G_PBS_Splingate_информация по затратам и тарифам на  произ теплоэ" xfId="1369" xr:uid="{00000000-0005-0000-0000-0000E7090000}"/>
    <cellStyle name="_Worksheet in (C) 6141 Finance Lease Test @ 31 12 2007" xfId="1370" xr:uid="{00000000-0005-0000-0000-0000E8090000}"/>
    <cellStyle name="_Worksheet in (C) 6141 Finance Lease Test @ 31 12 2007 2" xfId="3494" xr:uid="{00000000-0005-0000-0000-0000E9090000}"/>
    <cellStyle name="_Worksheet in (C) 6360 FINANCE LEASE RECALCULATION using 12% as discount" xfId="1371" xr:uid="{00000000-0005-0000-0000-0000EA090000}"/>
    <cellStyle name="_Worksheet in (C) 6360 FINANCE LEASE RECALCULATION using 12% as discount 2" xfId="3495" xr:uid="{00000000-0005-0000-0000-0000EB090000}"/>
    <cellStyle name="_Worksheet in (C) 6362 Lease Movement schedule @ IFRS Audit 2007" xfId="1372" xr:uid="{00000000-0005-0000-0000-0000EC090000}"/>
    <cellStyle name="_Worksheet in (C) 6362 Lease Movement schedule @ IFRS Audit 2007 2" xfId="3496" xr:uid="{00000000-0005-0000-0000-0000ED090000}"/>
    <cellStyle name="_Worksheet in (C) 6442 DS CIT testing 31 12 07" xfId="1373" xr:uid="{00000000-0005-0000-0000-0000EE090000}"/>
    <cellStyle name="_Worksheet in (C) 6442 DS CIT testing 31 12 07 2" xfId="3497" xr:uid="{00000000-0005-0000-0000-0000EF090000}"/>
    <cellStyle name="_Worksheet in (C) 8240 DS COS testing 31 12 07" xfId="1374" xr:uid="{00000000-0005-0000-0000-0000F0090000}"/>
    <cellStyle name="_Worksheet in (C) 8240 DS COS testing 31 12 07 2" xfId="3498" xr:uid="{00000000-0005-0000-0000-0000F1090000}"/>
    <cellStyle name="_Worksheet in (C) 8340 DS G&amp;A testing @ IFRS AUDIT 2007" xfId="1375" xr:uid="{00000000-0005-0000-0000-0000F2090000}"/>
    <cellStyle name="_Worksheet in (C) 8340 DS G&amp;A testing @ IFRS AUDIT 2007 2" xfId="3499" xr:uid="{00000000-0005-0000-0000-0000F3090000}"/>
    <cellStyle name="_Worksheet in 5355 Finance Lease Workpaper" xfId="1376" xr:uid="{00000000-0005-0000-0000-0000F4090000}"/>
    <cellStyle name="_Worksheet in 5355 Finance Lease Workpaper 2" xfId="3500" xr:uid="{00000000-0005-0000-0000-0000F5090000}"/>
    <cellStyle name="_Worksheet in 6473 CIT testing - SK REK" xfId="1377" xr:uid="{00000000-0005-0000-0000-0000F6090000}"/>
    <cellStyle name="_Worksheet in 6473 CIT testing - SK REK 2" xfId="3501" xr:uid="{00000000-0005-0000-0000-0000F7090000}"/>
    <cellStyle name="_Амортизация" xfId="1378" xr:uid="{00000000-0005-0000-0000-0000F8090000}"/>
    <cellStyle name="_Амортизация 2" xfId="3502" xr:uid="{00000000-0005-0000-0000-0000F9090000}"/>
    <cellStyle name="_Амортизация_DCF" xfId="1379" xr:uid="{00000000-0005-0000-0000-0000FA090000}"/>
    <cellStyle name="_Амортизация_DCF 2" xfId="3503" xr:uid="{00000000-0005-0000-0000-0000FB090000}"/>
    <cellStyle name="_Амортизация_DCF 3 с увел  объемами 14 12 07 " xfId="1380" xr:uid="{00000000-0005-0000-0000-0000FC090000}"/>
    <cellStyle name="_Амортизация_DCF 3 с увел  объемами 14 12 07  2" xfId="3504" xr:uid="{00000000-0005-0000-0000-0000FD090000}"/>
    <cellStyle name="_Амортизация_DCF_Pavlodar_9" xfId="1381" xr:uid="{00000000-0005-0000-0000-0000FE090000}"/>
    <cellStyle name="_Амортизация_DCF_Pavlodar_9 2" xfId="3505" xr:uid="{00000000-0005-0000-0000-0000FF090000}"/>
    <cellStyle name="_База-исп-янв-апрель-КХМ-Нафта-Лозна2" xfId="1382" xr:uid="{00000000-0005-0000-0000-0000000A0000}"/>
    <cellStyle name="_База-исп-янв-апрель-КХМ-Нафта-Лозна2 2" xfId="3506" xr:uid="{00000000-0005-0000-0000-0000010A0000}"/>
    <cellStyle name="_База-исп-янв-апрель-КХМ-Нафта-Лозна2_DCF" xfId="1383" xr:uid="{00000000-0005-0000-0000-0000020A0000}"/>
    <cellStyle name="_База-исп-янв-апрель-КХМ-Нафта-Лозна2_DCF 2" xfId="3507" xr:uid="{00000000-0005-0000-0000-0000030A0000}"/>
    <cellStyle name="_База-исп-янв-апрель-КХМ-Нафта-Лозна2_DCF 3 с увел  объемами 14 12 07 " xfId="1384" xr:uid="{00000000-0005-0000-0000-0000040A0000}"/>
    <cellStyle name="_База-исп-янв-апрель-КХМ-Нафта-Лозна2_DCF 3 с увел  объемами 14 12 07  2" xfId="3508" xr:uid="{00000000-0005-0000-0000-0000050A0000}"/>
    <cellStyle name="_База-исп-янв-апрель-КХМ-Нафта-Лозна2_DCF_Pavlodar_9" xfId="1385" xr:uid="{00000000-0005-0000-0000-0000060A0000}"/>
    <cellStyle name="_База-исп-янв-апрель-КХМ-Нафта-Лозна2_DCF_Pavlodar_9 2" xfId="3509" xr:uid="{00000000-0005-0000-0000-0000070A0000}"/>
    <cellStyle name="_БДР и ББЛ за 2004 год" xfId="1386" xr:uid="{00000000-0005-0000-0000-0000080A0000}"/>
    <cellStyle name="_БДР и ББЛ за 2004 год 2" xfId="3510" xr:uid="{00000000-0005-0000-0000-0000090A0000}"/>
    <cellStyle name="_БДР и ББЛ за 2004 год_DCF" xfId="1387" xr:uid="{00000000-0005-0000-0000-00000A0A0000}"/>
    <cellStyle name="_БДР и ББЛ за 2004 год_DCF 2" xfId="3511" xr:uid="{00000000-0005-0000-0000-00000B0A0000}"/>
    <cellStyle name="_БДР и ББЛ за 2004 год_DCF 3 с увел  объемами 14 12 07 " xfId="1388" xr:uid="{00000000-0005-0000-0000-00000C0A0000}"/>
    <cellStyle name="_БДР и ББЛ за 2004 год_DCF 3 с увел  объемами 14 12 07  2" xfId="3512" xr:uid="{00000000-0005-0000-0000-00000D0A0000}"/>
    <cellStyle name="_БДР и ББЛ за 2004 год_DCF_Pavlodar_9" xfId="1389" xr:uid="{00000000-0005-0000-0000-00000E0A0000}"/>
    <cellStyle name="_БДР и ББЛ за 2004 год_DCF_Pavlodar_9 2" xfId="3513" xr:uid="{00000000-0005-0000-0000-00000F0A0000}"/>
    <cellStyle name="_БДР_2006 БРЗ" xfId="1390" xr:uid="{00000000-0005-0000-0000-0000100A0000}"/>
    <cellStyle name="_БДР_2006 БРЗ 2" xfId="3514" xr:uid="{00000000-0005-0000-0000-0000110A0000}"/>
    <cellStyle name="_БДР_2006 БРЗ_DCF" xfId="1391" xr:uid="{00000000-0005-0000-0000-0000120A0000}"/>
    <cellStyle name="_БДР_2006 БРЗ_DCF 2" xfId="3515" xr:uid="{00000000-0005-0000-0000-0000130A0000}"/>
    <cellStyle name="_БДР_2006 БРЗ_DCF 3 с увел  объемами 14 12 07 " xfId="1392" xr:uid="{00000000-0005-0000-0000-0000140A0000}"/>
    <cellStyle name="_БДР_2006 БРЗ_DCF 3 с увел  объемами 14 12 07  2" xfId="3516" xr:uid="{00000000-0005-0000-0000-0000150A0000}"/>
    <cellStyle name="_БДР_2006 БРЗ_DCF_Pavlodar_9" xfId="1393" xr:uid="{00000000-0005-0000-0000-0000160A0000}"/>
    <cellStyle name="_БДР_2006 БРЗ_DCF_Pavlodar_9 2" xfId="3517" xr:uid="{00000000-0005-0000-0000-0000170A0000}"/>
    <cellStyle name="_Бизнес-план на 2005 год (база) V1.2" xfId="1394" xr:uid="{00000000-0005-0000-0000-0000180A0000}"/>
    <cellStyle name="_Бизнес-план на 2005 год (база) V1.2 2" xfId="3518" xr:uid="{00000000-0005-0000-0000-0000190A0000}"/>
    <cellStyle name="_Бизнес-план на 2005 год (база) V1.2_DCF" xfId="1395" xr:uid="{00000000-0005-0000-0000-00001A0A0000}"/>
    <cellStyle name="_Бизнес-план на 2005 год (база) V1.2_DCF 2" xfId="3519" xr:uid="{00000000-0005-0000-0000-00001B0A0000}"/>
    <cellStyle name="_Бизнес-план на 2005 год (база) V1.2_DCF 3 с увел  объемами 14 12 07 " xfId="1396" xr:uid="{00000000-0005-0000-0000-00001C0A0000}"/>
    <cellStyle name="_Бизнес-план на 2005 год (база) V1.2_DCF 3 с увел  объемами 14 12 07  2" xfId="3520" xr:uid="{00000000-0005-0000-0000-00001D0A0000}"/>
    <cellStyle name="_Бизнес-план на 2005 год (база) V1.2_DCF_Pavlodar_9" xfId="1397" xr:uid="{00000000-0005-0000-0000-00001E0A0000}"/>
    <cellStyle name="_Бизнес-план на 2005 год (база) V1.2_DCF_Pavlodar_9 2" xfId="3521" xr:uid="{00000000-0005-0000-0000-00001F0A0000}"/>
    <cellStyle name="_БКХ" xfId="1398" xr:uid="{00000000-0005-0000-0000-0000200A0000}"/>
    <cellStyle name="_БКХ 2" xfId="3522" xr:uid="{00000000-0005-0000-0000-0000210A0000}"/>
    <cellStyle name="_БКХ_DCF" xfId="1399" xr:uid="{00000000-0005-0000-0000-0000220A0000}"/>
    <cellStyle name="_БКХ_DCF 2" xfId="3523" xr:uid="{00000000-0005-0000-0000-0000230A0000}"/>
    <cellStyle name="_БКХ_DCF 3 с увел  объемами 14 12 07 " xfId="1400" xr:uid="{00000000-0005-0000-0000-0000240A0000}"/>
    <cellStyle name="_БКХ_DCF 3 с увел  объемами 14 12 07  2" xfId="3524" xr:uid="{00000000-0005-0000-0000-0000250A0000}"/>
    <cellStyle name="_БКХ_DCF_Pavlodar_9" xfId="1401" xr:uid="{00000000-0005-0000-0000-0000260A0000}"/>
    <cellStyle name="_БКХ_DCF_Pavlodar_9 2" xfId="3525" xr:uid="{00000000-0005-0000-0000-0000270A0000}"/>
    <cellStyle name="_Данные по ЦБК" xfId="1402" xr:uid="{00000000-0005-0000-0000-0000280A0000}"/>
    <cellStyle name="_Данные по ЦБК 2" xfId="3526" xr:uid="{00000000-0005-0000-0000-0000290A0000}"/>
    <cellStyle name="_Данные по ЦБК_DCF" xfId="1403" xr:uid="{00000000-0005-0000-0000-00002A0A0000}"/>
    <cellStyle name="_Данные по ЦБК_DCF 2" xfId="3527" xr:uid="{00000000-0005-0000-0000-00002B0A0000}"/>
    <cellStyle name="_Данные по ЦБК_DCF 3 с увел  объемами 14 12 07 " xfId="1404" xr:uid="{00000000-0005-0000-0000-00002C0A0000}"/>
    <cellStyle name="_Данные по ЦБК_DCF 3 с увел  объемами 14 12 07  2" xfId="3528" xr:uid="{00000000-0005-0000-0000-00002D0A0000}"/>
    <cellStyle name="_Данные по ЦБК_DCF_Pavlodar_9" xfId="1405" xr:uid="{00000000-0005-0000-0000-00002E0A0000}"/>
    <cellStyle name="_Данные по ЦБК_DCF_Pavlodar_9 2" xfId="3529" xr:uid="{00000000-0005-0000-0000-00002F0A0000}"/>
    <cellStyle name="_Инвестиции СБП реал" xfId="1406" xr:uid="{00000000-0005-0000-0000-0000300A0000}"/>
    <cellStyle name="_Инвестиции СБП реал 2" xfId="3530" xr:uid="{00000000-0005-0000-0000-0000310A0000}"/>
    <cellStyle name="_Инвестиции СБП реал_DCF" xfId="1407" xr:uid="{00000000-0005-0000-0000-0000320A0000}"/>
    <cellStyle name="_Инвестиции СБП реал_DCF 2" xfId="3531" xr:uid="{00000000-0005-0000-0000-0000330A0000}"/>
    <cellStyle name="_Инвестиции СБП реал_DCF 3 с увел  объемами 14 12 07 " xfId="1408" xr:uid="{00000000-0005-0000-0000-0000340A0000}"/>
    <cellStyle name="_Инвестиции СБП реал_DCF 3 с увел  объемами 14 12 07  2" xfId="3532" xr:uid="{00000000-0005-0000-0000-0000350A0000}"/>
    <cellStyle name="_Инвестиции СБП реал_DCF_Pavlodar_9" xfId="1409" xr:uid="{00000000-0005-0000-0000-0000360A0000}"/>
    <cellStyle name="_Инвестиции СБП реал_DCF_Pavlodar_9 2" xfId="3533" xr:uid="{00000000-0005-0000-0000-0000370A0000}"/>
    <cellStyle name="_Инвестиционный план 2004" xfId="1410" xr:uid="{00000000-0005-0000-0000-0000380A0000}"/>
    <cellStyle name="_Информация о ЦБК" xfId="1411" xr:uid="{00000000-0005-0000-0000-0000390A0000}"/>
    <cellStyle name="_Информация о ЦБК 2" xfId="3534" xr:uid="{00000000-0005-0000-0000-00003A0A0000}"/>
    <cellStyle name="_Информация о ЦБК_DCF" xfId="1412" xr:uid="{00000000-0005-0000-0000-00003B0A0000}"/>
    <cellStyle name="_Информация о ЦБК_DCF 2" xfId="3535" xr:uid="{00000000-0005-0000-0000-00003C0A0000}"/>
    <cellStyle name="_Информация о ЦБК_DCF 3 с увел  объемами 14 12 07 " xfId="1413" xr:uid="{00000000-0005-0000-0000-00003D0A0000}"/>
    <cellStyle name="_Информация о ЦБК_DCF 3 с увел  объемами 14 12 07  2" xfId="3536" xr:uid="{00000000-0005-0000-0000-00003E0A0000}"/>
    <cellStyle name="_Информация о ЦБК_DCF_Pavlodar_9" xfId="1414" xr:uid="{00000000-0005-0000-0000-00003F0A0000}"/>
    <cellStyle name="_Информация о ЦБК_DCF_Pavlodar_9 2" xfId="3537" xr:uid="{00000000-0005-0000-0000-0000400A0000}"/>
    <cellStyle name="_Книга3" xfId="1415" xr:uid="{00000000-0005-0000-0000-0000410A0000}"/>
    <cellStyle name="_Книга3 2" xfId="3538" xr:uid="{00000000-0005-0000-0000-0000420A0000}"/>
    <cellStyle name="_Книга3_Capex-new" xfId="1416" xr:uid="{00000000-0005-0000-0000-0000430A0000}"/>
    <cellStyle name="_Книга3_Capex-new 2" xfId="3539" xr:uid="{00000000-0005-0000-0000-0000440A0000}"/>
    <cellStyle name="_Книга3_Capex-new_DCF" xfId="1417" xr:uid="{00000000-0005-0000-0000-0000450A0000}"/>
    <cellStyle name="_Книга3_Capex-new_DCF 2" xfId="3540" xr:uid="{00000000-0005-0000-0000-0000460A0000}"/>
    <cellStyle name="_Книга3_Capex-new_DCF 3 с увел  объемами 14 12 07 " xfId="1418" xr:uid="{00000000-0005-0000-0000-0000470A0000}"/>
    <cellStyle name="_Книга3_Capex-new_DCF 3 с увел  объемами 14 12 07  2" xfId="3541" xr:uid="{00000000-0005-0000-0000-0000480A0000}"/>
    <cellStyle name="_Книга3_Capex-new_DCF_Pavlodar_9" xfId="1419" xr:uid="{00000000-0005-0000-0000-0000490A0000}"/>
    <cellStyle name="_Книга3_Capex-new_DCF_Pavlodar_9 2" xfId="3542" xr:uid="{00000000-0005-0000-0000-00004A0A0000}"/>
    <cellStyle name="_Книга3_DCF" xfId="1420" xr:uid="{00000000-0005-0000-0000-00004B0A0000}"/>
    <cellStyle name="_Книга3_DCF 2" xfId="3543" xr:uid="{00000000-0005-0000-0000-00004C0A0000}"/>
    <cellStyle name="_Книга3_DCF 3 с увел  объемами 14 12 07 " xfId="1421" xr:uid="{00000000-0005-0000-0000-00004D0A0000}"/>
    <cellStyle name="_Книга3_DCF 3 с увел  объемами 14 12 07  2" xfId="3544" xr:uid="{00000000-0005-0000-0000-00004E0A0000}"/>
    <cellStyle name="_Книга3_DCF_Pavlodar_9" xfId="1422" xr:uid="{00000000-0005-0000-0000-00004F0A0000}"/>
    <cellStyle name="_Книга3_DCF_Pavlodar_9 2" xfId="3545" xr:uid="{00000000-0005-0000-0000-0000500A0000}"/>
    <cellStyle name="_Книга3_Financial Plan - final_2" xfId="1423" xr:uid="{00000000-0005-0000-0000-0000510A0000}"/>
    <cellStyle name="_Книга3_Financial Plan - final_2 2" xfId="3546" xr:uid="{00000000-0005-0000-0000-0000520A0000}"/>
    <cellStyle name="_Книга3_Financial Plan - final_2_DCF" xfId="1424" xr:uid="{00000000-0005-0000-0000-0000530A0000}"/>
    <cellStyle name="_Книга3_Financial Plan - final_2_DCF 2" xfId="3547" xr:uid="{00000000-0005-0000-0000-0000540A0000}"/>
    <cellStyle name="_Книга3_Financial Plan - final_2_DCF 3 с увел  объемами 14 12 07 " xfId="1425" xr:uid="{00000000-0005-0000-0000-0000550A0000}"/>
    <cellStyle name="_Книга3_Financial Plan - final_2_DCF 3 с увел  объемами 14 12 07  2" xfId="3548" xr:uid="{00000000-0005-0000-0000-0000560A0000}"/>
    <cellStyle name="_Книга3_Financial Plan - final_2_DCF_Pavlodar_9" xfId="1426" xr:uid="{00000000-0005-0000-0000-0000570A0000}"/>
    <cellStyle name="_Книга3_Financial Plan - final_2_DCF_Pavlodar_9 2" xfId="3549" xr:uid="{00000000-0005-0000-0000-0000580A0000}"/>
    <cellStyle name="_Книга3_Form 01(MB)" xfId="1427" xr:uid="{00000000-0005-0000-0000-0000590A0000}"/>
    <cellStyle name="_Книга3_Form 01(MB) 2" xfId="3550" xr:uid="{00000000-0005-0000-0000-00005A0A0000}"/>
    <cellStyle name="_Книга3_Form 01(MB)_DCF" xfId="1428" xr:uid="{00000000-0005-0000-0000-00005B0A0000}"/>
    <cellStyle name="_Книга3_Form 01(MB)_DCF 2" xfId="3551" xr:uid="{00000000-0005-0000-0000-00005C0A0000}"/>
    <cellStyle name="_Книга3_Form 01(MB)_DCF 3 с увел  объемами 14 12 07 " xfId="1429" xr:uid="{00000000-0005-0000-0000-00005D0A0000}"/>
    <cellStyle name="_Книга3_Form 01(MB)_DCF 3 с увел  объемами 14 12 07  2" xfId="3552" xr:uid="{00000000-0005-0000-0000-00005E0A0000}"/>
    <cellStyle name="_Книга3_Form 01(MB)_DCF_Pavlodar_9" xfId="1430" xr:uid="{00000000-0005-0000-0000-00005F0A0000}"/>
    <cellStyle name="_Книга3_Form 01(MB)_DCF_Pavlodar_9 2" xfId="3553" xr:uid="{00000000-0005-0000-0000-0000600A0000}"/>
    <cellStyle name="_Книга3_Links_NK" xfId="1431" xr:uid="{00000000-0005-0000-0000-0000610A0000}"/>
    <cellStyle name="_Книга3_Links_NK 2" xfId="3554" xr:uid="{00000000-0005-0000-0000-0000620A0000}"/>
    <cellStyle name="_Книга3_Links_NK_DCF" xfId="1432" xr:uid="{00000000-0005-0000-0000-0000630A0000}"/>
    <cellStyle name="_Книга3_Links_NK_DCF 2" xfId="3555" xr:uid="{00000000-0005-0000-0000-0000640A0000}"/>
    <cellStyle name="_Книга3_Links_NK_DCF 3 с увел  объемами 14 12 07 " xfId="1433" xr:uid="{00000000-0005-0000-0000-0000650A0000}"/>
    <cellStyle name="_Книга3_Links_NK_DCF 3 с увел  объемами 14 12 07  2" xfId="3556" xr:uid="{00000000-0005-0000-0000-0000660A0000}"/>
    <cellStyle name="_Книга3_Links_NK_DCF_Pavlodar_9" xfId="1434" xr:uid="{00000000-0005-0000-0000-0000670A0000}"/>
    <cellStyle name="_Книга3_Links_NK_DCF_Pavlodar_9 2" xfId="3557" xr:uid="{00000000-0005-0000-0000-0000680A0000}"/>
    <cellStyle name="_Книга3_N20_5" xfId="1435" xr:uid="{00000000-0005-0000-0000-0000690A0000}"/>
    <cellStyle name="_Книга3_N20_5 2" xfId="3558" xr:uid="{00000000-0005-0000-0000-00006A0A0000}"/>
    <cellStyle name="_Книга3_N20_5_DCF" xfId="1436" xr:uid="{00000000-0005-0000-0000-00006B0A0000}"/>
    <cellStyle name="_Книга3_N20_5_DCF 2" xfId="3559" xr:uid="{00000000-0005-0000-0000-00006C0A0000}"/>
    <cellStyle name="_Книга3_N20_5_DCF 3 с увел  объемами 14 12 07 " xfId="1437" xr:uid="{00000000-0005-0000-0000-00006D0A0000}"/>
    <cellStyle name="_Книга3_N20_5_DCF 3 с увел  объемами 14 12 07  2" xfId="3560" xr:uid="{00000000-0005-0000-0000-00006E0A0000}"/>
    <cellStyle name="_Книга3_N20_5_DCF_Pavlodar_9" xfId="1438" xr:uid="{00000000-0005-0000-0000-00006F0A0000}"/>
    <cellStyle name="_Книга3_N20_5_DCF_Pavlodar_9 2" xfId="3561" xr:uid="{00000000-0005-0000-0000-0000700A0000}"/>
    <cellStyle name="_Книга3_N20_6" xfId="1439" xr:uid="{00000000-0005-0000-0000-0000710A0000}"/>
    <cellStyle name="_Книга3_N20_6 2" xfId="3562" xr:uid="{00000000-0005-0000-0000-0000720A0000}"/>
    <cellStyle name="_Книга3_N20_6_DCF" xfId="1440" xr:uid="{00000000-0005-0000-0000-0000730A0000}"/>
    <cellStyle name="_Книга3_N20_6_DCF 2" xfId="3563" xr:uid="{00000000-0005-0000-0000-0000740A0000}"/>
    <cellStyle name="_Книга3_N20_6_DCF 3 с увел  объемами 14 12 07 " xfId="1441" xr:uid="{00000000-0005-0000-0000-0000750A0000}"/>
    <cellStyle name="_Книга3_N20_6_DCF 3 с увел  объемами 14 12 07  2" xfId="3564" xr:uid="{00000000-0005-0000-0000-0000760A0000}"/>
    <cellStyle name="_Книга3_N20_6_DCF_Pavlodar_9" xfId="1442" xr:uid="{00000000-0005-0000-0000-0000770A0000}"/>
    <cellStyle name="_Книга3_N20_6_DCF_Pavlodar_9 2" xfId="3565" xr:uid="{00000000-0005-0000-0000-0000780A0000}"/>
    <cellStyle name="_Книга3_New Form10_2" xfId="1443" xr:uid="{00000000-0005-0000-0000-0000790A0000}"/>
    <cellStyle name="_Книга3_New Form10_2 2" xfId="3566" xr:uid="{00000000-0005-0000-0000-00007A0A0000}"/>
    <cellStyle name="_Книга3_New Form10_2_DCF" xfId="1444" xr:uid="{00000000-0005-0000-0000-00007B0A0000}"/>
    <cellStyle name="_Книга3_New Form10_2_DCF 2" xfId="3567" xr:uid="{00000000-0005-0000-0000-00007C0A0000}"/>
    <cellStyle name="_Книга3_New Form10_2_DCF 3 с увел  объемами 14 12 07 " xfId="1445" xr:uid="{00000000-0005-0000-0000-00007D0A0000}"/>
    <cellStyle name="_Книга3_New Form10_2_DCF 3 с увел  объемами 14 12 07  2" xfId="3568" xr:uid="{00000000-0005-0000-0000-00007E0A0000}"/>
    <cellStyle name="_Книга3_New Form10_2_DCF_Pavlodar_9" xfId="1446" xr:uid="{00000000-0005-0000-0000-00007F0A0000}"/>
    <cellStyle name="_Книга3_New Form10_2_DCF_Pavlodar_9 2" xfId="3569" xr:uid="{00000000-0005-0000-0000-0000800A0000}"/>
    <cellStyle name="_Книга3_Nsi" xfId="1447" xr:uid="{00000000-0005-0000-0000-0000810A0000}"/>
    <cellStyle name="_Книга3_Nsi - last version" xfId="1448" xr:uid="{00000000-0005-0000-0000-0000820A0000}"/>
    <cellStyle name="_Книга3_Nsi - last version 2" xfId="3571" xr:uid="{00000000-0005-0000-0000-0000830A0000}"/>
    <cellStyle name="_Книга3_Nsi - last version for programming" xfId="1449" xr:uid="{00000000-0005-0000-0000-0000840A0000}"/>
    <cellStyle name="_Книга3_Nsi - last version for programming 2" xfId="3572" xr:uid="{00000000-0005-0000-0000-0000850A0000}"/>
    <cellStyle name="_Книга3_Nsi - last version for programming_DCF" xfId="1450" xr:uid="{00000000-0005-0000-0000-0000860A0000}"/>
    <cellStyle name="_Книга3_Nsi - last version for programming_DCF 2" xfId="3573" xr:uid="{00000000-0005-0000-0000-0000870A0000}"/>
    <cellStyle name="_Книга3_Nsi - last version for programming_DCF 3 с увел  объемами 14 12 07 " xfId="1451" xr:uid="{00000000-0005-0000-0000-0000880A0000}"/>
    <cellStyle name="_Книга3_Nsi - last version for programming_DCF 3 с увел  объемами 14 12 07  2" xfId="3574" xr:uid="{00000000-0005-0000-0000-0000890A0000}"/>
    <cellStyle name="_Книга3_Nsi - last version for programming_DCF_Pavlodar_9" xfId="1452" xr:uid="{00000000-0005-0000-0000-00008A0A0000}"/>
    <cellStyle name="_Книга3_Nsi - last version for programming_DCF_Pavlodar_9 2" xfId="3575" xr:uid="{00000000-0005-0000-0000-00008B0A0000}"/>
    <cellStyle name="_Книга3_Nsi - last version_DCF" xfId="1453" xr:uid="{00000000-0005-0000-0000-00008C0A0000}"/>
    <cellStyle name="_Книга3_Nsi - last version_DCF 2" xfId="3576" xr:uid="{00000000-0005-0000-0000-00008D0A0000}"/>
    <cellStyle name="_Книга3_Nsi - last version_DCF 3 с увел  объемами 14 12 07 " xfId="1454" xr:uid="{00000000-0005-0000-0000-00008E0A0000}"/>
    <cellStyle name="_Книга3_Nsi - last version_DCF 3 с увел  объемами 14 12 07  2" xfId="3577" xr:uid="{00000000-0005-0000-0000-00008F0A0000}"/>
    <cellStyle name="_Книга3_Nsi - last version_DCF_Pavlodar_9" xfId="1455" xr:uid="{00000000-0005-0000-0000-0000900A0000}"/>
    <cellStyle name="_Книга3_Nsi - last version_DCF_Pavlodar_9 2" xfId="3578" xr:uid="{00000000-0005-0000-0000-0000910A0000}"/>
    <cellStyle name="_Книга3_Nsi - next_last version" xfId="1456" xr:uid="{00000000-0005-0000-0000-0000920A0000}"/>
    <cellStyle name="_Книга3_Nsi - next_last version 2" xfId="3579" xr:uid="{00000000-0005-0000-0000-0000930A0000}"/>
    <cellStyle name="_Книга3_Nsi - next_last version_DCF" xfId="1457" xr:uid="{00000000-0005-0000-0000-0000940A0000}"/>
    <cellStyle name="_Книга3_Nsi - next_last version_DCF 2" xfId="3580" xr:uid="{00000000-0005-0000-0000-0000950A0000}"/>
    <cellStyle name="_Книга3_Nsi - next_last version_DCF 3 с увел  объемами 14 12 07 " xfId="1458" xr:uid="{00000000-0005-0000-0000-0000960A0000}"/>
    <cellStyle name="_Книга3_Nsi - next_last version_DCF 3 с увел  объемами 14 12 07  2" xfId="3581" xr:uid="{00000000-0005-0000-0000-0000970A0000}"/>
    <cellStyle name="_Книга3_Nsi - next_last version_DCF_Pavlodar_9" xfId="1459" xr:uid="{00000000-0005-0000-0000-0000980A0000}"/>
    <cellStyle name="_Книга3_Nsi - next_last version_DCF_Pavlodar_9 2" xfId="3582" xr:uid="{00000000-0005-0000-0000-0000990A0000}"/>
    <cellStyle name="_Книга3_Nsi - plan - final" xfId="1460" xr:uid="{00000000-0005-0000-0000-00009A0A0000}"/>
    <cellStyle name="_Книга3_Nsi - plan - final 2" xfId="3583" xr:uid="{00000000-0005-0000-0000-00009B0A0000}"/>
    <cellStyle name="_Книга3_Nsi - plan - final_DCF" xfId="1461" xr:uid="{00000000-0005-0000-0000-00009C0A0000}"/>
    <cellStyle name="_Книга3_Nsi - plan - final_DCF 2" xfId="3584" xr:uid="{00000000-0005-0000-0000-00009D0A0000}"/>
    <cellStyle name="_Книга3_Nsi - plan - final_DCF 3 с увел  объемами 14 12 07 " xfId="1462" xr:uid="{00000000-0005-0000-0000-00009E0A0000}"/>
    <cellStyle name="_Книга3_Nsi - plan - final_DCF 3 с увел  объемами 14 12 07  2" xfId="3585" xr:uid="{00000000-0005-0000-0000-00009F0A0000}"/>
    <cellStyle name="_Книга3_Nsi - plan - final_DCF_Pavlodar_9" xfId="1463" xr:uid="{00000000-0005-0000-0000-0000A00A0000}"/>
    <cellStyle name="_Книга3_Nsi - plan - final_DCF_Pavlodar_9 2" xfId="3586" xr:uid="{00000000-0005-0000-0000-0000A10A0000}"/>
    <cellStyle name="_Книга3_Nsi 2" xfId="3570" xr:uid="{00000000-0005-0000-0000-0000A20A0000}"/>
    <cellStyle name="_Книга3_Nsi 3" xfId="4397" xr:uid="{00000000-0005-0000-0000-0000A30A0000}"/>
    <cellStyle name="_Книга3_Nsi -super_ last version" xfId="1464" xr:uid="{00000000-0005-0000-0000-0000A40A0000}"/>
    <cellStyle name="_Книга3_Nsi -super_ last version 2" xfId="3587" xr:uid="{00000000-0005-0000-0000-0000A50A0000}"/>
    <cellStyle name="_Книга3_Nsi -super_ last version_DCF" xfId="1465" xr:uid="{00000000-0005-0000-0000-0000A60A0000}"/>
    <cellStyle name="_Книга3_Nsi -super_ last version_DCF 2" xfId="3588" xr:uid="{00000000-0005-0000-0000-0000A70A0000}"/>
    <cellStyle name="_Книга3_Nsi -super_ last version_DCF 3 с увел  объемами 14 12 07 " xfId="1466" xr:uid="{00000000-0005-0000-0000-0000A80A0000}"/>
    <cellStyle name="_Книга3_Nsi -super_ last version_DCF 3 с увел  объемами 14 12 07  2" xfId="3589" xr:uid="{00000000-0005-0000-0000-0000A90A0000}"/>
    <cellStyle name="_Книга3_Nsi -super_ last version_DCF_Pavlodar_9" xfId="1467" xr:uid="{00000000-0005-0000-0000-0000AA0A0000}"/>
    <cellStyle name="_Книга3_Nsi -super_ last version_DCF_Pavlodar_9 2" xfId="3590" xr:uid="{00000000-0005-0000-0000-0000AB0A0000}"/>
    <cellStyle name="_Книга3_Nsi(2)" xfId="1468" xr:uid="{00000000-0005-0000-0000-0000AC0A0000}"/>
    <cellStyle name="_Книга3_Nsi(2) 2" xfId="3591" xr:uid="{00000000-0005-0000-0000-0000AD0A0000}"/>
    <cellStyle name="_Книга3_Nsi(2)_DCF" xfId="1469" xr:uid="{00000000-0005-0000-0000-0000AE0A0000}"/>
    <cellStyle name="_Книга3_Nsi(2)_DCF 2" xfId="3592" xr:uid="{00000000-0005-0000-0000-0000AF0A0000}"/>
    <cellStyle name="_Книга3_Nsi(2)_DCF 3 с увел  объемами 14 12 07 " xfId="1470" xr:uid="{00000000-0005-0000-0000-0000B00A0000}"/>
    <cellStyle name="_Книга3_Nsi(2)_DCF 3 с увел  объемами 14 12 07  2" xfId="3593" xr:uid="{00000000-0005-0000-0000-0000B10A0000}"/>
    <cellStyle name="_Книга3_Nsi(2)_DCF_Pavlodar_9" xfId="1471" xr:uid="{00000000-0005-0000-0000-0000B20A0000}"/>
    <cellStyle name="_Книга3_Nsi(2)_DCF_Pavlodar_9 2" xfId="3594" xr:uid="{00000000-0005-0000-0000-0000B30A0000}"/>
    <cellStyle name="_Книга3_Nsi_1" xfId="1472" xr:uid="{00000000-0005-0000-0000-0000B40A0000}"/>
    <cellStyle name="_Книга3_Nsi_1 2" xfId="3595" xr:uid="{00000000-0005-0000-0000-0000B50A0000}"/>
    <cellStyle name="_Книга3_Nsi_1_DCF" xfId="1473" xr:uid="{00000000-0005-0000-0000-0000B60A0000}"/>
    <cellStyle name="_Книга3_Nsi_1_DCF 2" xfId="3596" xr:uid="{00000000-0005-0000-0000-0000B70A0000}"/>
    <cellStyle name="_Книга3_Nsi_1_DCF 3 с увел  объемами 14 12 07 " xfId="1474" xr:uid="{00000000-0005-0000-0000-0000B80A0000}"/>
    <cellStyle name="_Книга3_Nsi_1_DCF 3 с увел  объемами 14 12 07  2" xfId="3597" xr:uid="{00000000-0005-0000-0000-0000B90A0000}"/>
    <cellStyle name="_Книга3_Nsi_1_DCF_Pavlodar_9" xfId="1475" xr:uid="{00000000-0005-0000-0000-0000BA0A0000}"/>
    <cellStyle name="_Книга3_Nsi_1_DCF_Pavlodar_9 2" xfId="3598" xr:uid="{00000000-0005-0000-0000-0000BB0A0000}"/>
    <cellStyle name="_Книга3_Nsi_139" xfId="1476" xr:uid="{00000000-0005-0000-0000-0000BC0A0000}"/>
    <cellStyle name="_Книга3_Nsi_139 2" xfId="3599" xr:uid="{00000000-0005-0000-0000-0000BD0A0000}"/>
    <cellStyle name="_Книга3_Nsi_139_DCF" xfId="1477" xr:uid="{00000000-0005-0000-0000-0000BE0A0000}"/>
    <cellStyle name="_Книга3_Nsi_139_DCF 2" xfId="3600" xr:uid="{00000000-0005-0000-0000-0000BF0A0000}"/>
    <cellStyle name="_Книга3_Nsi_139_DCF 3 с увел  объемами 14 12 07 " xfId="1478" xr:uid="{00000000-0005-0000-0000-0000C00A0000}"/>
    <cellStyle name="_Книга3_Nsi_139_DCF 3 с увел  объемами 14 12 07  2" xfId="3601" xr:uid="{00000000-0005-0000-0000-0000C10A0000}"/>
    <cellStyle name="_Книга3_Nsi_139_DCF_Pavlodar_9" xfId="1479" xr:uid="{00000000-0005-0000-0000-0000C20A0000}"/>
    <cellStyle name="_Книга3_Nsi_139_DCF_Pavlodar_9 2" xfId="3602" xr:uid="{00000000-0005-0000-0000-0000C30A0000}"/>
    <cellStyle name="_Книга3_Nsi_140" xfId="1480" xr:uid="{00000000-0005-0000-0000-0000C40A0000}"/>
    <cellStyle name="_Книга3_Nsi_140 2" xfId="3603" xr:uid="{00000000-0005-0000-0000-0000C50A0000}"/>
    <cellStyle name="_Книга3_Nsi_140(Зах)" xfId="1481" xr:uid="{00000000-0005-0000-0000-0000C60A0000}"/>
    <cellStyle name="_Книга3_Nsi_140(Зах) 2" xfId="3604" xr:uid="{00000000-0005-0000-0000-0000C70A0000}"/>
    <cellStyle name="_Книга3_Nsi_140(Зах)_DCF" xfId="1482" xr:uid="{00000000-0005-0000-0000-0000C80A0000}"/>
    <cellStyle name="_Книга3_Nsi_140(Зах)_DCF 2" xfId="3605" xr:uid="{00000000-0005-0000-0000-0000C90A0000}"/>
    <cellStyle name="_Книга3_Nsi_140(Зах)_DCF 3 с увел  объемами 14 12 07 " xfId="1483" xr:uid="{00000000-0005-0000-0000-0000CA0A0000}"/>
    <cellStyle name="_Книга3_Nsi_140(Зах)_DCF 3 с увел  объемами 14 12 07  2" xfId="3606" xr:uid="{00000000-0005-0000-0000-0000CB0A0000}"/>
    <cellStyle name="_Книга3_Nsi_140(Зах)_DCF_Pavlodar_9" xfId="1484" xr:uid="{00000000-0005-0000-0000-0000CC0A0000}"/>
    <cellStyle name="_Книга3_Nsi_140(Зах)_DCF_Pavlodar_9 2" xfId="3607" xr:uid="{00000000-0005-0000-0000-0000CD0A0000}"/>
    <cellStyle name="_Книга3_Nsi_140_DCF" xfId="1485" xr:uid="{00000000-0005-0000-0000-0000CE0A0000}"/>
    <cellStyle name="_Книга3_Nsi_140_DCF 2" xfId="3608" xr:uid="{00000000-0005-0000-0000-0000CF0A0000}"/>
    <cellStyle name="_Книга3_Nsi_140_DCF 3 с увел  объемами 14 12 07 " xfId="1486" xr:uid="{00000000-0005-0000-0000-0000D00A0000}"/>
    <cellStyle name="_Книга3_Nsi_140_DCF 3 с увел  объемами 14 12 07  2" xfId="3609" xr:uid="{00000000-0005-0000-0000-0000D10A0000}"/>
    <cellStyle name="_Книга3_Nsi_140_DCF_Pavlodar_9" xfId="1487" xr:uid="{00000000-0005-0000-0000-0000D20A0000}"/>
    <cellStyle name="_Книга3_Nsi_140_DCF_Pavlodar_9 2" xfId="3610" xr:uid="{00000000-0005-0000-0000-0000D30A0000}"/>
    <cellStyle name="_Книга3_Nsi_140_mod" xfId="1488" xr:uid="{00000000-0005-0000-0000-0000D40A0000}"/>
    <cellStyle name="_Книга3_Nsi_140_mod 2" xfId="3611" xr:uid="{00000000-0005-0000-0000-0000D50A0000}"/>
    <cellStyle name="_Книга3_Nsi_140_mod_DCF" xfId="1489" xr:uid="{00000000-0005-0000-0000-0000D60A0000}"/>
    <cellStyle name="_Книга3_Nsi_140_mod_DCF 2" xfId="3612" xr:uid="{00000000-0005-0000-0000-0000D70A0000}"/>
    <cellStyle name="_Книга3_Nsi_140_mod_DCF 3 с увел  объемами 14 12 07 " xfId="1490" xr:uid="{00000000-0005-0000-0000-0000D80A0000}"/>
    <cellStyle name="_Книга3_Nsi_140_mod_DCF 3 с увел  объемами 14 12 07  2" xfId="3613" xr:uid="{00000000-0005-0000-0000-0000D90A0000}"/>
    <cellStyle name="_Книга3_Nsi_140_mod_DCF_Pavlodar_9" xfId="1491" xr:uid="{00000000-0005-0000-0000-0000DA0A0000}"/>
    <cellStyle name="_Книга3_Nsi_140_mod_DCF_Pavlodar_9 2" xfId="3614" xr:uid="{00000000-0005-0000-0000-0000DB0A0000}"/>
    <cellStyle name="_Книга3_Nsi_158" xfId="1492" xr:uid="{00000000-0005-0000-0000-0000DC0A0000}"/>
    <cellStyle name="_Книга3_Nsi_158 2" xfId="3615" xr:uid="{00000000-0005-0000-0000-0000DD0A0000}"/>
    <cellStyle name="_Книга3_Nsi_158_DCF" xfId="1493" xr:uid="{00000000-0005-0000-0000-0000DE0A0000}"/>
    <cellStyle name="_Книга3_Nsi_158_DCF 2" xfId="3616" xr:uid="{00000000-0005-0000-0000-0000DF0A0000}"/>
    <cellStyle name="_Книга3_Nsi_158_DCF 3 с увел  объемами 14 12 07 " xfId="1494" xr:uid="{00000000-0005-0000-0000-0000E00A0000}"/>
    <cellStyle name="_Книга3_Nsi_158_DCF 3 с увел  объемами 14 12 07  2" xfId="3617" xr:uid="{00000000-0005-0000-0000-0000E10A0000}"/>
    <cellStyle name="_Книга3_Nsi_158_DCF_Pavlodar_9" xfId="1495" xr:uid="{00000000-0005-0000-0000-0000E20A0000}"/>
    <cellStyle name="_Книга3_Nsi_158_DCF_Pavlodar_9 2" xfId="3618" xr:uid="{00000000-0005-0000-0000-0000E30A0000}"/>
    <cellStyle name="_Книга3_Nsi_DCF" xfId="1496" xr:uid="{00000000-0005-0000-0000-0000E40A0000}"/>
    <cellStyle name="_Книга3_Nsi_DCF 2" xfId="3619" xr:uid="{00000000-0005-0000-0000-0000E50A0000}"/>
    <cellStyle name="_Книга3_Nsi_DCF 3 с увел  объемами 14 12 07 " xfId="1497" xr:uid="{00000000-0005-0000-0000-0000E60A0000}"/>
    <cellStyle name="_Книга3_Nsi_DCF 3 с увел  объемами 14 12 07  2" xfId="3620" xr:uid="{00000000-0005-0000-0000-0000E70A0000}"/>
    <cellStyle name="_Книга3_Nsi_DCF_Pavlodar_9" xfId="1498" xr:uid="{00000000-0005-0000-0000-0000E80A0000}"/>
    <cellStyle name="_Книга3_Nsi_DCF_Pavlodar_9 2" xfId="3621" xr:uid="{00000000-0005-0000-0000-0000E90A0000}"/>
    <cellStyle name="_Книга3_Nsi_Express" xfId="1499" xr:uid="{00000000-0005-0000-0000-0000EA0A0000}"/>
    <cellStyle name="_Книга3_Nsi_Express 2" xfId="3622" xr:uid="{00000000-0005-0000-0000-0000EB0A0000}"/>
    <cellStyle name="_Книга3_Nsi_Express_DCF" xfId="1500" xr:uid="{00000000-0005-0000-0000-0000EC0A0000}"/>
    <cellStyle name="_Книга3_Nsi_Express_DCF 2" xfId="3623" xr:uid="{00000000-0005-0000-0000-0000ED0A0000}"/>
    <cellStyle name="_Книга3_Nsi_Express_DCF 3 с увел  объемами 14 12 07 " xfId="1501" xr:uid="{00000000-0005-0000-0000-0000EE0A0000}"/>
    <cellStyle name="_Книга3_Nsi_Express_DCF 3 с увел  объемами 14 12 07  2" xfId="3624" xr:uid="{00000000-0005-0000-0000-0000EF0A0000}"/>
    <cellStyle name="_Книга3_Nsi_Express_DCF_Pavlodar_9" xfId="1502" xr:uid="{00000000-0005-0000-0000-0000F00A0000}"/>
    <cellStyle name="_Книга3_Nsi_Express_DCF_Pavlodar_9 2" xfId="3625" xr:uid="{00000000-0005-0000-0000-0000F10A0000}"/>
    <cellStyle name="_Книга3_Nsi_Jan1" xfId="1503" xr:uid="{00000000-0005-0000-0000-0000F20A0000}"/>
    <cellStyle name="_Книга3_Nsi_Jan1 2" xfId="3626" xr:uid="{00000000-0005-0000-0000-0000F30A0000}"/>
    <cellStyle name="_Книга3_Nsi_Jan1_DCF" xfId="1504" xr:uid="{00000000-0005-0000-0000-0000F40A0000}"/>
    <cellStyle name="_Книга3_Nsi_Jan1_DCF 2" xfId="3627" xr:uid="{00000000-0005-0000-0000-0000F50A0000}"/>
    <cellStyle name="_Книга3_Nsi_Jan1_DCF 3 с увел  объемами 14 12 07 " xfId="1505" xr:uid="{00000000-0005-0000-0000-0000F60A0000}"/>
    <cellStyle name="_Книга3_Nsi_Jan1_DCF 3 с увел  объемами 14 12 07  2" xfId="3628" xr:uid="{00000000-0005-0000-0000-0000F70A0000}"/>
    <cellStyle name="_Книга3_Nsi_Jan1_DCF_Pavlodar_9" xfId="1506" xr:uid="{00000000-0005-0000-0000-0000F80A0000}"/>
    <cellStyle name="_Книга3_Nsi_Jan1_DCF_Pavlodar_9 2" xfId="3629" xr:uid="{00000000-0005-0000-0000-0000F90A0000}"/>
    <cellStyle name="_Книга3_Nsi_test" xfId="1507" xr:uid="{00000000-0005-0000-0000-0000FA0A0000}"/>
    <cellStyle name="_Книга3_Nsi_test 2" xfId="3630" xr:uid="{00000000-0005-0000-0000-0000FB0A0000}"/>
    <cellStyle name="_Книга3_Nsi_test_DCF" xfId="1508" xr:uid="{00000000-0005-0000-0000-0000FC0A0000}"/>
    <cellStyle name="_Книга3_Nsi_test_DCF 2" xfId="3631" xr:uid="{00000000-0005-0000-0000-0000FD0A0000}"/>
    <cellStyle name="_Книга3_Nsi_test_DCF 3 с увел  объемами 14 12 07 " xfId="1509" xr:uid="{00000000-0005-0000-0000-0000FE0A0000}"/>
    <cellStyle name="_Книга3_Nsi_test_DCF 3 с увел  объемами 14 12 07  2" xfId="3632" xr:uid="{00000000-0005-0000-0000-0000FF0A0000}"/>
    <cellStyle name="_Книга3_Nsi_test_DCF_Pavlodar_9" xfId="1510" xr:uid="{00000000-0005-0000-0000-0000000B0000}"/>
    <cellStyle name="_Книга3_Nsi_test_DCF_Pavlodar_9 2" xfId="3633" xr:uid="{00000000-0005-0000-0000-0000010B0000}"/>
    <cellStyle name="_Книга3_Nsi2" xfId="1511" xr:uid="{00000000-0005-0000-0000-0000020B0000}"/>
    <cellStyle name="_Книга3_Nsi2 2" xfId="3634" xr:uid="{00000000-0005-0000-0000-0000030B0000}"/>
    <cellStyle name="_Книга3_Nsi2_DCF" xfId="1512" xr:uid="{00000000-0005-0000-0000-0000040B0000}"/>
    <cellStyle name="_Книга3_Nsi2_DCF 2" xfId="3635" xr:uid="{00000000-0005-0000-0000-0000050B0000}"/>
    <cellStyle name="_Книга3_Nsi2_DCF 3 с увел  объемами 14 12 07 " xfId="1513" xr:uid="{00000000-0005-0000-0000-0000060B0000}"/>
    <cellStyle name="_Книга3_Nsi2_DCF 3 с увел  объемами 14 12 07  2" xfId="3636" xr:uid="{00000000-0005-0000-0000-0000070B0000}"/>
    <cellStyle name="_Книга3_Nsi2_DCF_Pavlodar_9" xfId="1514" xr:uid="{00000000-0005-0000-0000-0000080B0000}"/>
    <cellStyle name="_Книга3_Nsi2_DCF_Pavlodar_9 2" xfId="3637" xr:uid="{00000000-0005-0000-0000-0000090B0000}"/>
    <cellStyle name="_Книга3_Nsi-Services" xfId="1515" xr:uid="{00000000-0005-0000-0000-00000A0B0000}"/>
    <cellStyle name="_Книга3_Nsi-Services 2" xfId="3638" xr:uid="{00000000-0005-0000-0000-00000B0B0000}"/>
    <cellStyle name="_Книга3_Nsi-Services_DCF" xfId="1516" xr:uid="{00000000-0005-0000-0000-00000C0B0000}"/>
    <cellStyle name="_Книга3_Nsi-Services_DCF 2" xfId="3639" xr:uid="{00000000-0005-0000-0000-00000D0B0000}"/>
    <cellStyle name="_Книга3_Nsi-Services_DCF 3 с увел  объемами 14 12 07 " xfId="1517" xr:uid="{00000000-0005-0000-0000-00000E0B0000}"/>
    <cellStyle name="_Книга3_Nsi-Services_DCF 3 с увел  объемами 14 12 07  2" xfId="3640" xr:uid="{00000000-0005-0000-0000-00000F0B0000}"/>
    <cellStyle name="_Книга3_Nsi-Services_DCF_Pavlodar_9" xfId="1518" xr:uid="{00000000-0005-0000-0000-0000100B0000}"/>
    <cellStyle name="_Книга3_Nsi-Services_DCF_Pavlodar_9 2" xfId="3641" xr:uid="{00000000-0005-0000-0000-0000110B0000}"/>
    <cellStyle name="_Книга3_P&amp;L" xfId="1519" xr:uid="{00000000-0005-0000-0000-0000120B0000}"/>
    <cellStyle name="_Книга3_P&amp;L 2" xfId="3642" xr:uid="{00000000-0005-0000-0000-0000130B0000}"/>
    <cellStyle name="_Книга3_P&amp;L_DCF" xfId="1520" xr:uid="{00000000-0005-0000-0000-0000140B0000}"/>
    <cellStyle name="_Книга3_P&amp;L_DCF 2" xfId="3643" xr:uid="{00000000-0005-0000-0000-0000150B0000}"/>
    <cellStyle name="_Книга3_P&amp;L_DCF 3 с увел  объемами 14 12 07 " xfId="1521" xr:uid="{00000000-0005-0000-0000-0000160B0000}"/>
    <cellStyle name="_Книга3_P&amp;L_DCF 3 с увел  объемами 14 12 07  2" xfId="3644" xr:uid="{00000000-0005-0000-0000-0000170B0000}"/>
    <cellStyle name="_Книга3_P&amp;L_DCF_Pavlodar_9" xfId="1522" xr:uid="{00000000-0005-0000-0000-0000180B0000}"/>
    <cellStyle name="_Книга3_P&amp;L_DCF_Pavlodar_9 2" xfId="3645" xr:uid="{00000000-0005-0000-0000-0000190B0000}"/>
    <cellStyle name="_Книга3_S0400" xfId="1523" xr:uid="{00000000-0005-0000-0000-00001A0B0000}"/>
    <cellStyle name="_Книга3_S0400 2" xfId="3646" xr:uid="{00000000-0005-0000-0000-00001B0B0000}"/>
    <cellStyle name="_Книга3_S0400_DCF" xfId="1524" xr:uid="{00000000-0005-0000-0000-00001C0B0000}"/>
    <cellStyle name="_Книга3_S0400_DCF 2" xfId="3647" xr:uid="{00000000-0005-0000-0000-00001D0B0000}"/>
    <cellStyle name="_Книга3_S0400_DCF 3 с увел  объемами 14 12 07 " xfId="1525" xr:uid="{00000000-0005-0000-0000-00001E0B0000}"/>
    <cellStyle name="_Книга3_S0400_DCF 3 с увел  объемами 14 12 07  2" xfId="3648" xr:uid="{00000000-0005-0000-0000-00001F0B0000}"/>
    <cellStyle name="_Книга3_S0400_DCF_Pavlodar_9" xfId="1526" xr:uid="{00000000-0005-0000-0000-0000200B0000}"/>
    <cellStyle name="_Книга3_S0400_DCF_Pavlodar_9 2" xfId="3649" xr:uid="{00000000-0005-0000-0000-0000210B0000}"/>
    <cellStyle name="_Книга3_S13001" xfId="1527" xr:uid="{00000000-0005-0000-0000-0000220B0000}"/>
    <cellStyle name="_Книга3_S13001 2" xfId="3650" xr:uid="{00000000-0005-0000-0000-0000230B0000}"/>
    <cellStyle name="_Книга3_S13001_DCF" xfId="1528" xr:uid="{00000000-0005-0000-0000-0000240B0000}"/>
    <cellStyle name="_Книга3_S13001_DCF 2" xfId="3651" xr:uid="{00000000-0005-0000-0000-0000250B0000}"/>
    <cellStyle name="_Книга3_S13001_DCF 3 с увел  объемами 14 12 07 " xfId="1529" xr:uid="{00000000-0005-0000-0000-0000260B0000}"/>
    <cellStyle name="_Книга3_S13001_DCF 3 с увел  объемами 14 12 07  2" xfId="3652" xr:uid="{00000000-0005-0000-0000-0000270B0000}"/>
    <cellStyle name="_Книга3_S13001_DCF_Pavlodar_9" xfId="1530" xr:uid="{00000000-0005-0000-0000-0000280B0000}"/>
    <cellStyle name="_Книга3_S13001_DCF_Pavlodar_9 2" xfId="3653" xr:uid="{00000000-0005-0000-0000-0000290B0000}"/>
    <cellStyle name="_Книга3_Sheet1" xfId="1531" xr:uid="{00000000-0005-0000-0000-00002A0B0000}"/>
    <cellStyle name="_Книга3_Sheet1 2" xfId="3654" xr:uid="{00000000-0005-0000-0000-00002B0B0000}"/>
    <cellStyle name="_Книга3_Sheet1_DCF" xfId="1532" xr:uid="{00000000-0005-0000-0000-00002C0B0000}"/>
    <cellStyle name="_Книга3_Sheet1_DCF 2" xfId="3655" xr:uid="{00000000-0005-0000-0000-00002D0B0000}"/>
    <cellStyle name="_Книга3_Sheet1_DCF 3 с увел  объемами 14 12 07 " xfId="1533" xr:uid="{00000000-0005-0000-0000-00002E0B0000}"/>
    <cellStyle name="_Книга3_Sheet1_DCF 3 с увел  объемами 14 12 07  2" xfId="3656" xr:uid="{00000000-0005-0000-0000-00002F0B0000}"/>
    <cellStyle name="_Книга3_Sheet1_DCF_Pavlodar_9" xfId="1534" xr:uid="{00000000-0005-0000-0000-0000300B0000}"/>
    <cellStyle name="_Книга3_Sheet1_DCF_Pavlodar_9 2" xfId="3657" xr:uid="{00000000-0005-0000-0000-0000310B0000}"/>
    <cellStyle name="_Книга3_sofi - plan_AP270202ii" xfId="1535" xr:uid="{00000000-0005-0000-0000-0000320B0000}"/>
    <cellStyle name="_Книга3_sofi - plan_AP270202ii 2" xfId="3658" xr:uid="{00000000-0005-0000-0000-0000330B0000}"/>
    <cellStyle name="_Книга3_sofi - plan_AP270202ii_DCF" xfId="1536" xr:uid="{00000000-0005-0000-0000-0000340B0000}"/>
    <cellStyle name="_Книга3_sofi - plan_AP270202ii_DCF 2" xfId="3659" xr:uid="{00000000-0005-0000-0000-0000350B0000}"/>
    <cellStyle name="_Книга3_sofi - plan_AP270202ii_DCF 3 с увел  объемами 14 12 07 " xfId="1537" xr:uid="{00000000-0005-0000-0000-0000360B0000}"/>
    <cellStyle name="_Книга3_sofi - plan_AP270202ii_DCF 3 с увел  объемами 14 12 07  2" xfId="3660" xr:uid="{00000000-0005-0000-0000-0000370B0000}"/>
    <cellStyle name="_Книга3_sofi - plan_AP270202ii_DCF_Pavlodar_9" xfId="1538" xr:uid="{00000000-0005-0000-0000-0000380B0000}"/>
    <cellStyle name="_Книга3_sofi - plan_AP270202ii_DCF_Pavlodar_9 2" xfId="3661" xr:uid="{00000000-0005-0000-0000-0000390B0000}"/>
    <cellStyle name="_Книга3_sofi - plan_AP270202iii" xfId="1539" xr:uid="{00000000-0005-0000-0000-00003A0B0000}"/>
    <cellStyle name="_Книга3_sofi - plan_AP270202iii 2" xfId="3662" xr:uid="{00000000-0005-0000-0000-00003B0B0000}"/>
    <cellStyle name="_Книга3_sofi - plan_AP270202iii_DCF" xfId="1540" xr:uid="{00000000-0005-0000-0000-00003C0B0000}"/>
    <cellStyle name="_Книга3_sofi - plan_AP270202iii_DCF 2" xfId="3663" xr:uid="{00000000-0005-0000-0000-00003D0B0000}"/>
    <cellStyle name="_Книга3_sofi - plan_AP270202iii_DCF 3 с увел  объемами 14 12 07 " xfId="1541" xr:uid="{00000000-0005-0000-0000-00003E0B0000}"/>
    <cellStyle name="_Книга3_sofi - plan_AP270202iii_DCF 3 с увел  объемами 14 12 07  2" xfId="3664" xr:uid="{00000000-0005-0000-0000-00003F0B0000}"/>
    <cellStyle name="_Книга3_sofi - plan_AP270202iii_DCF_Pavlodar_9" xfId="1542" xr:uid="{00000000-0005-0000-0000-0000400B0000}"/>
    <cellStyle name="_Книга3_sofi - plan_AP270202iii_DCF_Pavlodar_9 2" xfId="3665" xr:uid="{00000000-0005-0000-0000-0000410B0000}"/>
    <cellStyle name="_Книга3_sofi - plan_AP270202iv" xfId="1543" xr:uid="{00000000-0005-0000-0000-0000420B0000}"/>
    <cellStyle name="_Книга3_sofi - plan_AP270202iv 2" xfId="3666" xr:uid="{00000000-0005-0000-0000-0000430B0000}"/>
    <cellStyle name="_Книга3_sofi - plan_AP270202iv_DCF" xfId="1544" xr:uid="{00000000-0005-0000-0000-0000440B0000}"/>
    <cellStyle name="_Книга3_sofi - plan_AP270202iv_DCF 2" xfId="3667" xr:uid="{00000000-0005-0000-0000-0000450B0000}"/>
    <cellStyle name="_Книга3_sofi - plan_AP270202iv_DCF 3 с увел  объемами 14 12 07 " xfId="1545" xr:uid="{00000000-0005-0000-0000-0000460B0000}"/>
    <cellStyle name="_Книга3_sofi - plan_AP270202iv_DCF 3 с увел  объемами 14 12 07  2" xfId="3668" xr:uid="{00000000-0005-0000-0000-0000470B0000}"/>
    <cellStyle name="_Книга3_sofi - plan_AP270202iv_DCF_Pavlodar_9" xfId="1546" xr:uid="{00000000-0005-0000-0000-0000480B0000}"/>
    <cellStyle name="_Книга3_sofi - plan_AP270202iv_DCF_Pavlodar_9 2" xfId="3669" xr:uid="{00000000-0005-0000-0000-0000490B0000}"/>
    <cellStyle name="_Книга3_Sofi vs Sobi" xfId="1547" xr:uid="{00000000-0005-0000-0000-00004A0B0000}"/>
    <cellStyle name="_Книга3_Sofi vs Sobi 2" xfId="3670" xr:uid="{00000000-0005-0000-0000-00004B0B0000}"/>
    <cellStyle name="_Книга3_Sofi vs Sobi_DCF" xfId="1548" xr:uid="{00000000-0005-0000-0000-00004C0B0000}"/>
    <cellStyle name="_Книга3_Sofi vs Sobi_DCF 2" xfId="3671" xr:uid="{00000000-0005-0000-0000-00004D0B0000}"/>
    <cellStyle name="_Книга3_Sofi vs Sobi_DCF 3 с увел  объемами 14 12 07 " xfId="1549" xr:uid="{00000000-0005-0000-0000-00004E0B0000}"/>
    <cellStyle name="_Книга3_Sofi vs Sobi_DCF 3 с увел  объемами 14 12 07  2" xfId="3672" xr:uid="{00000000-0005-0000-0000-00004F0B0000}"/>
    <cellStyle name="_Книга3_Sofi vs Sobi_DCF_Pavlodar_9" xfId="1550" xr:uid="{00000000-0005-0000-0000-0000500B0000}"/>
    <cellStyle name="_Книга3_Sofi vs Sobi_DCF_Pavlodar_9 2" xfId="3673" xr:uid="{00000000-0005-0000-0000-0000510B0000}"/>
    <cellStyle name="_Книга3_Sofi_PBD 27-11-01" xfId="1551" xr:uid="{00000000-0005-0000-0000-0000520B0000}"/>
    <cellStyle name="_Книга3_Sofi_PBD 27-11-01 2" xfId="3674" xr:uid="{00000000-0005-0000-0000-0000530B0000}"/>
    <cellStyle name="_Книга3_Sofi_PBD 27-11-01_DCF" xfId="1552" xr:uid="{00000000-0005-0000-0000-0000540B0000}"/>
    <cellStyle name="_Книга3_Sofi_PBD 27-11-01_DCF 2" xfId="3675" xr:uid="{00000000-0005-0000-0000-0000550B0000}"/>
    <cellStyle name="_Книга3_Sofi_PBD 27-11-01_DCF 3 с увел  объемами 14 12 07 " xfId="1553" xr:uid="{00000000-0005-0000-0000-0000560B0000}"/>
    <cellStyle name="_Книга3_Sofi_PBD 27-11-01_DCF 3 с увел  объемами 14 12 07  2" xfId="3676" xr:uid="{00000000-0005-0000-0000-0000570B0000}"/>
    <cellStyle name="_Книга3_Sofi_PBD 27-11-01_DCF_Pavlodar_9" xfId="1554" xr:uid="{00000000-0005-0000-0000-0000580B0000}"/>
    <cellStyle name="_Книга3_Sofi_PBD 27-11-01_DCF_Pavlodar_9 2" xfId="3677" xr:uid="{00000000-0005-0000-0000-0000590B0000}"/>
    <cellStyle name="_Книга3_SOFI_TEPs_AOK_130902" xfId="1555" xr:uid="{00000000-0005-0000-0000-00005A0B0000}"/>
    <cellStyle name="_Книга3_SOFI_TEPs_AOK_130902 2" xfId="3678" xr:uid="{00000000-0005-0000-0000-00005B0B0000}"/>
    <cellStyle name="_Книга3_SOFI_TEPs_AOK_130902_DCF" xfId="1556" xr:uid="{00000000-0005-0000-0000-00005C0B0000}"/>
    <cellStyle name="_Книга3_SOFI_TEPs_AOK_130902_DCF 2" xfId="3679" xr:uid="{00000000-0005-0000-0000-00005D0B0000}"/>
    <cellStyle name="_Книга3_SOFI_TEPs_AOK_130902_DCF 3 с увел  объемами 14 12 07 " xfId="1557" xr:uid="{00000000-0005-0000-0000-00005E0B0000}"/>
    <cellStyle name="_Книга3_SOFI_TEPs_AOK_130902_DCF 3 с увел  объемами 14 12 07  2" xfId="3680" xr:uid="{00000000-0005-0000-0000-00005F0B0000}"/>
    <cellStyle name="_Книга3_SOFI_TEPs_AOK_130902_DCF_Pavlodar_9" xfId="1558" xr:uid="{00000000-0005-0000-0000-0000600B0000}"/>
    <cellStyle name="_Книга3_SOFI_TEPs_AOK_130902_DCF_Pavlodar_9 2" xfId="3681" xr:uid="{00000000-0005-0000-0000-0000610B0000}"/>
    <cellStyle name="_Книга3_Sofi145a" xfId="1559" xr:uid="{00000000-0005-0000-0000-0000620B0000}"/>
    <cellStyle name="_Книга3_Sofi145a 2" xfId="3682" xr:uid="{00000000-0005-0000-0000-0000630B0000}"/>
    <cellStyle name="_Книга3_Sofi145a_DCF" xfId="1560" xr:uid="{00000000-0005-0000-0000-0000640B0000}"/>
    <cellStyle name="_Книга3_Sofi145a_DCF 2" xfId="3683" xr:uid="{00000000-0005-0000-0000-0000650B0000}"/>
    <cellStyle name="_Книга3_Sofi145a_DCF 3 с увел  объемами 14 12 07 " xfId="1561" xr:uid="{00000000-0005-0000-0000-0000660B0000}"/>
    <cellStyle name="_Книга3_Sofi145a_DCF 3 с увел  объемами 14 12 07  2" xfId="3684" xr:uid="{00000000-0005-0000-0000-0000670B0000}"/>
    <cellStyle name="_Книга3_Sofi145a_DCF_Pavlodar_9" xfId="1562" xr:uid="{00000000-0005-0000-0000-0000680B0000}"/>
    <cellStyle name="_Книга3_Sofi145a_DCF_Pavlodar_9 2" xfId="3685" xr:uid="{00000000-0005-0000-0000-0000690B0000}"/>
    <cellStyle name="_Книга3_Sofi153" xfId="1563" xr:uid="{00000000-0005-0000-0000-00006A0B0000}"/>
    <cellStyle name="_Книга3_Sofi153 2" xfId="3686" xr:uid="{00000000-0005-0000-0000-00006B0B0000}"/>
    <cellStyle name="_Книга3_Sofi153_DCF" xfId="1564" xr:uid="{00000000-0005-0000-0000-00006C0B0000}"/>
    <cellStyle name="_Книга3_Sofi153_DCF 2" xfId="3687" xr:uid="{00000000-0005-0000-0000-00006D0B0000}"/>
    <cellStyle name="_Книга3_Sofi153_DCF 3 с увел  объемами 14 12 07 " xfId="1565" xr:uid="{00000000-0005-0000-0000-00006E0B0000}"/>
    <cellStyle name="_Книга3_Sofi153_DCF 3 с увел  объемами 14 12 07  2" xfId="3688" xr:uid="{00000000-0005-0000-0000-00006F0B0000}"/>
    <cellStyle name="_Книга3_Sofi153_DCF_Pavlodar_9" xfId="1566" xr:uid="{00000000-0005-0000-0000-0000700B0000}"/>
    <cellStyle name="_Книга3_Sofi153_DCF_Pavlodar_9 2" xfId="3689" xr:uid="{00000000-0005-0000-0000-0000710B0000}"/>
    <cellStyle name="_Книга3_Summary" xfId="1567" xr:uid="{00000000-0005-0000-0000-0000720B0000}"/>
    <cellStyle name="_Книга3_Summary 2" xfId="3690" xr:uid="{00000000-0005-0000-0000-0000730B0000}"/>
    <cellStyle name="_Книга3_Summary_DCF" xfId="1568" xr:uid="{00000000-0005-0000-0000-0000740B0000}"/>
    <cellStyle name="_Книга3_Summary_DCF 2" xfId="3691" xr:uid="{00000000-0005-0000-0000-0000750B0000}"/>
    <cellStyle name="_Книга3_Summary_DCF 3 с увел  объемами 14 12 07 " xfId="1569" xr:uid="{00000000-0005-0000-0000-0000760B0000}"/>
    <cellStyle name="_Книга3_Summary_DCF 3 с увел  объемами 14 12 07  2" xfId="3692" xr:uid="{00000000-0005-0000-0000-0000770B0000}"/>
    <cellStyle name="_Книга3_Summary_DCF_Pavlodar_9" xfId="1570" xr:uid="{00000000-0005-0000-0000-0000780B0000}"/>
    <cellStyle name="_Книга3_Summary_DCF_Pavlodar_9 2" xfId="3693" xr:uid="{00000000-0005-0000-0000-0000790B0000}"/>
    <cellStyle name="_Книга3_SXXXX_Express_c Links" xfId="1571" xr:uid="{00000000-0005-0000-0000-00007A0B0000}"/>
    <cellStyle name="_Книга3_SXXXX_Express_c Links 2" xfId="3694" xr:uid="{00000000-0005-0000-0000-00007B0B0000}"/>
    <cellStyle name="_Книга3_SXXXX_Express_c Links_DCF" xfId="1572" xr:uid="{00000000-0005-0000-0000-00007C0B0000}"/>
    <cellStyle name="_Книга3_SXXXX_Express_c Links_DCF 2" xfId="3695" xr:uid="{00000000-0005-0000-0000-00007D0B0000}"/>
    <cellStyle name="_Книга3_SXXXX_Express_c Links_DCF 3 с увел  объемами 14 12 07 " xfId="1573" xr:uid="{00000000-0005-0000-0000-00007E0B0000}"/>
    <cellStyle name="_Книга3_SXXXX_Express_c Links_DCF 3 с увел  объемами 14 12 07  2" xfId="3696" xr:uid="{00000000-0005-0000-0000-00007F0B0000}"/>
    <cellStyle name="_Книга3_SXXXX_Express_c Links_DCF_Pavlodar_9" xfId="1574" xr:uid="{00000000-0005-0000-0000-0000800B0000}"/>
    <cellStyle name="_Книга3_SXXXX_Express_c Links_DCF_Pavlodar_9 2" xfId="3697" xr:uid="{00000000-0005-0000-0000-0000810B0000}"/>
    <cellStyle name="_Книга3_Tax_form_1кв_3" xfId="1575" xr:uid="{00000000-0005-0000-0000-0000820B0000}"/>
    <cellStyle name="_Книга3_Tax_form_1кв_3 2" xfId="3698" xr:uid="{00000000-0005-0000-0000-0000830B0000}"/>
    <cellStyle name="_Книга3_Tax_form_1кв_3_DCF" xfId="1576" xr:uid="{00000000-0005-0000-0000-0000840B0000}"/>
    <cellStyle name="_Книга3_Tax_form_1кв_3_DCF 2" xfId="3699" xr:uid="{00000000-0005-0000-0000-0000850B0000}"/>
    <cellStyle name="_Книга3_Tax_form_1кв_3_DCF 3 с увел  объемами 14 12 07 " xfId="1577" xr:uid="{00000000-0005-0000-0000-0000860B0000}"/>
    <cellStyle name="_Книга3_Tax_form_1кв_3_DCF 3 с увел  объемами 14 12 07  2" xfId="3700" xr:uid="{00000000-0005-0000-0000-0000870B0000}"/>
    <cellStyle name="_Книга3_Tax_form_1кв_3_DCF_Pavlodar_9" xfId="1578" xr:uid="{00000000-0005-0000-0000-0000880B0000}"/>
    <cellStyle name="_Книга3_Tax_form_1кв_3_DCF_Pavlodar_9 2" xfId="3701" xr:uid="{00000000-0005-0000-0000-0000890B0000}"/>
    <cellStyle name="_Книга3_test_11" xfId="1579" xr:uid="{00000000-0005-0000-0000-00008A0B0000}"/>
    <cellStyle name="_Книга3_test_11 2" xfId="3702" xr:uid="{00000000-0005-0000-0000-00008B0B0000}"/>
    <cellStyle name="_Книга3_test_11_DCF" xfId="1580" xr:uid="{00000000-0005-0000-0000-00008C0B0000}"/>
    <cellStyle name="_Книга3_test_11_DCF 2" xfId="3703" xr:uid="{00000000-0005-0000-0000-00008D0B0000}"/>
    <cellStyle name="_Книга3_test_11_DCF 3 с увел  объемами 14 12 07 " xfId="1581" xr:uid="{00000000-0005-0000-0000-00008E0B0000}"/>
    <cellStyle name="_Книга3_test_11_DCF 3 с увел  объемами 14 12 07  2" xfId="3704" xr:uid="{00000000-0005-0000-0000-00008F0B0000}"/>
    <cellStyle name="_Книга3_test_11_DCF_Pavlodar_9" xfId="1582" xr:uid="{00000000-0005-0000-0000-0000900B0000}"/>
    <cellStyle name="_Книга3_test_11_DCF_Pavlodar_9 2" xfId="3705" xr:uid="{00000000-0005-0000-0000-0000910B0000}"/>
    <cellStyle name="_Книга3_БКЭ" xfId="1583" xr:uid="{00000000-0005-0000-0000-0000920B0000}"/>
    <cellStyle name="_Книга3_БКЭ 2" xfId="3706" xr:uid="{00000000-0005-0000-0000-0000930B0000}"/>
    <cellStyle name="_Книга3_БКЭ_DCF" xfId="1584" xr:uid="{00000000-0005-0000-0000-0000940B0000}"/>
    <cellStyle name="_Книга3_БКЭ_DCF 2" xfId="3707" xr:uid="{00000000-0005-0000-0000-0000950B0000}"/>
    <cellStyle name="_Книга3_БКЭ_DCF 3 с увел  объемами 14 12 07 " xfId="1585" xr:uid="{00000000-0005-0000-0000-0000960B0000}"/>
    <cellStyle name="_Книга3_БКЭ_DCF 3 с увел  объемами 14 12 07  2" xfId="3708" xr:uid="{00000000-0005-0000-0000-0000970B0000}"/>
    <cellStyle name="_Книга3_БКЭ_DCF_Pavlodar_9" xfId="1586" xr:uid="{00000000-0005-0000-0000-0000980B0000}"/>
    <cellStyle name="_Книга3_БКЭ_DCF_Pavlodar_9 2" xfId="3709" xr:uid="{00000000-0005-0000-0000-0000990B0000}"/>
    <cellStyle name="_Книга3_для вставки в пакет за 2001" xfId="1587" xr:uid="{00000000-0005-0000-0000-00009A0B0000}"/>
    <cellStyle name="_Книга3_для вставки в пакет за 2001 2" xfId="3710" xr:uid="{00000000-0005-0000-0000-00009B0B0000}"/>
    <cellStyle name="_Книга3_для вставки в пакет за 2001_DCF" xfId="1588" xr:uid="{00000000-0005-0000-0000-00009C0B0000}"/>
    <cellStyle name="_Книга3_для вставки в пакет за 2001_DCF 2" xfId="3711" xr:uid="{00000000-0005-0000-0000-00009D0B0000}"/>
    <cellStyle name="_Книга3_для вставки в пакет за 2001_DCF 3 с увел  объемами 14 12 07 " xfId="1589" xr:uid="{00000000-0005-0000-0000-00009E0B0000}"/>
    <cellStyle name="_Книга3_для вставки в пакет за 2001_DCF 3 с увел  объемами 14 12 07  2" xfId="3712" xr:uid="{00000000-0005-0000-0000-00009F0B0000}"/>
    <cellStyle name="_Книга3_для вставки в пакет за 2001_DCF_Pavlodar_9" xfId="1590" xr:uid="{00000000-0005-0000-0000-0000A00B0000}"/>
    <cellStyle name="_Книга3_для вставки в пакет за 2001_DCF_Pavlodar_9 2" xfId="3713" xr:uid="{00000000-0005-0000-0000-0000A10B0000}"/>
    <cellStyle name="_Книга3_дляГалиныВ" xfId="1591" xr:uid="{00000000-0005-0000-0000-0000A20B0000}"/>
    <cellStyle name="_Книга3_дляГалиныВ 2" xfId="3714" xr:uid="{00000000-0005-0000-0000-0000A30B0000}"/>
    <cellStyle name="_Книга3_дляГалиныВ_DCF" xfId="1592" xr:uid="{00000000-0005-0000-0000-0000A40B0000}"/>
    <cellStyle name="_Книга3_дляГалиныВ_DCF 2" xfId="3715" xr:uid="{00000000-0005-0000-0000-0000A50B0000}"/>
    <cellStyle name="_Книга3_дляГалиныВ_DCF 3 с увел  объемами 14 12 07 " xfId="1593" xr:uid="{00000000-0005-0000-0000-0000A60B0000}"/>
    <cellStyle name="_Книга3_дляГалиныВ_DCF 3 с увел  объемами 14 12 07  2" xfId="3716" xr:uid="{00000000-0005-0000-0000-0000A70B0000}"/>
    <cellStyle name="_Книга3_дляГалиныВ_DCF_Pavlodar_9" xfId="1594" xr:uid="{00000000-0005-0000-0000-0000A80B0000}"/>
    <cellStyle name="_Книга3_дляГалиныВ_DCF_Pavlodar_9 2" xfId="3717" xr:uid="{00000000-0005-0000-0000-0000A90B0000}"/>
    <cellStyle name="_Книга3_Книга7" xfId="1595" xr:uid="{00000000-0005-0000-0000-0000AA0B0000}"/>
    <cellStyle name="_Книга3_Книга7 2" xfId="3718" xr:uid="{00000000-0005-0000-0000-0000AB0B0000}"/>
    <cellStyle name="_Книга3_Книга7_DCF" xfId="1596" xr:uid="{00000000-0005-0000-0000-0000AC0B0000}"/>
    <cellStyle name="_Книга3_Книга7_DCF 2" xfId="3719" xr:uid="{00000000-0005-0000-0000-0000AD0B0000}"/>
    <cellStyle name="_Книга3_Книга7_DCF 3 с увел  объемами 14 12 07 " xfId="1597" xr:uid="{00000000-0005-0000-0000-0000AE0B0000}"/>
    <cellStyle name="_Книга3_Книга7_DCF 3 с увел  объемами 14 12 07  2" xfId="3720" xr:uid="{00000000-0005-0000-0000-0000AF0B0000}"/>
    <cellStyle name="_Книга3_Книга7_DCF_Pavlodar_9" xfId="1598" xr:uid="{00000000-0005-0000-0000-0000B00B0000}"/>
    <cellStyle name="_Книга3_Книга7_DCF_Pavlodar_9 2" xfId="3721" xr:uid="{00000000-0005-0000-0000-0000B10B0000}"/>
    <cellStyle name="_Книга3_Лист1" xfId="1599" xr:uid="{00000000-0005-0000-0000-0000B20B0000}"/>
    <cellStyle name="_Книга3_Лист1 2" xfId="3722" xr:uid="{00000000-0005-0000-0000-0000B30B0000}"/>
    <cellStyle name="_Книга3_Лист1_DCF" xfId="1600" xr:uid="{00000000-0005-0000-0000-0000B40B0000}"/>
    <cellStyle name="_Книга3_Лист1_DCF 2" xfId="3723" xr:uid="{00000000-0005-0000-0000-0000B50B0000}"/>
    <cellStyle name="_Книга3_Лист1_DCF 3 с увел  объемами 14 12 07 " xfId="1601" xr:uid="{00000000-0005-0000-0000-0000B60B0000}"/>
    <cellStyle name="_Книга3_Лист1_DCF 3 с увел  объемами 14 12 07  2" xfId="3724" xr:uid="{00000000-0005-0000-0000-0000B70B0000}"/>
    <cellStyle name="_Книга3_Лист1_DCF_Pavlodar_9" xfId="1602" xr:uid="{00000000-0005-0000-0000-0000B80B0000}"/>
    <cellStyle name="_Книга3_Лист1_DCF_Pavlodar_9 2" xfId="3725" xr:uid="{00000000-0005-0000-0000-0000B90B0000}"/>
    <cellStyle name="_Книга3_ОСН. ДЕЯТ." xfId="1603" xr:uid="{00000000-0005-0000-0000-0000BA0B0000}"/>
    <cellStyle name="_Книга3_ОСН. ДЕЯТ. 2" xfId="3726" xr:uid="{00000000-0005-0000-0000-0000BB0B0000}"/>
    <cellStyle name="_Книга3_ОСН. ДЕЯТ._DCF" xfId="1604" xr:uid="{00000000-0005-0000-0000-0000BC0B0000}"/>
    <cellStyle name="_Книга3_ОСН. ДЕЯТ._DCF 2" xfId="3727" xr:uid="{00000000-0005-0000-0000-0000BD0B0000}"/>
    <cellStyle name="_Книга3_ОСН. ДЕЯТ._DCF 3 с увел  объемами 14 12 07 " xfId="1605" xr:uid="{00000000-0005-0000-0000-0000BE0B0000}"/>
    <cellStyle name="_Книга3_ОСН. ДЕЯТ._DCF 3 с увел  объемами 14 12 07  2" xfId="3728" xr:uid="{00000000-0005-0000-0000-0000BF0B0000}"/>
    <cellStyle name="_Книга3_ОСН. ДЕЯТ._DCF_Pavlodar_9" xfId="1606" xr:uid="{00000000-0005-0000-0000-0000C00B0000}"/>
    <cellStyle name="_Книга3_ОСН. ДЕЯТ._DCF_Pavlodar_9 2" xfId="3729" xr:uid="{00000000-0005-0000-0000-0000C10B0000}"/>
    <cellStyle name="_Книга3_Подразделения" xfId="1607" xr:uid="{00000000-0005-0000-0000-0000C20B0000}"/>
    <cellStyle name="_Книга3_Подразделения 2" xfId="3730" xr:uid="{00000000-0005-0000-0000-0000C30B0000}"/>
    <cellStyle name="_Книга3_Подразделения_DCF" xfId="1608" xr:uid="{00000000-0005-0000-0000-0000C40B0000}"/>
    <cellStyle name="_Книга3_Подразделения_DCF 2" xfId="3731" xr:uid="{00000000-0005-0000-0000-0000C50B0000}"/>
    <cellStyle name="_Книга3_Подразделения_DCF 3 с увел  объемами 14 12 07 " xfId="1609" xr:uid="{00000000-0005-0000-0000-0000C60B0000}"/>
    <cellStyle name="_Книга3_Подразделения_DCF 3 с увел  объемами 14 12 07  2" xfId="3732" xr:uid="{00000000-0005-0000-0000-0000C70B0000}"/>
    <cellStyle name="_Книга3_Подразделения_DCF_Pavlodar_9" xfId="1610" xr:uid="{00000000-0005-0000-0000-0000C80B0000}"/>
    <cellStyle name="_Книга3_Подразделения_DCF_Pavlodar_9 2" xfId="3733" xr:uid="{00000000-0005-0000-0000-0000C90B0000}"/>
    <cellStyle name="_Книга3_Список тиражирования" xfId="1611" xr:uid="{00000000-0005-0000-0000-0000CA0B0000}"/>
    <cellStyle name="_Книга3_Список тиражирования 2" xfId="3734" xr:uid="{00000000-0005-0000-0000-0000CB0B0000}"/>
    <cellStyle name="_Книга3_Список тиражирования_DCF" xfId="1612" xr:uid="{00000000-0005-0000-0000-0000CC0B0000}"/>
    <cellStyle name="_Книга3_Список тиражирования_DCF 2" xfId="3735" xr:uid="{00000000-0005-0000-0000-0000CD0B0000}"/>
    <cellStyle name="_Книга3_Список тиражирования_DCF 3 с увел  объемами 14 12 07 " xfId="1613" xr:uid="{00000000-0005-0000-0000-0000CE0B0000}"/>
    <cellStyle name="_Книга3_Список тиражирования_DCF 3 с увел  объемами 14 12 07  2" xfId="3736" xr:uid="{00000000-0005-0000-0000-0000CF0B0000}"/>
    <cellStyle name="_Книга3_Список тиражирования_DCF_Pavlodar_9" xfId="1614" xr:uid="{00000000-0005-0000-0000-0000D00B0000}"/>
    <cellStyle name="_Книга3_Список тиражирования_DCF_Pavlodar_9 2" xfId="3737" xr:uid="{00000000-0005-0000-0000-0000D10B0000}"/>
    <cellStyle name="_Книга3_Форма 12 last" xfId="1615" xr:uid="{00000000-0005-0000-0000-0000D20B0000}"/>
    <cellStyle name="_Книга3_Форма 12 last 2" xfId="3738" xr:uid="{00000000-0005-0000-0000-0000D30B0000}"/>
    <cellStyle name="_Книга3_Форма 12 last_DCF" xfId="1616" xr:uid="{00000000-0005-0000-0000-0000D40B0000}"/>
    <cellStyle name="_Книга3_Форма 12 last_DCF 2" xfId="3739" xr:uid="{00000000-0005-0000-0000-0000D50B0000}"/>
    <cellStyle name="_Книга3_Форма 12 last_DCF 3 с увел  объемами 14 12 07 " xfId="1617" xr:uid="{00000000-0005-0000-0000-0000D60B0000}"/>
    <cellStyle name="_Книга3_Форма 12 last_DCF 3 с увел  объемами 14 12 07  2" xfId="3740" xr:uid="{00000000-0005-0000-0000-0000D70B0000}"/>
    <cellStyle name="_Книга3_Форма 12 last_DCF_Pavlodar_9" xfId="1618" xr:uid="{00000000-0005-0000-0000-0000D80B0000}"/>
    <cellStyle name="_Книга3_Форма 12 last_DCF_Pavlodar_9 2" xfId="3741" xr:uid="{00000000-0005-0000-0000-0000D90B0000}"/>
    <cellStyle name="_Книга7" xfId="1619" xr:uid="{00000000-0005-0000-0000-0000DA0B0000}"/>
    <cellStyle name="_Книга7 2" xfId="3742" xr:uid="{00000000-0005-0000-0000-0000DB0B0000}"/>
    <cellStyle name="_Книга7_Capex-new" xfId="1620" xr:uid="{00000000-0005-0000-0000-0000DC0B0000}"/>
    <cellStyle name="_Книга7_Capex-new 2" xfId="3743" xr:uid="{00000000-0005-0000-0000-0000DD0B0000}"/>
    <cellStyle name="_Книга7_Capex-new_DCF" xfId="1621" xr:uid="{00000000-0005-0000-0000-0000DE0B0000}"/>
    <cellStyle name="_Книга7_Capex-new_DCF 2" xfId="3744" xr:uid="{00000000-0005-0000-0000-0000DF0B0000}"/>
    <cellStyle name="_Книга7_Capex-new_DCF 3 с увел  объемами 14 12 07 " xfId="1622" xr:uid="{00000000-0005-0000-0000-0000E00B0000}"/>
    <cellStyle name="_Книга7_Capex-new_DCF 3 с увел  объемами 14 12 07  2" xfId="3745" xr:uid="{00000000-0005-0000-0000-0000E10B0000}"/>
    <cellStyle name="_Книга7_Capex-new_DCF_Pavlodar_9" xfId="1623" xr:uid="{00000000-0005-0000-0000-0000E20B0000}"/>
    <cellStyle name="_Книга7_Capex-new_DCF_Pavlodar_9 2" xfId="3746" xr:uid="{00000000-0005-0000-0000-0000E30B0000}"/>
    <cellStyle name="_Книга7_DCF" xfId="1624" xr:uid="{00000000-0005-0000-0000-0000E40B0000}"/>
    <cellStyle name="_Книга7_DCF 2" xfId="3747" xr:uid="{00000000-0005-0000-0000-0000E50B0000}"/>
    <cellStyle name="_Книга7_DCF 3 с увел  объемами 14 12 07 " xfId="1625" xr:uid="{00000000-0005-0000-0000-0000E60B0000}"/>
    <cellStyle name="_Книга7_DCF 3 с увел  объемами 14 12 07  2" xfId="3748" xr:uid="{00000000-0005-0000-0000-0000E70B0000}"/>
    <cellStyle name="_Книга7_DCF_Pavlodar_9" xfId="1626" xr:uid="{00000000-0005-0000-0000-0000E80B0000}"/>
    <cellStyle name="_Книга7_DCF_Pavlodar_9 2" xfId="3749" xr:uid="{00000000-0005-0000-0000-0000E90B0000}"/>
    <cellStyle name="_Книга7_Financial Plan - final_2" xfId="1627" xr:uid="{00000000-0005-0000-0000-0000EA0B0000}"/>
    <cellStyle name="_Книга7_Financial Plan - final_2 2" xfId="3750" xr:uid="{00000000-0005-0000-0000-0000EB0B0000}"/>
    <cellStyle name="_Книга7_Financial Plan - final_2_DCF" xfId="1628" xr:uid="{00000000-0005-0000-0000-0000EC0B0000}"/>
    <cellStyle name="_Книга7_Financial Plan - final_2_DCF 2" xfId="3751" xr:uid="{00000000-0005-0000-0000-0000ED0B0000}"/>
    <cellStyle name="_Книга7_Financial Plan - final_2_DCF 3 с увел  объемами 14 12 07 " xfId="1629" xr:uid="{00000000-0005-0000-0000-0000EE0B0000}"/>
    <cellStyle name="_Книга7_Financial Plan - final_2_DCF 3 с увел  объемами 14 12 07  2" xfId="3752" xr:uid="{00000000-0005-0000-0000-0000EF0B0000}"/>
    <cellStyle name="_Книга7_Financial Plan - final_2_DCF_Pavlodar_9" xfId="1630" xr:uid="{00000000-0005-0000-0000-0000F00B0000}"/>
    <cellStyle name="_Книга7_Financial Plan - final_2_DCF_Pavlodar_9 2" xfId="3753" xr:uid="{00000000-0005-0000-0000-0000F10B0000}"/>
    <cellStyle name="_Книга7_Form 01(MB)" xfId="1631" xr:uid="{00000000-0005-0000-0000-0000F20B0000}"/>
    <cellStyle name="_Книга7_Form 01(MB) 2" xfId="3754" xr:uid="{00000000-0005-0000-0000-0000F30B0000}"/>
    <cellStyle name="_Книга7_Form 01(MB)_DCF" xfId="1632" xr:uid="{00000000-0005-0000-0000-0000F40B0000}"/>
    <cellStyle name="_Книга7_Form 01(MB)_DCF 2" xfId="3755" xr:uid="{00000000-0005-0000-0000-0000F50B0000}"/>
    <cellStyle name="_Книга7_Form 01(MB)_DCF 3 с увел  объемами 14 12 07 " xfId="1633" xr:uid="{00000000-0005-0000-0000-0000F60B0000}"/>
    <cellStyle name="_Книга7_Form 01(MB)_DCF 3 с увел  объемами 14 12 07  2" xfId="3756" xr:uid="{00000000-0005-0000-0000-0000F70B0000}"/>
    <cellStyle name="_Книга7_Form 01(MB)_DCF_Pavlodar_9" xfId="1634" xr:uid="{00000000-0005-0000-0000-0000F80B0000}"/>
    <cellStyle name="_Книга7_Form 01(MB)_DCF_Pavlodar_9 2" xfId="3757" xr:uid="{00000000-0005-0000-0000-0000F90B0000}"/>
    <cellStyle name="_Книга7_Links_NK" xfId="1635" xr:uid="{00000000-0005-0000-0000-0000FA0B0000}"/>
    <cellStyle name="_Книга7_Links_NK 2" xfId="3758" xr:uid="{00000000-0005-0000-0000-0000FB0B0000}"/>
    <cellStyle name="_Книга7_Links_NK_DCF" xfId="1636" xr:uid="{00000000-0005-0000-0000-0000FC0B0000}"/>
    <cellStyle name="_Книга7_Links_NK_DCF 2" xfId="3759" xr:uid="{00000000-0005-0000-0000-0000FD0B0000}"/>
    <cellStyle name="_Книга7_Links_NK_DCF 3 с увел  объемами 14 12 07 " xfId="1637" xr:uid="{00000000-0005-0000-0000-0000FE0B0000}"/>
    <cellStyle name="_Книга7_Links_NK_DCF 3 с увел  объемами 14 12 07  2" xfId="3760" xr:uid="{00000000-0005-0000-0000-0000FF0B0000}"/>
    <cellStyle name="_Книга7_Links_NK_DCF_Pavlodar_9" xfId="1638" xr:uid="{00000000-0005-0000-0000-0000000C0000}"/>
    <cellStyle name="_Книга7_Links_NK_DCF_Pavlodar_9 2" xfId="3761" xr:uid="{00000000-0005-0000-0000-0000010C0000}"/>
    <cellStyle name="_Книга7_N20_5" xfId="1639" xr:uid="{00000000-0005-0000-0000-0000020C0000}"/>
    <cellStyle name="_Книга7_N20_5 2" xfId="3762" xr:uid="{00000000-0005-0000-0000-0000030C0000}"/>
    <cellStyle name="_Книга7_N20_5_DCF" xfId="1640" xr:uid="{00000000-0005-0000-0000-0000040C0000}"/>
    <cellStyle name="_Книга7_N20_5_DCF 2" xfId="3763" xr:uid="{00000000-0005-0000-0000-0000050C0000}"/>
    <cellStyle name="_Книга7_N20_5_DCF 3 с увел  объемами 14 12 07 " xfId="1641" xr:uid="{00000000-0005-0000-0000-0000060C0000}"/>
    <cellStyle name="_Книга7_N20_5_DCF 3 с увел  объемами 14 12 07  2" xfId="3764" xr:uid="{00000000-0005-0000-0000-0000070C0000}"/>
    <cellStyle name="_Книга7_N20_5_DCF_Pavlodar_9" xfId="1642" xr:uid="{00000000-0005-0000-0000-0000080C0000}"/>
    <cellStyle name="_Книга7_N20_5_DCF_Pavlodar_9 2" xfId="3765" xr:uid="{00000000-0005-0000-0000-0000090C0000}"/>
    <cellStyle name="_Книга7_N20_6" xfId="1643" xr:uid="{00000000-0005-0000-0000-00000A0C0000}"/>
    <cellStyle name="_Книга7_N20_6 2" xfId="3766" xr:uid="{00000000-0005-0000-0000-00000B0C0000}"/>
    <cellStyle name="_Книга7_N20_6_DCF" xfId="1644" xr:uid="{00000000-0005-0000-0000-00000C0C0000}"/>
    <cellStyle name="_Книга7_N20_6_DCF 2" xfId="3767" xr:uid="{00000000-0005-0000-0000-00000D0C0000}"/>
    <cellStyle name="_Книга7_N20_6_DCF 3 с увел  объемами 14 12 07 " xfId="1645" xr:uid="{00000000-0005-0000-0000-00000E0C0000}"/>
    <cellStyle name="_Книга7_N20_6_DCF 3 с увел  объемами 14 12 07  2" xfId="3768" xr:uid="{00000000-0005-0000-0000-00000F0C0000}"/>
    <cellStyle name="_Книга7_N20_6_DCF_Pavlodar_9" xfId="1646" xr:uid="{00000000-0005-0000-0000-0000100C0000}"/>
    <cellStyle name="_Книга7_N20_6_DCF_Pavlodar_9 2" xfId="3769" xr:uid="{00000000-0005-0000-0000-0000110C0000}"/>
    <cellStyle name="_Книга7_New Form10_2" xfId="1647" xr:uid="{00000000-0005-0000-0000-0000120C0000}"/>
    <cellStyle name="_Книга7_New Form10_2 2" xfId="3770" xr:uid="{00000000-0005-0000-0000-0000130C0000}"/>
    <cellStyle name="_Книга7_New Form10_2_DCF" xfId="1648" xr:uid="{00000000-0005-0000-0000-0000140C0000}"/>
    <cellStyle name="_Книга7_New Form10_2_DCF 2" xfId="3771" xr:uid="{00000000-0005-0000-0000-0000150C0000}"/>
    <cellStyle name="_Книга7_New Form10_2_DCF 3 с увел  объемами 14 12 07 " xfId="1649" xr:uid="{00000000-0005-0000-0000-0000160C0000}"/>
    <cellStyle name="_Книга7_New Form10_2_DCF 3 с увел  объемами 14 12 07  2" xfId="3772" xr:uid="{00000000-0005-0000-0000-0000170C0000}"/>
    <cellStyle name="_Книга7_New Form10_2_DCF_Pavlodar_9" xfId="1650" xr:uid="{00000000-0005-0000-0000-0000180C0000}"/>
    <cellStyle name="_Книга7_New Form10_2_DCF_Pavlodar_9 2" xfId="3773" xr:uid="{00000000-0005-0000-0000-0000190C0000}"/>
    <cellStyle name="_Книга7_Nsi" xfId="1651" xr:uid="{00000000-0005-0000-0000-00001A0C0000}"/>
    <cellStyle name="_Книга7_Nsi - last version" xfId="1652" xr:uid="{00000000-0005-0000-0000-00001B0C0000}"/>
    <cellStyle name="_Книга7_Nsi - last version 2" xfId="3775" xr:uid="{00000000-0005-0000-0000-00001C0C0000}"/>
    <cellStyle name="_Книга7_Nsi - last version for programming" xfId="1653" xr:uid="{00000000-0005-0000-0000-00001D0C0000}"/>
    <cellStyle name="_Книга7_Nsi - last version for programming 2" xfId="3776" xr:uid="{00000000-0005-0000-0000-00001E0C0000}"/>
    <cellStyle name="_Книга7_Nsi - last version for programming_DCF" xfId="1654" xr:uid="{00000000-0005-0000-0000-00001F0C0000}"/>
    <cellStyle name="_Книга7_Nsi - last version for programming_DCF 2" xfId="3777" xr:uid="{00000000-0005-0000-0000-0000200C0000}"/>
    <cellStyle name="_Книга7_Nsi - last version for programming_DCF 3 с увел  объемами 14 12 07 " xfId="1655" xr:uid="{00000000-0005-0000-0000-0000210C0000}"/>
    <cellStyle name="_Книга7_Nsi - last version for programming_DCF 3 с увел  объемами 14 12 07  2" xfId="3778" xr:uid="{00000000-0005-0000-0000-0000220C0000}"/>
    <cellStyle name="_Книга7_Nsi - last version for programming_DCF_Pavlodar_9" xfId="1656" xr:uid="{00000000-0005-0000-0000-0000230C0000}"/>
    <cellStyle name="_Книга7_Nsi - last version for programming_DCF_Pavlodar_9 2" xfId="3779" xr:uid="{00000000-0005-0000-0000-0000240C0000}"/>
    <cellStyle name="_Книга7_Nsi - last version_DCF" xfId="1657" xr:uid="{00000000-0005-0000-0000-0000250C0000}"/>
    <cellStyle name="_Книга7_Nsi - last version_DCF 2" xfId="3780" xr:uid="{00000000-0005-0000-0000-0000260C0000}"/>
    <cellStyle name="_Книга7_Nsi - last version_DCF 3 с увел  объемами 14 12 07 " xfId="1658" xr:uid="{00000000-0005-0000-0000-0000270C0000}"/>
    <cellStyle name="_Книга7_Nsi - last version_DCF 3 с увел  объемами 14 12 07  2" xfId="3781" xr:uid="{00000000-0005-0000-0000-0000280C0000}"/>
    <cellStyle name="_Книга7_Nsi - last version_DCF_Pavlodar_9" xfId="1659" xr:uid="{00000000-0005-0000-0000-0000290C0000}"/>
    <cellStyle name="_Книга7_Nsi - last version_DCF_Pavlodar_9 2" xfId="3782" xr:uid="{00000000-0005-0000-0000-00002A0C0000}"/>
    <cellStyle name="_Книга7_Nsi - next_last version" xfId="1660" xr:uid="{00000000-0005-0000-0000-00002B0C0000}"/>
    <cellStyle name="_Книга7_Nsi - next_last version 2" xfId="3783" xr:uid="{00000000-0005-0000-0000-00002C0C0000}"/>
    <cellStyle name="_Книга7_Nsi - next_last version_DCF" xfId="1661" xr:uid="{00000000-0005-0000-0000-00002D0C0000}"/>
    <cellStyle name="_Книга7_Nsi - next_last version_DCF 2" xfId="3784" xr:uid="{00000000-0005-0000-0000-00002E0C0000}"/>
    <cellStyle name="_Книга7_Nsi - next_last version_DCF 3 с увел  объемами 14 12 07 " xfId="1662" xr:uid="{00000000-0005-0000-0000-00002F0C0000}"/>
    <cellStyle name="_Книга7_Nsi - next_last version_DCF 3 с увел  объемами 14 12 07  2" xfId="3785" xr:uid="{00000000-0005-0000-0000-0000300C0000}"/>
    <cellStyle name="_Книга7_Nsi - next_last version_DCF_Pavlodar_9" xfId="1663" xr:uid="{00000000-0005-0000-0000-0000310C0000}"/>
    <cellStyle name="_Книга7_Nsi - next_last version_DCF_Pavlodar_9 2" xfId="3786" xr:uid="{00000000-0005-0000-0000-0000320C0000}"/>
    <cellStyle name="_Книга7_Nsi - plan - final" xfId="1664" xr:uid="{00000000-0005-0000-0000-0000330C0000}"/>
    <cellStyle name="_Книга7_Nsi - plan - final 2" xfId="3787" xr:uid="{00000000-0005-0000-0000-0000340C0000}"/>
    <cellStyle name="_Книга7_Nsi - plan - final_DCF" xfId="1665" xr:uid="{00000000-0005-0000-0000-0000350C0000}"/>
    <cellStyle name="_Книга7_Nsi - plan - final_DCF 2" xfId="3788" xr:uid="{00000000-0005-0000-0000-0000360C0000}"/>
    <cellStyle name="_Книга7_Nsi - plan - final_DCF 3 с увел  объемами 14 12 07 " xfId="1666" xr:uid="{00000000-0005-0000-0000-0000370C0000}"/>
    <cellStyle name="_Книга7_Nsi - plan - final_DCF 3 с увел  объемами 14 12 07  2" xfId="3789" xr:uid="{00000000-0005-0000-0000-0000380C0000}"/>
    <cellStyle name="_Книга7_Nsi - plan - final_DCF_Pavlodar_9" xfId="1667" xr:uid="{00000000-0005-0000-0000-0000390C0000}"/>
    <cellStyle name="_Книга7_Nsi - plan - final_DCF_Pavlodar_9 2" xfId="3790" xr:uid="{00000000-0005-0000-0000-00003A0C0000}"/>
    <cellStyle name="_Книга7_Nsi 2" xfId="3774" xr:uid="{00000000-0005-0000-0000-00003B0C0000}"/>
    <cellStyle name="_Книга7_Nsi 3" xfId="4398" xr:uid="{00000000-0005-0000-0000-00003C0C0000}"/>
    <cellStyle name="_Книга7_Nsi -super_ last version" xfId="1668" xr:uid="{00000000-0005-0000-0000-00003D0C0000}"/>
    <cellStyle name="_Книга7_Nsi -super_ last version 2" xfId="3791" xr:uid="{00000000-0005-0000-0000-00003E0C0000}"/>
    <cellStyle name="_Книга7_Nsi -super_ last version_DCF" xfId="1669" xr:uid="{00000000-0005-0000-0000-00003F0C0000}"/>
    <cellStyle name="_Книга7_Nsi -super_ last version_DCF 2" xfId="3792" xr:uid="{00000000-0005-0000-0000-0000400C0000}"/>
    <cellStyle name="_Книга7_Nsi -super_ last version_DCF 3 с увел  объемами 14 12 07 " xfId="1670" xr:uid="{00000000-0005-0000-0000-0000410C0000}"/>
    <cellStyle name="_Книга7_Nsi -super_ last version_DCF 3 с увел  объемами 14 12 07  2" xfId="3793" xr:uid="{00000000-0005-0000-0000-0000420C0000}"/>
    <cellStyle name="_Книга7_Nsi -super_ last version_DCF_Pavlodar_9" xfId="1671" xr:uid="{00000000-0005-0000-0000-0000430C0000}"/>
    <cellStyle name="_Книга7_Nsi -super_ last version_DCF_Pavlodar_9 2" xfId="3794" xr:uid="{00000000-0005-0000-0000-0000440C0000}"/>
    <cellStyle name="_Книга7_Nsi(2)" xfId="1672" xr:uid="{00000000-0005-0000-0000-0000450C0000}"/>
    <cellStyle name="_Книга7_Nsi(2) 2" xfId="3795" xr:uid="{00000000-0005-0000-0000-0000460C0000}"/>
    <cellStyle name="_Книга7_Nsi(2)_DCF" xfId="1673" xr:uid="{00000000-0005-0000-0000-0000470C0000}"/>
    <cellStyle name="_Книга7_Nsi(2)_DCF 2" xfId="3796" xr:uid="{00000000-0005-0000-0000-0000480C0000}"/>
    <cellStyle name="_Книга7_Nsi(2)_DCF 3 с увел  объемами 14 12 07 " xfId="1674" xr:uid="{00000000-0005-0000-0000-0000490C0000}"/>
    <cellStyle name="_Книга7_Nsi(2)_DCF 3 с увел  объемами 14 12 07  2" xfId="3797" xr:uid="{00000000-0005-0000-0000-00004A0C0000}"/>
    <cellStyle name="_Книга7_Nsi(2)_DCF_Pavlodar_9" xfId="1675" xr:uid="{00000000-0005-0000-0000-00004B0C0000}"/>
    <cellStyle name="_Книга7_Nsi(2)_DCF_Pavlodar_9 2" xfId="3798" xr:uid="{00000000-0005-0000-0000-00004C0C0000}"/>
    <cellStyle name="_Книга7_Nsi_1" xfId="1676" xr:uid="{00000000-0005-0000-0000-00004D0C0000}"/>
    <cellStyle name="_Книга7_Nsi_1 2" xfId="3799" xr:uid="{00000000-0005-0000-0000-00004E0C0000}"/>
    <cellStyle name="_Книга7_Nsi_1_DCF" xfId="1677" xr:uid="{00000000-0005-0000-0000-00004F0C0000}"/>
    <cellStyle name="_Книга7_Nsi_1_DCF 2" xfId="3800" xr:uid="{00000000-0005-0000-0000-0000500C0000}"/>
    <cellStyle name="_Книга7_Nsi_1_DCF 3 с увел  объемами 14 12 07 " xfId="1678" xr:uid="{00000000-0005-0000-0000-0000510C0000}"/>
    <cellStyle name="_Книга7_Nsi_1_DCF 3 с увел  объемами 14 12 07  2" xfId="3801" xr:uid="{00000000-0005-0000-0000-0000520C0000}"/>
    <cellStyle name="_Книга7_Nsi_1_DCF_Pavlodar_9" xfId="1679" xr:uid="{00000000-0005-0000-0000-0000530C0000}"/>
    <cellStyle name="_Книга7_Nsi_1_DCF_Pavlodar_9 2" xfId="3802" xr:uid="{00000000-0005-0000-0000-0000540C0000}"/>
    <cellStyle name="_Книга7_Nsi_139" xfId="1680" xr:uid="{00000000-0005-0000-0000-0000550C0000}"/>
    <cellStyle name="_Книга7_Nsi_139 2" xfId="3803" xr:uid="{00000000-0005-0000-0000-0000560C0000}"/>
    <cellStyle name="_Книга7_Nsi_139_DCF" xfId="1681" xr:uid="{00000000-0005-0000-0000-0000570C0000}"/>
    <cellStyle name="_Книга7_Nsi_139_DCF 2" xfId="3804" xr:uid="{00000000-0005-0000-0000-0000580C0000}"/>
    <cellStyle name="_Книга7_Nsi_139_DCF 3 с увел  объемами 14 12 07 " xfId="1682" xr:uid="{00000000-0005-0000-0000-0000590C0000}"/>
    <cellStyle name="_Книга7_Nsi_139_DCF 3 с увел  объемами 14 12 07  2" xfId="3805" xr:uid="{00000000-0005-0000-0000-00005A0C0000}"/>
    <cellStyle name="_Книга7_Nsi_139_DCF_Pavlodar_9" xfId="1683" xr:uid="{00000000-0005-0000-0000-00005B0C0000}"/>
    <cellStyle name="_Книга7_Nsi_139_DCF_Pavlodar_9 2" xfId="3806" xr:uid="{00000000-0005-0000-0000-00005C0C0000}"/>
    <cellStyle name="_Книга7_Nsi_140" xfId="1684" xr:uid="{00000000-0005-0000-0000-00005D0C0000}"/>
    <cellStyle name="_Книга7_Nsi_140 2" xfId="3807" xr:uid="{00000000-0005-0000-0000-00005E0C0000}"/>
    <cellStyle name="_Книга7_Nsi_140(Зах)" xfId="1685" xr:uid="{00000000-0005-0000-0000-00005F0C0000}"/>
    <cellStyle name="_Книга7_Nsi_140(Зах) 2" xfId="3808" xr:uid="{00000000-0005-0000-0000-0000600C0000}"/>
    <cellStyle name="_Книга7_Nsi_140(Зах)_DCF" xfId="1686" xr:uid="{00000000-0005-0000-0000-0000610C0000}"/>
    <cellStyle name="_Книга7_Nsi_140(Зах)_DCF 2" xfId="3809" xr:uid="{00000000-0005-0000-0000-0000620C0000}"/>
    <cellStyle name="_Книга7_Nsi_140(Зах)_DCF 3 с увел  объемами 14 12 07 " xfId="1687" xr:uid="{00000000-0005-0000-0000-0000630C0000}"/>
    <cellStyle name="_Книга7_Nsi_140(Зах)_DCF 3 с увел  объемами 14 12 07  2" xfId="3810" xr:uid="{00000000-0005-0000-0000-0000640C0000}"/>
    <cellStyle name="_Книга7_Nsi_140(Зах)_DCF_Pavlodar_9" xfId="1688" xr:uid="{00000000-0005-0000-0000-0000650C0000}"/>
    <cellStyle name="_Книга7_Nsi_140(Зах)_DCF_Pavlodar_9 2" xfId="3811" xr:uid="{00000000-0005-0000-0000-0000660C0000}"/>
    <cellStyle name="_Книга7_Nsi_140_DCF" xfId="1689" xr:uid="{00000000-0005-0000-0000-0000670C0000}"/>
    <cellStyle name="_Книга7_Nsi_140_DCF 2" xfId="3812" xr:uid="{00000000-0005-0000-0000-0000680C0000}"/>
    <cellStyle name="_Книга7_Nsi_140_DCF 3 с увел  объемами 14 12 07 " xfId="1690" xr:uid="{00000000-0005-0000-0000-0000690C0000}"/>
    <cellStyle name="_Книга7_Nsi_140_DCF 3 с увел  объемами 14 12 07  2" xfId="3813" xr:uid="{00000000-0005-0000-0000-00006A0C0000}"/>
    <cellStyle name="_Книга7_Nsi_140_DCF_Pavlodar_9" xfId="1691" xr:uid="{00000000-0005-0000-0000-00006B0C0000}"/>
    <cellStyle name="_Книга7_Nsi_140_DCF_Pavlodar_9 2" xfId="3814" xr:uid="{00000000-0005-0000-0000-00006C0C0000}"/>
    <cellStyle name="_Книга7_Nsi_140_mod" xfId="1692" xr:uid="{00000000-0005-0000-0000-00006D0C0000}"/>
    <cellStyle name="_Книга7_Nsi_140_mod 2" xfId="3815" xr:uid="{00000000-0005-0000-0000-00006E0C0000}"/>
    <cellStyle name="_Книга7_Nsi_140_mod_DCF" xfId="1693" xr:uid="{00000000-0005-0000-0000-00006F0C0000}"/>
    <cellStyle name="_Книга7_Nsi_140_mod_DCF 2" xfId="3816" xr:uid="{00000000-0005-0000-0000-0000700C0000}"/>
    <cellStyle name="_Книга7_Nsi_140_mod_DCF 3 с увел  объемами 14 12 07 " xfId="1694" xr:uid="{00000000-0005-0000-0000-0000710C0000}"/>
    <cellStyle name="_Книга7_Nsi_140_mod_DCF 3 с увел  объемами 14 12 07  2" xfId="3817" xr:uid="{00000000-0005-0000-0000-0000720C0000}"/>
    <cellStyle name="_Книга7_Nsi_140_mod_DCF_Pavlodar_9" xfId="1695" xr:uid="{00000000-0005-0000-0000-0000730C0000}"/>
    <cellStyle name="_Книга7_Nsi_140_mod_DCF_Pavlodar_9 2" xfId="3818" xr:uid="{00000000-0005-0000-0000-0000740C0000}"/>
    <cellStyle name="_Книга7_Nsi_158" xfId="1696" xr:uid="{00000000-0005-0000-0000-0000750C0000}"/>
    <cellStyle name="_Книга7_Nsi_158 2" xfId="3819" xr:uid="{00000000-0005-0000-0000-0000760C0000}"/>
    <cellStyle name="_Книга7_Nsi_158_DCF" xfId="1697" xr:uid="{00000000-0005-0000-0000-0000770C0000}"/>
    <cellStyle name="_Книга7_Nsi_158_DCF 2" xfId="3820" xr:uid="{00000000-0005-0000-0000-0000780C0000}"/>
    <cellStyle name="_Книга7_Nsi_158_DCF 3 с увел  объемами 14 12 07 " xfId="1698" xr:uid="{00000000-0005-0000-0000-0000790C0000}"/>
    <cellStyle name="_Книга7_Nsi_158_DCF 3 с увел  объемами 14 12 07  2" xfId="3821" xr:uid="{00000000-0005-0000-0000-00007A0C0000}"/>
    <cellStyle name="_Книга7_Nsi_158_DCF_Pavlodar_9" xfId="1699" xr:uid="{00000000-0005-0000-0000-00007B0C0000}"/>
    <cellStyle name="_Книга7_Nsi_158_DCF_Pavlodar_9 2" xfId="3822" xr:uid="{00000000-0005-0000-0000-00007C0C0000}"/>
    <cellStyle name="_Книга7_Nsi_DCF" xfId="1700" xr:uid="{00000000-0005-0000-0000-00007D0C0000}"/>
    <cellStyle name="_Книга7_Nsi_DCF 2" xfId="3823" xr:uid="{00000000-0005-0000-0000-00007E0C0000}"/>
    <cellStyle name="_Книга7_Nsi_DCF 3 с увел  объемами 14 12 07 " xfId="1701" xr:uid="{00000000-0005-0000-0000-00007F0C0000}"/>
    <cellStyle name="_Книга7_Nsi_DCF 3 с увел  объемами 14 12 07  2" xfId="3824" xr:uid="{00000000-0005-0000-0000-0000800C0000}"/>
    <cellStyle name="_Книга7_Nsi_DCF_Pavlodar_9" xfId="1702" xr:uid="{00000000-0005-0000-0000-0000810C0000}"/>
    <cellStyle name="_Книга7_Nsi_DCF_Pavlodar_9 2" xfId="3825" xr:uid="{00000000-0005-0000-0000-0000820C0000}"/>
    <cellStyle name="_Книга7_Nsi_Express" xfId="1703" xr:uid="{00000000-0005-0000-0000-0000830C0000}"/>
    <cellStyle name="_Книга7_Nsi_Express 2" xfId="3826" xr:uid="{00000000-0005-0000-0000-0000840C0000}"/>
    <cellStyle name="_Книга7_Nsi_Express_DCF" xfId="1704" xr:uid="{00000000-0005-0000-0000-0000850C0000}"/>
    <cellStyle name="_Книга7_Nsi_Express_DCF 2" xfId="3827" xr:uid="{00000000-0005-0000-0000-0000860C0000}"/>
    <cellStyle name="_Книга7_Nsi_Express_DCF 3 с увел  объемами 14 12 07 " xfId="1705" xr:uid="{00000000-0005-0000-0000-0000870C0000}"/>
    <cellStyle name="_Книга7_Nsi_Express_DCF 3 с увел  объемами 14 12 07  2" xfId="3828" xr:uid="{00000000-0005-0000-0000-0000880C0000}"/>
    <cellStyle name="_Книга7_Nsi_Express_DCF_Pavlodar_9" xfId="1706" xr:uid="{00000000-0005-0000-0000-0000890C0000}"/>
    <cellStyle name="_Книга7_Nsi_Express_DCF_Pavlodar_9 2" xfId="3829" xr:uid="{00000000-0005-0000-0000-00008A0C0000}"/>
    <cellStyle name="_Книга7_Nsi_Jan1" xfId="1707" xr:uid="{00000000-0005-0000-0000-00008B0C0000}"/>
    <cellStyle name="_Книга7_Nsi_Jan1 2" xfId="3830" xr:uid="{00000000-0005-0000-0000-00008C0C0000}"/>
    <cellStyle name="_Книга7_Nsi_Jan1_DCF" xfId="1708" xr:uid="{00000000-0005-0000-0000-00008D0C0000}"/>
    <cellStyle name="_Книга7_Nsi_Jan1_DCF 2" xfId="3831" xr:uid="{00000000-0005-0000-0000-00008E0C0000}"/>
    <cellStyle name="_Книга7_Nsi_Jan1_DCF 3 с увел  объемами 14 12 07 " xfId="1709" xr:uid="{00000000-0005-0000-0000-00008F0C0000}"/>
    <cellStyle name="_Книга7_Nsi_Jan1_DCF 3 с увел  объемами 14 12 07  2" xfId="3832" xr:uid="{00000000-0005-0000-0000-0000900C0000}"/>
    <cellStyle name="_Книга7_Nsi_Jan1_DCF_Pavlodar_9" xfId="1710" xr:uid="{00000000-0005-0000-0000-0000910C0000}"/>
    <cellStyle name="_Книга7_Nsi_Jan1_DCF_Pavlodar_9 2" xfId="3833" xr:uid="{00000000-0005-0000-0000-0000920C0000}"/>
    <cellStyle name="_Книга7_Nsi_test" xfId="1711" xr:uid="{00000000-0005-0000-0000-0000930C0000}"/>
    <cellStyle name="_Книга7_Nsi_test 2" xfId="3834" xr:uid="{00000000-0005-0000-0000-0000940C0000}"/>
    <cellStyle name="_Книга7_Nsi_test_DCF" xfId="1712" xr:uid="{00000000-0005-0000-0000-0000950C0000}"/>
    <cellStyle name="_Книга7_Nsi_test_DCF 2" xfId="3835" xr:uid="{00000000-0005-0000-0000-0000960C0000}"/>
    <cellStyle name="_Книга7_Nsi_test_DCF 3 с увел  объемами 14 12 07 " xfId="1713" xr:uid="{00000000-0005-0000-0000-0000970C0000}"/>
    <cellStyle name="_Книга7_Nsi_test_DCF 3 с увел  объемами 14 12 07  2" xfId="3836" xr:uid="{00000000-0005-0000-0000-0000980C0000}"/>
    <cellStyle name="_Книга7_Nsi_test_DCF_Pavlodar_9" xfId="1714" xr:uid="{00000000-0005-0000-0000-0000990C0000}"/>
    <cellStyle name="_Книга7_Nsi_test_DCF_Pavlodar_9 2" xfId="3837" xr:uid="{00000000-0005-0000-0000-00009A0C0000}"/>
    <cellStyle name="_Книга7_Nsi2" xfId="1715" xr:uid="{00000000-0005-0000-0000-00009B0C0000}"/>
    <cellStyle name="_Книга7_Nsi2 2" xfId="3838" xr:uid="{00000000-0005-0000-0000-00009C0C0000}"/>
    <cellStyle name="_Книга7_Nsi2_DCF" xfId="1716" xr:uid="{00000000-0005-0000-0000-00009D0C0000}"/>
    <cellStyle name="_Книга7_Nsi2_DCF 2" xfId="3839" xr:uid="{00000000-0005-0000-0000-00009E0C0000}"/>
    <cellStyle name="_Книга7_Nsi2_DCF 3 с увел  объемами 14 12 07 " xfId="1717" xr:uid="{00000000-0005-0000-0000-00009F0C0000}"/>
    <cellStyle name="_Книга7_Nsi2_DCF 3 с увел  объемами 14 12 07  2" xfId="3840" xr:uid="{00000000-0005-0000-0000-0000A00C0000}"/>
    <cellStyle name="_Книга7_Nsi2_DCF_Pavlodar_9" xfId="1718" xr:uid="{00000000-0005-0000-0000-0000A10C0000}"/>
    <cellStyle name="_Книга7_Nsi2_DCF_Pavlodar_9 2" xfId="3841" xr:uid="{00000000-0005-0000-0000-0000A20C0000}"/>
    <cellStyle name="_Книга7_Nsi-Services" xfId="1719" xr:uid="{00000000-0005-0000-0000-0000A30C0000}"/>
    <cellStyle name="_Книга7_Nsi-Services 2" xfId="3842" xr:uid="{00000000-0005-0000-0000-0000A40C0000}"/>
    <cellStyle name="_Книга7_Nsi-Services_DCF" xfId="1720" xr:uid="{00000000-0005-0000-0000-0000A50C0000}"/>
    <cellStyle name="_Книга7_Nsi-Services_DCF 2" xfId="3843" xr:uid="{00000000-0005-0000-0000-0000A60C0000}"/>
    <cellStyle name="_Книга7_Nsi-Services_DCF 3 с увел  объемами 14 12 07 " xfId="1721" xr:uid="{00000000-0005-0000-0000-0000A70C0000}"/>
    <cellStyle name="_Книга7_Nsi-Services_DCF 3 с увел  объемами 14 12 07  2" xfId="3844" xr:uid="{00000000-0005-0000-0000-0000A80C0000}"/>
    <cellStyle name="_Книга7_Nsi-Services_DCF_Pavlodar_9" xfId="1722" xr:uid="{00000000-0005-0000-0000-0000A90C0000}"/>
    <cellStyle name="_Книга7_Nsi-Services_DCF_Pavlodar_9 2" xfId="3845" xr:uid="{00000000-0005-0000-0000-0000AA0C0000}"/>
    <cellStyle name="_Книга7_P&amp;L" xfId="1723" xr:uid="{00000000-0005-0000-0000-0000AB0C0000}"/>
    <cellStyle name="_Книга7_P&amp;L 2" xfId="3846" xr:uid="{00000000-0005-0000-0000-0000AC0C0000}"/>
    <cellStyle name="_Книга7_P&amp;L_DCF" xfId="1724" xr:uid="{00000000-0005-0000-0000-0000AD0C0000}"/>
    <cellStyle name="_Книга7_P&amp;L_DCF 2" xfId="3847" xr:uid="{00000000-0005-0000-0000-0000AE0C0000}"/>
    <cellStyle name="_Книга7_P&amp;L_DCF 3 с увел  объемами 14 12 07 " xfId="1725" xr:uid="{00000000-0005-0000-0000-0000AF0C0000}"/>
    <cellStyle name="_Книга7_P&amp;L_DCF 3 с увел  объемами 14 12 07  2" xfId="3848" xr:uid="{00000000-0005-0000-0000-0000B00C0000}"/>
    <cellStyle name="_Книга7_P&amp;L_DCF_Pavlodar_9" xfId="1726" xr:uid="{00000000-0005-0000-0000-0000B10C0000}"/>
    <cellStyle name="_Книга7_P&amp;L_DCF_Pavlodar_9 2" xfId="3849" xr:uid="{00000000-0005-0000-0000-0000B20C0000}"/>
    <cellStyle name="_Книга7_S0400" xfId="1727" xr:uid="{00000000-0005-0000-0000-0000B30C0000}"/>
    <cellStyle name="_Книга7_S0400 2" xfId="3850" xr:uid="{00000000-0005-0000-0000-0000B40C0000}"/>
    <cellStyle name="_Книга7_S0400_DCF" xfId="1728" xr:uid="{00000000-0005-0000-0000-0000B50C0000}"/>
    <cellStyle name="_Книга7_S0400_DCF 2" xfId="3851" xr:uid="{00000000-0005-0000-0000-0000B60C0000}"/>
    <cellStyle name="_Книга7_S0400_DCF 3 с увел  объемами 14 12 07 " xfId="1729" xr:uid="{00000000-0005-0000-0000-0000B70C0000}"/>
    <cellStyle name="_Книга7_S0400_DCF 3 с увел  объемами 14 12 07  2" xfId="3852" xr:uid="{00000000-0005-0000-0000-0000B80C0000}"/>
    <cellStyle name="_Книга7_S0400_DCF_Pavlodar_9" xfId="1730" xr:uid="{00000000-0005-0000-0000-0000B90C0000}"/>
    <cellStyle name="_Книга7_S0400_DCF_Pavlodar_9 2" xfId="3853" xr:uid="{00000000-0005-0000-0000-0000BA0C0000}"/>
    <cellStyle name="_Книга7_S13001" xfId="1731" xr:uid="{00000000-0005-0000-0000-0000BB0C0000}"/>
    <cellStyle name="_Книга7_S13001 2" xfId="3854" xr:uid="{00000000-0005-0000-0000-0000BC0C0000}"/>
    <cellStyle name="_Книга7_S13001_DCF" xfId="1732" xr:uid="{00000000-0005-0000-0000-0000BD0C0000}"/>
    <cellStyle name="_Книга7_S13001_DCF 2" xfId="3855" xr:uid="{00000000-0005-0000-0000-0000BE0C0000}"/>
    <cellStyle name="_Книга7_S13001_DCF 3 с увел  объемами 14 12 07 " xfId="1733" xr:uid="{00000000-0005-0000-0000-0000BF0C0000}"/>
    <cellStyle name="_Книга7_S13001_DCF 3 с увел  объемами 14 12 07  2" xfId="3856" xr:uid="{00000000-0005-0000-0000-0000C00C0000}"/>
    <cellStyle name="_Книга7_S13001_DCF_Pavlodar_9" xfId="1734" xr:uid="{00000000-0005-0000-0000-0000C10C0000}"/>
    <cellStyle name="_Книга7_S13001_DCF_Pavlodar_9 2" xfId="3857" xr:uid="{00000000-0005-0000-0000-0000C20C0000}"/>
    <cellStyle name="_Книга7_Sheet1" xfId="1735" xr:uid="{00000000-0005-0000-0000-0000C30C0000}"/>
    <cellStyle name="_Книга7_Sheet1 2" xfId="3858" xr:uid="{00000000-0005-0000-0000-0000C40C0000}"/>
    <cellStyle name="_Книга7_Sheet1_DCF" xfId="1736" xr:uid="{00000000-0005-0000-0000-0000C50C0000}"/>
    <cellStyle name="_Книга7_Sheet1_DCF 2" xfId="3859" xr:uid="{00000000-0005-0000-0000-0000C60C0000}"/>
    <cellStyle name="_Книга7_Sheet1_DCF 3 с увел  объемами 14 12 07 " xfId="1737" xr:uid="{00000000-0005-0000-0000-0000C70C0000}"/>
    <cellStyle name="_Книга7_Sheet1_DCF 3 с увел  объемами 14 12 07  2" xfId="3860" xr:uid="{00000000-0005-0000-0000-0000C80C0000}"/>
    <cellStyle name="_Книга7_Sheet1_DCF_Pavlodar_9" xfId="1738" xr:uid="{00000000-0005-0000-0000-0000C90C0000}"/>
    <cellStyle name="_Книга7_Sheet1_DCF_Pavlodar_9 2" xfId="3861" xr:uid="{00000000-0005-0000-0000-0000CA0C0000}"/>
    <cellStyle name="_Книга7_sofi - plan_AP270202ii" xfId="1739" xr:uid="{00000000-0005-0000-0000-0000CB0C0000}"/>
    <cellStyle name="_Книга7_sofi - plan_AP270202ii 2" xfId="3862" xr:uid="{00000000-0005-0000-0000-0000CC0C0000}"/>
    <cellStyle name="_Книга7_sofi - plan_AP270202ii_DCF" xfId="1740" xr:uid="{00000000-0005-0000-0000-0000CD0C0000}"/>
    <cellStyle name="_Книга7_sofi - plan_AP270202ii_DCF 2" xfId="3863" xr:uid="{00000000-0005-0000-0000-0000CE0C0000}"/>
    <cellStyle name="_Книга7_sofi - plan_AP270202ii_DCF 3 с увел  объемами 14 12 07 " xfId="1741" xr:uid="{00000000-0005-0000-0000-0000CF0C0000}"/>
    <cellStyle name="_Книга7_sofi - plan_AP270202ii_DCF 3 с увел  объемами 14 12 07  2" xfId="3864" xr:uid="{00000000-0005-0000-0000-0000D00C0000}"/>
    <cellStyle name="_Книга7_sofi - plan_AP270202ii_DCF_Pavlodar_9" xfId="1742" xr:uid="{00000000-0005-0000-0000-0000D10C0000}"/>
    <cellStyle name="_Книга7_sofi - plan_AP270202ii_DCF_Pavlodar_9 2" xfId="3865" xr:uid="{00000000-0005-0000-0000-0000D20C0000}"/>
    <cellStyle name="_Книга7_sofi - plan_AP270202iii" xfId="1743" xr:uid="{00000000-0005-0000-0000-0000D30C0000}"/>
    <cellStyle name="_Книга7_sofi - plan_AP270202iii 2" xfId="3866" xr:uid="{00000000-0005-0000-0000-0000D40C0000}"/>
    <cellStyle name="_Книга7_sofi - plan_AP270202iii_DCF" xfId="1744" xr:uid="{00000000-0005-0000-0000-0000D50C0000}"/>
    <cellStyle name="_Книга7_sofi - plan_AP270202iii_DCF 2" xfId="3867" xr:uid="{00000000-0005-0000-0000-0000D60C0000}"/>
    <cellStyle name="_Книга7_sofi - plan_AP270202iii_DCF 3 с увел  объемами 14 12 07 " xfId="1745" xr:uid="{00000000-0005-0000-0000-0000D70C0000}"/>
    <cellStyle name="_Книга7_sofi - plan_AP270202iii_DCF 3 с увел  объемами 14 12 07  2" xfId="3868" xr:uid="{00000000-0005-0000-0000-0000D80C0000}"/>
    <cellStyle name="_Книга7_sofi - plan_AP270202iii_DCF_Pavlodar_9" xfId="1746" xr:uid="{00000000-0005-0000-0000-0000D90C0000}"/>
    <cellStyle name="_Книга7_sofi - plan_AP270202iii_DCF_Pavlodar_9 2" xfId="3869" xr:uid="{00000000-0005-0000-0000-0000DA0C0000}"/>
    <cellStyle name="_Книга7_sofi - plan_AP270202iv" xfId="1747" xr:uid="{00000000-0005-0000-0000-0000DB0C0000}"/>
    <cellStyle name="_Книга7_sofi - plan_AP270202iv 2" xfId="3870" xr:uid="{00000000-0005-0000-0000-0000DC0C0000}"/>
    <cellStyle name="_Книга7_sofi - plan_AP270202iv_DCF" xfId="1748" xr:uid="{00000000-0005-0000-0000-0000DD0C0000}"/>
    <cellStyle name="_Книга7_sofi - plan_AP270202iv_DCF 2" xfId="3871" xr:uid="{00000000-0005-0000-0000-0000DE0C0000}"/>
    <cellStyle name="_Книга7_sofi - plan_AP270202iv_DCF 3 с увел  объемами 14 12 07 " xfId="1749" xr:uid="{00000000-0005-0000-0000-0000DF0C0000}"/>
    <cellStyle name="_Книга7_sofi - plan_AP270202iv_DCF 3 с увел  объемами 14 12 07  2" xfId="3872" xr:uid="{00000000-0005-0000-0000-0000E00C0000}"/>
    <cellStyle name="_Книга7_sofi - plan_AP270202iv_DCF_Pavlodar_9" xfId="1750" xr:uid="{00000000-0005-0000-0000-0000E10C0000}"/>
    <cellStyle name="_Книга7_sofi - plan_AP270202iv_DCF_Pavlodar_9 2" xfId="3873" xr:uid="{00000000-0005-0000-0000-0000E20C0000}"/>
    <cellStyle name="_Книга7_Sofi vs Sobi" xfId="1751" xr:uid="{00000000-0005-0000-0000-0000E30C0000}"/>
    <cellStyle name="_Книга7_Sofi vs Sobi 2" xfId="3874" xr:uid="{00000000-0005-0000-0000-0000E40C0000}"/>
    <cellStyle name="_Книга7_Sofi vs Sobi_DCF" xfId="1752" xr:uid="{00000000-0005-0000-0000-0000E50C0000}"/>
    <cellStyle name="_Книга7_Sofi vs Sobi_DCF 2" xfId="3875" xr:uid="{00000000-0005-0000-0000-0000E60C0000}"/>
    <cellStyle name="_Книга7_Sofi vs Sobi_DCF 3 с увел  объемами 14 12 07 " xfId="1753" xr:uid="{00000000-0005-0000-0000-0000E70C0000}"/>
    <cellStyle name="_Книга7_Sofi vs Sobi_DCF 3 с увел  объемами 14 12 07  2" xfId="3876" xr:uid="{00000000-0005-0000-0000-0000E80C0000}"/>
    <cellStyle name="_Книга7_Sofi vs Sobi_DCF_Pavlodar_9" xfId="1754" xr:uid="{00000000-0005-0000-0000-0000E90C0000}"/>
    <cellStyle name="_Книга7_Sofi vs Sobi_DCF_Pavlodar_9 2" xfId="3877" xr:uid="{00000000-0005-0000-0000-0000EA0C0000}"/>
    <cellStyle name="_Книга7_Sofi_PBD 27-11-01" xfId="1755" xr:uid="{00000000-0005-0000-0000-0000EB0C0000}"/>
    <cellStyle name="_Книга7_Sofi_PBD 27-11-01 2" xfId="3878" xr:uid="{00000000-0005-0000-0000-0000EC0C0000}"/>
    <cellStyle name="_Книга7_Sofi_PBD 27-11-01_DCF" xfId="1756" xr:uid="{00000000-0005-0000-0000-0000ED0C0000}"/>
    <cellStyle name="_Книга7_Sofi_PBD 27-11-01_DCF 2" xfId="3879" xr:uid="{00000000-0005-0000-0000-0000EE0C0000}"/>
    <cellStyle name="_Книга7_Sofi_PBD 27-11-01_DCF 3 с увел  объемами 14 12 07 " xfId="1757" xr:uid="{00000000-0005-0000-0000-0000EF0C0000}"/>
    <cellStyle name="_Книга7_Sofi_PBD 27-11-01_DCF 3 с увел  объемами 14 12 07  2" xfId="3880" xr:uid="{00000000-0005-0000-0000-0000F00C0000}"/>
    <cellStyle name="_Книга7_Sofi_PBD 27-11-01_DCF_Pavlodar_9" xfId="1758" xr:uid="{00000000-0005-0000-0000-0000F10C0000}"/>
    <cellStyle name="_Книга7_Sofi_PBD 27-11-01_DCF_Pavlodar_9 2" xfId="3881" xr:uid="{00000000-0005-0000-0000-0000F20C0000}"/>
    <cellStyle name="_Книга7_SOFI_TEPs_AOK_130902" xfId="1759" xr:uid="{00000000-0005-0000-0000-0000F30C0000}"/>
    <cellStyle name="_Книга7_SOFI_TEPs_AOK_130902 2" xfId="3882" xr:uid="{00000000-0005-0000-0000-0000F40C0000}"/>
    <cellStyle name="_Книга7_SOFI_TEPs_AOK_130902_DCF" xfId="1760" xr:uid="{00000000-0005-0000-0000-0000F50C0000}"/>
    <cellStyle name="_Книга7_SOFI_TEPs_AOK_130902_DCF 2" xfId="3883" xr:uid="{00000000-0005-0000-0000-0000F60C0000}"/>
    <cellStyle name="_Книга7_SOFI_TEPs_AOK_130902_DCF 3 с увел  объемами 14 12 07 " xfId="1761" xr:uid="{00000000-0005-0000-0000-0000F70C0000}"/>
    <cellStyle name="_Книга7_SOFI_TEPs_AOK_130902_DCF 3 с увел  объемами 14 12 07  2" xfId="3884" xr:uid="{00000000-0005-0000-0000-0000F80C0000}"/>
    <cellStyle name="_Книга7_SOFI_TEPs_AOK_130902_DCF_Pavlodar_9" xfId="1762" xr:uid="{00000000-0005-0000-0000-0000F90C0000}"/>
    <cellStyle name="_Книга7_SOFI_TEPs_AOK_130902_DCF_Pavlodar_9 2" xfId="3885" xr:uid="{00000000-0005-0000-0000-0000FA0C0000}"/>
    <cellStyle name="_Книга7_Sofi145a" xfId="1763" xr:uid="{00000000-0005-0000-0000-0000FB0C0000}"/>
    <cellStyle name="_Книга7_Sofi145a 2" xfId="3886" xr:uid="{00000000-0005-0000-0000-0000FC0C0000}"/>
    <cellStyle name="_Книга7_Sofi145a_DCF" xfId="1764" xr:uid="{00000000-0005-0000-0000-0000FD0C0000}"/>
    <cellStyle name="_Книга7_Sofi145a_DCF 2" xfId="3887" xr:uid="{00000000-0005-0000-0000-0000FE0C0000}"/>
    <cellStyle name="_Книга7_Sofi145a_DCF 3 с увел  объемами 14 12 07 " xfId="1765" xr:uid="{00000000-0005-0000-0000-0000FF0C0000}"/>
    <cellStyle name="_Книга7_Sofi145a_DCF 3 с увел  объемами 14 12 07  2" xfId="3888" xr:uid="{00000000-0005-0000-0000-0000000D0000}"/>
    <cellStyle name="_Книга7_Sofi145a_DCF_Pavlodar_9" xfId="1766" xr:uid="{00000000-0005-0000-0000-0000010D0000}"/>
    <cellStyle name="_Книга7_Sofi145a_DCF_Pavlodar_9 2" xfId="3889" xr:uid="{00000000-0005-0000-0000-0000020D0000}"/>
    <cellStyle name="_Книга7_Sofi153" xfId="1767" xr:uid="{00000000-0005-0000-0000-0000030D0000}"/>
    <cellStyle name="_Книга7_Sofi153 2" xfId="3890" xr:uid="{00000000-0005-0000-0000-0000040D0000}"/>
    <cellStyle name="_Книга7_Sofi153_DCF" xfId="1768" xr:uid="{00000000-0005-0000-0000-0000050D0000}"/>
    <cellStyle name="_Книга7_Sofi153_DCF 2" xfId="3891" xr:uid="{00000000-0005-0000-0000-0000060D0000}"/>
    <cellStyle name="_Книга7_Sofi153_DCF 3 с увел  объемами 14 12 07 " xfId="1769" xr:uid="{00000000-0005-0000-0000-0000070D0000}"/>
    <cellStyle name="_Книга7_Sofi153_DCF 3 с увел  объемами 14 12 07  2" xfId="3892" xr:uid="{00000000-0005-0000-0000-0000080D0000}"/>
    <cellStyle name="_Книга7_Sofi153_DCF_Pavlodar_9" xfId="1770" xr:uid="{00000000-0005-0000-0000-0000090D0000}"/>
    <cellStyle name="_Книга7_Sofi153_DCF_Pavlodar_9 2" xfId="3893" xr:uid="{00000000-0005-0000-0000-00000A0D0000}"/>
    <cellStyle name="_Книга7_Summary" xfId="1771" xr:uid="{00000000-0005-0000-0000-00000B0D0000}"/>
    <cellStyle name="_Книга7_Summary 2" xfId="3894" xr:uid="{00000000-0005-0000-0000-00000C0D0000}"/>
    <cellStyle name="_Книга7_Summary_DCF" xfId="1772" xr:uid="{00000000-0005-0000-0000-00000D0D0000}"/>
    <cellStyle name="_Книга7_Summary_DCF 2" xfId="3895" xr:uid="{00000000-0005-0000-0000-00000E0D0000}"/>
    <cellStyle name="_Книга7_Summary_DCF 3 с увел  объемами 14 12 07 " xfId="1773" xr:uid="{00000000-0005-0000-0000-00000F0D0000}"/>
    <cellStyle name="_Книга7_Summary_DCF 3 с увел  объемами 14 12 07  2" xfId="3896" xr:uid="{00000000-0005-0000-0000-0000100D0000}"/>
    <cellStyle name="_Книга7_Summary_DCF_Pavlodar_9" xfId="1774" xr:uid="{00000000-0005-0000-0000-0000110D0000}"/>
    <cellStyle name="_Книга7_Summary_DCF_Pavlodar_9 2" xfId="3897" xr:uid="{00000000-0005-0000-0000-0000120D0000}"/>
    <cellStyle name="_Книга7_SXXXX_Express_c Links" xfId="1775" xr:uid="{00000000-0005-0000-0000-0000130D0000}"/>
    <cellStyle name="_Книга7_SXXXX_Express_c Links 2" xfId="3898" xr:uid="{00000000-0005-0000-0000-0000140D0000}"/>
    <cellStyle name="_Книга7_SXXXX_Express_c Links_DCF" xfId="1776" xr:uid="{00000000-0005-0000-0000-0000150D0000}"/>
    <cellStyle name="_Книга7_SXXXX_Express_c Links_DCF 2" xfId="3899" xr:uid="{00000000-0005-0000-0000-0000160D0000}"/>
    <cellStyle name="_Книга7_SXXXX_Express_c Links_DCF 3 с увел  объемами 14 12 07 " xfId="1777" xr:uid="{00000000-0005-0000-0000-0000170D0000}"/>
    <cellStyle name="_Книга7_SXXXX_Express_c Links_DCF 3 с увел  объемами 14 12 07  2" xfId="3900" xr:uid="{00000000-0005-0000-0000-0000180D0000}"/>
    <cellStyle name="_Книга7_SXXXX_Express_c Links_DCF_Pavlodar_9" xfId="1778" xr:uid="{00000000-0005-0000-0000-0000190D0000}"/>
    <cellStyle name="_Книга7_SXXXX_Express_c Links_DCF_Pavlodar_9 2" xfId="3901" xr:uid="{00000000-0005-0000-0000-00001A0D0000}"/>
    <cellStyle name="_Книга7_Tax_form_1кв_3" xfId="1779" xr:uid="{00000000-0005-0000-0000-00001B0D0000}"/>
    <cellStyle name="_Книга7_Tax_form_1кв_3 2" xfId="3902" xr:uid="{00000000-0005-0000-0000-00001C0D0000}"/>
    <cellStyle name="_Книга7_Tax_form_1кв_3_DCF" xfId="1780" xr:uid="{00000000-0005-0000-0000-00001D0D0000}"/>
    <cellStyle name="_Книга7_Tax_form_1кв_3_DCF 2" xfId="3903" xr:uid="{00000000-0005-0000-0000-00001E0D0000}"/>
    <cellStyle name="_Книга7_Tax_form_1кв_3_DCF 3 с увел  объемами 14 12 07 " xfId="1781" xr:uid="{00000000-0005-0000-0000-00001F0D0000}"/>
    <cellStyle name="_Книга7_Tax_form_1кв_3_DCF 3 с увел  объемами 14 12 07  2" xfId="3904" xr:uid="{00000000-0005-0000-0000-0000200D0000}"/>
    <cellStyle name="_Книга7_Tax_form_1кв_3_DCF_Pavlodar_9" xfId="1782" xr:uid="{00000000-0005-0000-0000-0000210D0000}"/>
    <cellStyle name="_Книга7_Tax_form_1кв_3_DCF_Pavlodar_9 2" xfId="3905" xr:uid="{00000000-0005-0000-0000-0000220D0000}"/>
    <cellStyle name="_Книга7_test_11" xfId="1783" xr:uid="{00000000-0005-0000-0000-0000230D0000}"/>
    <cellStyle name="_Книга7_test_11 2" xfId="3906" xr:uid="{00000000-0005-0000-0000-0000240D0000}"/>
    <cellStyle name="_Книга7_test_11_DCF" xfId="1784" xr:uid="{00000000-0005-0000-0000-0000250D0000}"/>
    <cellStyle name="_Книга7_test_11_DCF 2" xfId="3907" xr:uid="{00000000-0005-0000-0000-0000260D0000}"/>
    <cellStyle name="_Книга7_test_11_DCF 3 с увел  объемами 14 12 07 " xfId="1785" xr:uid="{00000000-0005-0000-0000-0000270D0000}"/>
    <cellStyle name="_Книга7_test_11_DCF 3 с увел  объемами 14 12 07  2" xfId="3908" xr:uid="{00000000-0005-0000-0000-0000280D0000}"/>
    <cellStyle name="_Книга7_test_11_DCF_Pavlodar_9" xfId="1786" xr:uid="{00000000-0005-0000-0000-0000290D0000}"/>
    <cellStyle name="_Книга7_test_11_DCF_Pavlodar_9 2" xfId="3909" xr:uid="{00000000-0005-0000-0000-00002A0D0000}"/>
    <cellStyle name="_Книга7_БКЭ" xfId="1787" xr:uid="{00000000-0005-0000-0000-00002B0D0000}"/>
    <cellStyle name="_Книга7_БКЭ 2" xfId="3910" xr:uid="{00000000-0005-0000-0000-00002C0D0000}"/>
    <cellStyle name="_Книга7_БКЭ_DCF" xfId="1788" xr:uid="{00000000-0005-0000-0000-00002D0D0000}"/>
    <cellStyle name="_Книга7_БКЭ_DCF 2" xfId="3911" xr:uid="{00000000-0005-0000-0000-00002E0D0000}"/>
    <cellStyle name="_Книга7_БКЭ_DCF 3 с увел  объемами 14 12 07 " xfId="1789" xr:uid="{00000000-0005-0000-0000-00002F0D0000}"/>
    <cellStyle name="_Книга7_БКЭ_DCF 3 с увел  объемами 14 12 07  2" xfId="3912" xr:uid="{00000000-0005-0000-0000-0000300D0000}"/>
    <cellStyle name="_Книга7_БКЭ_DCF_Pavlodar_9" xfId="1790" xr:uid="{00000000-0005-0000-0000-0000310D0000}"/>
    <cellStyle name="_Книга7_БКЭ_DCF_Pavlodar_9 2" xfId="3913" xr:uid="{00000000-0005-0000-0000-0000320D0000}"/>
    <cellStyle name="_Книга7_для вставки в пакет за 2001" xfId="1791" xr:uid="{00000000-0005-0000-0000-0000330D0000}"/>
    <cellStyle name="_Книга7_для вставки в пакет за 2001 2" xfId="3914" xr:uid="{00000000-0005-0000-0000-0000340D0000}"/>
    <cellStyle name="_Книга7_для вставки в пакет за 2001_DCF" xfId="1792" xr:uid="{00000000-0005-0000-0000-0000350D0000}"/>
    <cellStyle name="_Книга7_для вставки в пакет за 2001_DCF 2" xfId="3915" xr:uid="{00000000-0005-0000-0000-0000360D0000}"/>
    <cellStyle name="_Книга7_для вставки в пакет за 2001_DCF 3 с увел  объемами 14 12 07 " xfId="1793" xr:uid="{00000000-0005-0000-0000-0000370D0000}"/>
    <cellStyle name="_Книга7_для вставки в пакет за 2001_DCF 3 с увел  объемами 14 12 07  2" xfId="3916" xr:uid="{00000000-0005-0000-0000-0000380D0000}"/>
    <cellStyle name="_Книга7_для вставки в пакет за 2001_DCF_Pavlodar_9" xfId="1794" xr:uid="{00000000-0005-0000-0000-0000390D0000}"/>
    <cellStyle name="_Книга7_для вставки в пакет за 2001_DCF_Pavlodar_9 2" xfId="3917" xr:uid="{00000000-0005-0000-0000-00003A0D0000}"/>
    <cellStyle name="_Книга7_дляГалиныВ" xfId="1795" xr:uid="{00000000-0005-0000-0000-00003B0D0000}"/>
    <cellStyle name="_Книга7_дляГалиныВ 2" xfId="3918" xr:uid="{00000000-0005-0000-0000-00003C0D0000}"/>
    <cellStyle name="_Книга7_дляГалиныВ_DCF" xfId="1796" xr:uid="{00000000-0005-0000-0000-00003D0D0000}"/>
    <cellStyle name="_Книга7_дляГалиныВ_DCF 2" xfId="3919" xr:uid="{00000000-0005-0000-0000-00003E0D0000}"/>
    <cellStyle name="_Книга7_дляГалиныВ_DCF 3 с увел  объемами 14 12 07 " xfId="1797" xr:uid="{00000000-0005-0000-0000-00003F0D0000}"/>
    <cellStyle name="_Книга7_дляГалиныВ_DCF 3 с увел  объемами 14 12 07  2" xfId="3920" xr:uid="{00000000-0005-0000-0000-0000400D0000}"/>
    <cellStyle name="_Книга7_дляГалиныВ_DCF_Pavlodar_9" xfId="1798" xr:uid="{00000000-0005-0000-0000-0000410D0000}"/>
    <cellStyle name="_Книга7_дляГалиныВ_DCF_Pavlodar_9 2" xfId="3921" xr:uid="{00000000-0005-0000-0000-0000420D0000}"/>
    <cellStyle name="_Книга7_Книга7" xfId="1799" xr:uid="{00000000-0005-0000-0000-0000430D0000}"/>
    <cellStyle name="_Книга7_Книга7 2" xfId="3922" xr:uid="{00000000-0005-0000-0000-0000440D0000}"/>
    <cellStyle name="_Книга7_Книга7_DCF" xfId="1800" xr:uid="{00000000-0005-0000-0000-0000450D0000}"/>
    <cellStyle name="_Книга7_Книга7_DCF 2" xfId="3923" xr:uid="{00000000-0005-0000-0000-0000460D0000}"/>
    <cellStyle name="_Книга7_Книга7_DCF 3 с увел  объемами 14 12 07 " xfId="1801" xr:uid="{00000000-0005-0000-0000-0000470D0000}"/>
    <cellStyle name="_Книга7_Книга7_DCF 3 с увел  объемами 14 12 07  2" xfId="3924" xr:uid="{00000000-0005-0000-0000-0000480D0000}"/>
    <cellStyle name="_Книга7_Книга7_DCF_Pavlodar_9" xfId="1802" xr:uid="{00000000-0005-0000-0000-0000490D0000}"/>
    <cellStyle name="_Книга7_Книга7_DCF_Pavlodar_9 2" xfId="3925" xr:uid="{00000000-0005-0000-0000-00004A0D0000}"/>
    <cellStyle name="_Книга7_Лист1" xfId="1803" xr:uid="{00000000-0005-0000-0000-00004B0D0000}"/>
    <cellStyle name="_Книга7_Лист1 2" xfId="3926" xr:uid="{00000000-0005-0000-0000-00004C0D0000}"/>
    <cellStyle name="_Книга7_Лист1_DCF" xfId="1804" xr:uid="{00000000-0005-0000-0000-00004D0D0000}"/>
    <cellStyle name="_Книга7_Лист1_DCF 2" xfId="3927" xr:uid="{00000000-0005-0000-0000-00004E0D0000}"/>
    <cellStyle name="_Книга7_Лист1_DCF 3 с увел  объемами 14 12 07 " xfId="1805" xr:uid="{00000000-0005-0000-0000-00004F0D0000}"/>
    <cellStyle name="_Книга7_Лист1_DCF 3 с увел  объемами 14 12 07  2" xfId="3928" xr:uid="{00000000-0005-0000-0000-0000500D0000}"/>
    <cellStyle name="_Книга7_Лист1_DCF_Pavlodar_9" xfId="1806" xr:uid="{00000000-0005-0000-0000-0000510D0000}"/>
    <cellStyle name="_Книга7_Лист1_DCF_Pavlodar_9 2" xfId="3929" xr:uid="{00000000-0005-0000-0000-0000520D0000}"/>
    <cellStyle name="_Книга7_ОСН. ДЕЯТ." xfId="1807" xr:uid="{00000000-0005-0000-0000-0000530D0000}"/>
    <cellStyle name="_Книга7_ОСН. ДЕЯТ. 2" xfId="3930" xr:uid="{00000000-0005-0000-0000-0000540D0000}"/>
    <cellStyle name="_Книга7_ОСН. ДЕЯТ._DCF" xfId="1808" xr:uid="{00000000-0005-0000-0000-0000550D0000}"/>
    <cellStyle name="_Книга7_ОСН. ДЕЯТ._DCF 2" xfId="3931" xr:uid="{00000000-0005-0000-0000-0000560D0000}"/>
    <cellStyle name="_Книга7_ОСН. ДЕЯТ._DCF 3 с увел  объемами 14 12 07 " xfId="1809" xr:uid="{00000000-0005-0000-0000-0000570D0000}"/>
    <cellStyle name="_Книга7_ОСН. ДЕЯТ._DCF 3 с увел  объемами 14 12 07  2" xfId="3932" xr:uid="{00000000-0005-0000-0000-0000580D0000}"/>
    <cellStyle name="_Книга7_ОСН. ДЕЯТ._DCF_Pavlodar_9" xfId="1810" xr:uid="{00000000-0005-0000-0000-0000590D0000}"/>
    <cellStyle name="_Книга7_ОСН. ДЕЯТ._DCF_Pavlodar_9 2" xfId="3933" xr:uid="{00000000-0005-0000-0000-00005A0D0000}"/>
    <cellStyle name="_Книга7_Подразделения" xfId="1811" xr:uid="{00000000-0005-0000-0000-00005B0D0000}"/>
    <cellStyle name="_Книга7_Подразделения 2" xfId="3934" xr:uid="{00000000-0005-0000-0000-00005C0D0000}"/>
    <cellStyle name="_Книга7_Подразделения_DCF" xfId="1812" xr:uid="{00000000-0005-0000-0000-00005D0D0000}"/>
    <cellStyle name="_Книга7_Подразделения_DCF 2" xfId="3935" xr:uid="{00000000-0005-0000-0000-00005E0D0000}"/>
    <cellStyle name="_Книга7_Подразделения_DCF 3 с увел  объемами 14 12 07 " xfId="1813" xr:uid="{00000000-0005-0000-0000-00005F0D0000}"/>
    <cellStyle name="_Книга7_Подразделения_DCF 3 с увел  объемами 14 12 07  2" xfId="3936" xr:uid="{00000000-0005-0000-0000-0000600D0000}"/>
    <cellStyle name="_Книга7_Подразделения_DCF_Pavlodar_9" xfId="1814" xr:uid="{00000000-0005-0000-0000-0000610D0000}"/>
    <cellStyle name="_Книга7_Подразделения_DCF_Pavlodar_9 2" xfId="3937" xr:uid="{00000000-0005-0000-0000-0000620D0000}"/>
    <cellStyle name="_Книга7_Список тиражирования" xfId="1815" xr:uid="{00000000-0005-0000-0000-0000630D0000}"/>
    <cellStyle name="_Книга7_Список тиражирования 2" xfId="3938" xr:uid="{00000000-0005-0000-0000-0000640D0000}"/>
    <cellStyle name="_Книга7_Список тиражирования_DCF" xfId="1816" xr:uid="{00000000-0005-0000-0000-0000650D0000}"/>
    <cellStyle name="_Книга7_Список тиражирования_DCF 2" xfId="3939" xr:uid="{00000000-0005-0000-0000-0000660D0000}"/>
    <cellStyle name="_Книга7_Список тиражирования_DCF 3 с увел  объемами 14 12 07 " xfId="1817" xr:uid="{00000000-0005-0000-0000-0000670D0000}"/>
    <cellStyle name="_Книга7_Список тиражирования_DCF 3 с увел  объемами 14 12 07  2" xfId="3940" xr:uid="{00000000-0005-0000-0000-0000680D0000}"/>
    <cellStyle name="_Книга7_Список тиражирования_DCF_Pavlodar_9" xfId="1818" xr:uid="{00000000-0005-0000-0000-0000690D0000}"/>
    <cellStyle name="_Книга7_Список тиражирования_DCF_Pavlodar_9 2" xfId="3941" xr:uid="{00000000-0005-0000-0000-00006A0D0000}"/>
    <cellStyle name="_Книга7_Форма 12 last" xfId="1819" xr:uid="{00000000-0005-0000-0000-00006B0D0000}"/>
    <cellStyle name="_Книга7_Форма 12 last 2" xfId="3942" xr:uid="{00000000-0005-0000-0000-00006C0D0000}"/>
    <cellStyle name="_Книга7_Форма 12 last_DCF" xfId="1820" xr:uid="{00000000-0005-0000-0000-00006D0D0000}"/>
    <cellStyle name="_Книга7_Форма 12 last_DCF 2" xfId="3943" xr:uid="{00000000-0005-0000-0000-00006E0D0000}"/>
    <cellStyle name="_Книга7_Форма 12 last_DCF 3 с увел  объемами 14 12 07 " xfId="1821" xr:uid="{00000000-0005-0000-0000-00006F0D0000}"/>
    <cellStyle name="_Книга7_Форма 12 last_DCF 3 с увел  объемами 14 12 07  2" xfId="3944" xr:uid="{00000000-0005-0000-0000-0000700D0000}"/>
    <cellStyle name="_Книга7_Форма 12 last_DCF_Pavlodar_9" xfId="1822" xr:uid="{00000000-0005-0000-0000-0000710D0000}"/>
    <cellStyle name="_Книга7_Форма 12 last_DCF_Pavlodar_9 2" xfId="3945" xr:uid="{00000000-0005-0000-0000-0000720D0000}"/>
    <cellStyle name="_Конгломерат" xfId="1823" xr:uid="{00000000-0005-0000-0000-0000730D0000}"/>
    <cellStyle name="_Конгломерат (2)" xfId="1824" xr:uid="{00000000-0005-0000-0000-0000740D0000}"/>
    <cellStyle name="_Конгломерат (2) 2" xfId="3947" xr:uid="{00000000-0005-0000-0000-0000750D0000}"/>
    <cellStyle name="_Конгломерат 2" xfId="3946" xr:uid="{00000000-0005-0000-0000-0000760D0000}"/>
    <cellStyle name="_Конгломерат 3" xfId="4399" xr:uid="{00000000-0005-0000-0000-0000770D0000}"/>
    <cellStyle name="_Лист1" xfId="1825" xr:uid="{00000000-0005-0000-0000-0000780D0000}"/>
    <cellStyle name="_Лист1 2" xfId="3948" xr:uid="{00000000-0005-0000-0000-0000790D0000}"/>
    <cellStyle name="_Лист1_DCF" xfId="1826" xr:uid="{00000000-0005-0000-0000-00007A0D0000}"/>
    <cellStyle name="_Лист1_DCF 2" xfId="3949" xr:uid="{00000000-0005-0000-0000-00007B0D0000}"/>
    <cellStyle name="_Лист1_DCF 3 с увел  объемами 14 12 07 " xfId="1827" xr:uid="{00000000-0005-0000-0000-00007C0D0000}"/>
    <cellStyle name="_Лист1_DCF 3 с увел  объемами 14 12 07  2" xfId="3950" xr:uid="{00000000-0005-0000-0000-00007D0D0000}"/>
    <cellStyle name="_Лист1_DCF_Pavlodar_9" xfId="1828" xr:uid="{00000000-0005-0000-0000-00007E0D0000}"/>
    <cellStyle name="_Лист1_DCF_Pavlodar_9 2" xfId="3951" xr:uid="{00000000-0005-0000-0000-00007F0D0000}"/>
    <cellStyle name="_ПРВ_нал_ СБП 2006-2015" xfId="1829" xr:uid="{00000000-0005-0000-0000-0000800D0000}"/>
    <cellStyle name="_ПРВ_нал_ СБП 2006-2015 2" xfId="3952" xr:uid="{00000000-0005-0000-0000-0000810D0000}"/>
    <cellStyle name="_ПРВ_нал_ СБП 2006-2015_DCF" xfId="1830" xr:uid="{00000000-0005-0000-0000-0000820D0000}"/>
    <cellStyle name="_ПРВ_нал_ СБП 2006-2015_DCF 2" xfId="3953" xr:uid="{00000000-0005-0000-0000-0000830D0000}"/>
    <cellStyle name="_ПРВ_нал_ СБП 2006-2015_DCF 3 с увел  объемами 14 12 07 " xfId="1831" xr:uid="{00000000-0005-0000-0000-0000840D0000}"/>
    <cellStyle name="_ПРВ_нал_ СБП 2006-2015_DCF 3 с увел  объемами 14 12 07  2" xfId="3954" xr:uid="{00000000-0005-0000-0000-0000850D0000}"/>
    <cellStyle name="_ПРВ_нал_ СБП 2006-2015_DCF_Pavlodar_9" xfId="1832" xr:uid="{00000000-0005-0000-0000-0000860D0000}"/>
    <cellStyle name="_ПРВ_нал_ СБП 2006-2015_DCF_Pavlodar_9 2" xfId="3955" xr:uid="{00000000-0005-0000-0000-0000870D0000}"/>
    <cellStyle name="_Прекращенные операции" xfId="1833" xr:uid="{00000000-0005-0000-0000-0000880D0000}"/>
    <cellStyle name="_Прекращенные операции 2" xfId="3956" xr:uid="{00000000-0005-0000-0000-0000890D0000}"/>
    <cellStyle name="_Приложение №2 конгломерату" xfId="1834" xr:uid="{00000000-0005-0000-0000-00008A0D0000}"/>
    <cellStyle name="_Приложение №2 конгломерату 2" xfId="3957" xr:uid="{00000000-0005-0000-0000-00008B0D0000}"/>
    <cellStyle name="_ПРОГНОЗ для Эмдина" xfId="1835" xr:uid="{00000000-0005-0000-0000-00008C0D0000}"/>
    <cellStyle name="_ПРОГНОЗ для Эмдина 2" xfId="3958" xr:uid="{00000000-0005-0000-0000-00008D0D0000}"/>
    <cellStyle name="_ПРОГНОЗ для Эмдина_DCF" xfId="1836" xr:uid="{00000000-0005-0000-0000-00008E0D0000}"/>
    <cellStyle name="_ПРОГНОЗ для Эмдина_DCF 2" xfId="3959" xr:uid="{00000000-0005-0000-0000-00008F0D0000}"/>
    <cellStyle name="_ПРОГНОЗ для Эмдина_DCF 3 с увел  объемами 14 12 07 " xfId="1837" xr:uid="{00000000-0005-0000-0000-0000900D0000}"/>
    <cellStyle name="_ПРОГНОЗ для Эмдина_DCF 3 с увел  объемами 14 12 07  2" xfId="3960" xr:uid="{00000000-0005-0000-0000-0000910D0000}"/>
    <cellStyle name="_ПРОГНОЗ для Эмдина_DCF_Pavlodar_9" xfId="1838" xr:uid="{00000000-0005-0000-0000-0000920D0000}"/>
    <cellStyle name="_ПРОГНОЗ для Эмдина_DCF_Pavlodar_9 2" xfId="3961" xr:uid="{00000000-0005-0000-0000-0000930D0000}"/>
    <cellStyle name="_Прогноз на 2005-2008 г." xfId="1839" xr:uid="{00000000-0005-0000-0000-0000940D0000}"/>
    <cellStyle name="_Прогноз на 2005-2008 г. 2" xfId="3962" xr:uid="{00000000-0005-0000-0000-0000950D0000}"/>
    <cellStyle name="_Прогноз на 2005-2008 г._DCF" xfId="1840" xr:uid="{00000000-0005-0000-0000-0000960D0000}"/>
    <cellStyle name="_Прогноз на 2005-2008 г._DCF 2" xfId="3963" xr:uid="{00000000-0005-0000-0000-0000970D0000}"/>
    <cellStyle name="_Прогноз на 2005-2008 г._DCF 3 с увел  объемами 14 12 07 " xfId="1841" xr:uid="{00000000-0005-0000-0000-0000980D0000}"/>
    <cellStyle name="_Прогноз на 2005-2008 г._DCF 3 с увел  объемами 14 12 07  2" xfId="3964" xr:uid="{00000000-0005-0000-0000-0000990D0000}"/>
    <cellStyle name="_Прогноз на 2005-2008 г._DCF_Pavlodar_9" xfId="1842" xr:uid="{00000000-0005-0000-0000-00009A0D0000}"/>
    <cellStyle name="_Прогноз на 2005-2008 г._DCF_Pavlodar_9 2" xfId="3965" xr:uid="{00000000-0005-0000-0000-00009B0D0000}"/>
    <cellStyle name="_Прогноз на 2005-2008 г._Komet_DCF_25" xfId="1843" xr:uid="{00000000-0005-0000-0000-00009C0D0000}"/>
    <cellStyle name="_Прогноз на 2005-2008 г._Komet_DCF_25 2" xfId="3966" xr:uid="{00000000-0005-0000-0000-00009D0D0000}"/>
    <cellStyle name="_Прогноз на 2005-2008 г._Komet_DCF_25_DCF" xfId="1844" xr:uid="{00000000-0005-0000-0000-00009E0D0000}"/>
    <cellStyle name="_Прогноз на 2005-2008 г._Komet_DCF_25_DCF 2" xfId="3967" xr:uid="{00000000-0005-0000-0000-00009F0D0000}"/>
    <cellStyle name="_Прогноз на 2005-2008 г._Komet_DCF_25_DCF 3 с увел  объемами 14 12 07 " xfId="1845" xr:uid="{00000000-0005-0000-0000-0000A00D0000}"/>
    <cellStyle name="_Прогноз на 2005-2008 г._Komet_DCF_25_DCF 3 с увел  объемами 14 12 07  2" xfId="3968" xr:uid="{00000000-0005-0000-0000-0000A10D0000}"/>
    <cellStyle name="_Прогноз на 2005-2008 г._Komet_DCF_25_DCF_Pavlodar_9" xfId="1846" xr:uid="{00000000-0005-0000-0000-0000A20D0000}"/>
    <cellStyle name="_Прогноз на 2005-2008 г._Komet_DCF_25_DCF_Pavlodar_9 2" xfId="3969" xr:uid="{00000000-0005-0000-0000-0000A30D0000}"/>
    <cellStyle name="_Прогноз на 2005-2008 г._Komet_DCF_25_DCF_Pavlodar_9_Worksheet in 2230 Consolidated SevKazEnergy JSC IFRS 2009" xfId="1847" xr:uid="{00000000-0005-0000-0000-0000A40D0000}"/>
    <cellStyle name="_Прогноз на 2005-2008 г._Komet_DCF_25_Worksheet in 2230 Consolidated SevKazEnergy JSC IFRS 2009" xfId="1848" xr:uid="{00000000-0005-0000-0000-0000A50D0000}"/>
    <cellStyle name="_Прогноз на 2005-2008 г._Komet_DCF_26" xfId="1849" xr:uid="{00000000-0005-0000-0000-0000A60D0000}"/>
    <cellStyle name="_Прогноз на 2005-2008 г._Komet_DCF_26 2" xfId="3970" xr:uid="{00000000-0005-0000-0000-0000A70D0000}"/>
    <cellStyle name="_Прогноз на 2005-2008 г._Komet_DCF_26_DCF" xfId="1850" xr:uid="{00000000-0005-0000-0000-0000A80D0000}"/>
    <cellStyle name="_Прогноз на 2005-2008 г._Komet_DCF_26_DCF 2" xfId="3971" xr:uid="{00000000-0005-0000-0000-0000A90D0000}"/>
    <cellStyle name="_Прогноз на 2005-2008 г._Komet_DCF_26_DCF 3 с увел  объемами 14 12 07 " xfId="1851" xr:uid="{00000000-0005-0000-0000-0000AA0D0000}"/>
    <cellStyle name="_Прогноз на 2005-2008 г._Komet_DCF_26_DCF 3 с увел  объемами 14 12 07  2" xfId="3972" xr:uid="{00000000-0005-0000-0000-0000AB0D0000}"/>
    <cellStyle name="_Прогноз на 2005-2008 г._Komet_DCF_26_DCF_Pavlodar_9" xfId="1852" xr:uid="{00000000-0005-0000-0000-0000AC0D0000}"/>
    <cellStyle name="_Прогноз на 2005-2008 г._Komet_DCF_26_DCF_Pavlodar_9 2" xfId="3973" xr:uid="{00000000-0005-0000-0000-0000AD0D0000}"/>
    <cellStyle name="_Прогноз на 2005-2008 г._Komet_DCF_26_DCF_Pavlodar_9_Worksheet in 2230 Consolidated SevKazEnergy JSC IFRS 2009" xfId="1853" xr:uid="{00000000-0005-0000-0000-0000AE0D0000}"/>
    <cellStyle name="_Прогноз на 2005-2008 г._Komet_DCF_26_Worksheet in 2230 Consolidated SevKazEnergy JSC IFRS 2009" xfId="1854" xr:uid="{00000000-0005-0000-0000-0000AF0D0000}"/>
    <cellStyle name="_производство 2004" xfId="1855" xr:uid="{00000000-0005-0000-0000-0000B00D0000}"/>
    <cellStyle name="_производство 2004 2" xfId="3974" xr:uid="{00000000-0005-0000-0000-0000B10D0000}"/>
    <cellStyle name="_производство 2004_DCF" xfId="1856" xr:uid="{00000000-0005-0000-0000-0000B20D0000}"/>
    <cellStyle name="_производство 2004_DCF 2" xfId="3975" xr:uid="{00000000-0005-0000-0000-0000B30D0000}"/>
    <cellStyle name="_производство 2004_DCF 3 с увел  объемами 14 12 07 " xfId="1857" xr:uid="{00000000-0005-0000-0000-0000B40D0000}"/>
    <cellStyle name="_производство 2004_DCF 3 с увел  объемами 14 12 07  2" xfId="3976" xr:uid="{00000000-0005-0000-0000-0000B50D0000}"/>
    <cellStyle name="_производство 2004_DCF_Pavlodar_9" xfId="1858" xr:uid="{00000000-0005-0000-0000-0000B60D0000}"/>
    <cellStyle name="_производство 2004_DCF_Pavlodar_9 2" xfId="3977" xr:uid="{00000000-0005-0000-0000-0000B70D0000}"/>
    <cellStyle name="_производство 2005" xfId="1859" xr:uid="{00000000-0005-0000-0000-0000B80D0000}"/>
    <cellStyle name="_производство 2005 2" xfId="3978" xr:uid="{00000000-0005-0000-0000-0000B90D0000}"/>
    <cellStyle name="_производство 2005_DCF" xfId="1860" xr:uid="{00000000-0005-0000-0000-0000BA0D0000}"/>
    <cellStyle name="_производство 2005_DCF 2" xfId="3979" xr:uid="{00000000-0005-0000-0000-0000BB0D0000}"/>
    <cellStyle name="_производство 2005_DCF 3 с увел  объемами 14 12 07 " xfId="1861" xr:uid="{00000000-0005-0000-0000-0000BC0D0000}"/>
    <cellStyle name="_производство 2005_DCF 3 с увел  объемами 14 12 07  2" xfId="3980" xr:uid="{00000000-0005-0000-0000-0000BD0D0000}"/>
    <cellStyle name="_производство 2005_DCF_Pavlodar_9" xfId="1862" xr:uid="{00000000-0005-0000-0000-0000BE0D0000}"/>
    <cellStyle name="_производство 2005_DCF_Pavlodar_9 2" xfId="3981" xr:uid="{00000000-0005-0000-0000-0000BF0D0000}"/>
    <cellStyle name="_Сведения о расходах на 2004г" xfId="1863" xr:uid="{00000000-0005-0000-0000-0000C00D0000}"/>
    <cellStyle name="_Сведения о расходах на 2004г 2" xfId="3982" xr:uid="{00000000-0005-0000-0000-0000C10D0000}"/>
    <cellStyle name="_Сведения о расходах на 2004г_DCF" xfId="1864" xr:uid="{00000000-0005-0000-0000-0000C20D0000}"/>
    <cellStyle name="_Сведения о расходах на 2004г_DCF 2" xfId="3983" xr:uid="{00000000-0005-0000-0000-0000C30D0000}"/>
    <cellStyle name="_Сведения о расходах на 2004г_DCF 3 с увел  объемами 14 12 07 " xfId="1865" xr:uid="{00000000-0005-0000-0000-0000C40D0000}"/>
    <cellStyle name="_Сведения о расходах на 2004г_DCF 3 с увел  объемами 14 12 07  2" xfId="3984" xr:uid="{00000000-0005-0000-0000-0000C50D0000}"/>
    <cellStyle name="_Сведения о расходах на 2004г_DCF_Pavlodar_9" xfId="1866" xr:uid="{00000000-0005-0000-0000-0000C60D0000}"/>
    <cellStyle name="_Сведения о расходах на 2004г_DCF_Pavlodar_9 2" xfId="3985" xr:uid="{00000000-0005-0000-0000-0000C70D0000}"/>
    <cellStyle name="_СводФ2_CAFEC_Консолид_ 2008" xfId="1867" xr:uid="{00000000-0005-0000-0000-0000C80D0000}"/>
    <cellStyle name="_СводФ2_CAFEC_Консолид_ 2008 2" xfId="3986" xr:uid="{00000000-0005-0000-0000-0000C90D0000}"/>
    <cellStyle name="_СводФ3_ЦАТЭК_Консолид_4 кв 2008" xfId="1868" xr:uid="{00000000-0005-0000-0000-0000CA0D0000}"/>
    <cellStyle name="_СводФ3_ЦАТЭК_Консолид_4 кв 2008 2" xfId="3987" xr:uid="{00000000-0005-0000-0000-0000CB0D0000}"/>
    <cellStyle name="_Таблицы - продажи 2003 г. - прогноз до 2008 г. 24.021" xfId="1869" xr:uid="{00000000-0005-0000-0000-0000CC0D0000}"/>
    <cellStyle name="_Таблицы - продажи 2003 г. - прогноз до 2008 г. 24.021 2" xfId="3988" xr:uid="{00000000-0005-0000-0000-0000CD0D0000}"/>
    <cellStyle name="_Таблицы - продажи 2003 г. - прогноз до 2008 г. 24.021_DCF" xfId="1870" xr:uid="{00000000-0005-0000-0000-0000CE0D0000}"/>
    <cellStyle name="_Таблицы - продажи 2003 г. - прогноз до 2008 г. 24.021_DCF 2" xfId="3989" xr:uid="{00000000-0005-0000-0000-0000CF0D0000}"/>
    <cellStyle name="_Таблицы - продажи 2003 г. - прогноз до 2008 г. 24.021_DCF 3 с увел  объемами 14 12 07 " xfId="1871" xr:uid="{00000000-0005-0000-0000-0000D00D0000}"/>
    <cellStyle name="_Таблицы - продажи 2003 г. - прогноз до 2008 г. 24.021_DCF 3 с увел  объемами 14 12 07  2" xfId="3990" xr:uid="{00000000-0005-0000-0000-0000D10D0000}"/>
    <cellStyle name="_Таблицы - продажи 2003 г. - прогноз до 2008 г. 24.021_DCF_Pavlodar_9" xfId="1872" xr:uid="{00000000-0005-0000-0000-0000D20D0000}"/>
    <cellStyle name="_Таблицы - продажи 2003 г. - прогноз до 2008 г. 24.021_DCF_Pavlodar_9 2" xfId="3991" xr:uid="{00000000-0005-0000-0000-0000D30D0000}"/>
    <cellStyle name="_Таблицы - продажи 2003 г. - прогноз до 2008 г. 24.021_Komet_DCF_25" xfId="1873" xr:uid="{00000000-0005-0000-0000-0000D40D0000}"/>
    <cellStyle name="_Таблицы - продажи 2003 г. - прогноз до 2008 г. 24.021_Komet_DCF_25 2" xfId="3992" xr:uid="{00000000-0005-0000-0000-0000D50D0000}"/>
    <cellStyle name="_Таблицы - продажи 2003 г. - прогноз до 2008 г. 24.021_Komet_DCF_25_DCF" xfId="1874" xr:uid="{00000000-0005-0000-0000-0000D60D0000}"/>
    <cellStyle name="_Таблицы - продажи 2003 г. - прогноз до 2008 г. 24.021_Komet_DCF_25_DCF 2" xfId="3993" xr:uid="{00000000-0005-0000-0000-0000D70D0000}"/>
    <cellStyle name="_Таблицы - продажи 2003 г. - прогноз до 2008 г. 24.021_Komet_DCF_25_DCF 3 с увел  объемами 14 12 07 " xfId="1875" xr:uid="{00000000-0005-0000-0000-0000D80D0000}"/>
    <cellStyle name="_Таблицы - продажи 2003 г. - прогноз до 2008 г. 24.021_Komet_DCF_25_DCF 3 с увел  объемами 14 12 07  2" xfId="3994" xr:uid="{00000000-0005-0000-0000-0000D90D0000}"/>
    <cellStyle name="_Таблицы - продажи 2003 г. - прогноз до 2008 г. 24.021_Komet_DCF_25_DCF_Pavlodar_9" xfId="1876" xr:uid="{00000000-0005-0000-0000-0000DA0D0000}"/>
    <cellStyle name="_Таблицы - продажи 2003 г. - прогноз до 2008 г. 24.021_Komet_DCF_25_DCF_Pavlodar_9 2" xfId="3995" xr:uid="{00000000-0005-0000-0000-0000DB0D0000}"/>
    <cellStyle name="_Таблицы - продажи 2003 г. - прогноз до 2008 г. 24.021_Komet_DCF_25_DCF_Pavlodar_9_Worksheet in 2230 Consolidated SevKazEnergy JSC IFRS 2009" xfId="1877" xr:uid="{00000000-0005-0000-0000-0000DC0D0000}"/>
    <cellStyle name="_Таблицы - продажи 2003 г. - прогноз до 2008 г. 24.021_Komet_DCF_25_Worksheet in 2230 Consolidated SevKazEnergy JSC IFRS 2009" xfId="1878" xr:uid="{00000000-0005-0000-0000-0000DD0D0000}"/>
    <cellStyle name="_Таблицы - продажи 2003 г. - прогноз до 2008 г. 24.021_Komet_DCF_26" xfId="1879" xr:uid="{00000000-0005-0000-0000-0000DE0D0000}"/>
    <cellStyle name="_Таблицы - продажи 2003 г. - прогноз до 2008 г. 24.021_Komet_DCF_26 2" xfId="3996" xr:uid="{00000000-0005-0000-0000-0000DF0D0000}"/>
    <cellStyle name="_Таблицы - продажи 2003 г. - прогноз до 2008 г. 24.021_Komet_DCF_26_DCF" xfId="1880" xr:uid="{00000000-0005-0000-0000-0000E00D0000}"/>
    <cellStyle name="_Таблицы - продажи 2003 г. - прогноз до 2008 г. 24.021_Komet_DCF_26_DCF 2" xfId="3997" xr:uid="{00000000-0005-0000-0000-0000E10D0000}"/>
    <cellStyle name="_Таблицы - продажи 2003 г. - прогноз до 2008 г. 24.021_Komet_DCF_26_DCF 3 с увел  объемами 14 12 07 " xfId="1881" xr:uid="{00000000-0005-0000-0000-0000E20D0000}"/>
    <cellStyle name="_Таблицы - продажи 2003 г. - прогноз до 2008 г. 24.021_Komet_DCF_26_DCF 3 с увел  объемами 14 12 07  2" xfId="3998" xr:uid="{00000000-0005-0000-0000-0000E30D0000}"/>
    <cellStyle name="_Таблицы - продажи 2003 г. - прогноз до 2008 г. 24.021_Komet_DCF_26_DCF_Pavlodar_9" xfId="1882" xr:uid="{00000000-0005-0000-0000-0000E40D0000}"/>
    <cellStyle name="_Таблицы - продажи 2003 г. - прогноз до 2008 г. 24.021_Komet_DCF_26_DCF_Pavlodar_9 2" xfId="3999" xr:uid="{00000000-0005-0000-0000-0000E50D0000}"/>
    <cellStyle name="_Таблицы - продажи 2003 г. - прогноз до 2008 г. 24.021_Komet_DCF_26_DCF_Pavlodar_9_Worksheet in 2230 Consolidated SevKazEnergy JSC IFRS 2009" xfId="1883" xr:uid="{00000000-0005-0000-0000-0000E60D0000}"/>
    <cellStyle name="_Таблицы - продажи 2003 г. - прогноз до 2008 г. 24.021_Komet_DCF_26_Worksheet in 2230 Consolidated SevKazEnergy JSC IFRS 2009" xfId="1884" xr:uid="{00000000-0005-0000-0000-0000E70D0000}"/>
    <cellStyle name="_ФАЙЛ ПЕРЕКАЧКИ ДАННЫХ ПО ОСТАТКАМ ГП" xfId="1885" xr:uid="{00000000-0005-0000-0000-0000E80D0000}"/>
    <cellStyle name="_ФАЙЛ ПЕРЕКАЧКИ ДАННЫХ ПО ОСТАТКАМ ГП 2" xfId="4000" xr:uid="{00000000-0005-0000-0000-0000E90D0000}"/>
    <cellStyle name="_ФАЙЛ ПЕРЕКАЧКИ ДАННЫХ ПО ОСТАТКАМ ГП_DCF" xfId="1886" xr:uid="{00000000-0005-0000-0000-0000EA0D0000}"/>
    <cellStyle name="_ФАЙЛ ПЕРЕКАЧКИ ДАННЫХ ПО ОСТАТКАМ ГП_DCF 2" xfId="4001" xr:uid="{00000000-0005-0000-0000-0000EB0D0000}"/>
    <cellStyle name="_ФАЙЛ ПЕРЕКАЧКИ ДАННЫХ ПО ОСТАТКАМ ГП_DCF 3 с увел  объемами 14 12 07 " xfId="1887" xr:uid="{00000000-0005-0000-0000-0000EC0D0000}"/>
    <cellStyle name="_ФАЙЛ ПЕРЕКАЧКИ ДАННЫХ ПО ОСТАТКАМ ГП_DCF 3 с увел  объемами 14 12 07  2" xfId="4002" xr:uid="{00000000-0005-0000-0000-0000ED0D0000}"/>
    <cellStyle name="_ФАЙЛ ПЕРЕКАЧКИ ДАННЫХ ПО ОСТАТКАМ ГП_DCF_Pavlodar_9" xfId="1888" xr:uid="{00000000-0005-0000-0000-0000EE0D0000}"/>
    <cellStyle name="_ФАЙЛ ПЕРЕКАЧКИ ДАННЫХ ПО ОСТАТКАМ ГП_DCF_Pavlodar_9 2" xfId="4003" xr:uid="{00000000-0005-0000-0000-0000EF0D0000}"/>
    <cellStyle name="_ФО_СКЭ_2010_расшифровки_ЦАТЭК_31.03.2010" xfId="4004" xr:uid="{00000000-0005-0000-0000-0000F00D0000}"/>
    <cellStyle name="_ФО_ЦАТЭК_1 полуг 2008" xfId="1889" xr:uid="{00000000-0005-0000-0000-0000F10D0000}"/>
    <cellStyle name="_ФО_ЦАТЭК_1 полуг 2008 2" xfId="4005" xr:uid="{00000000-0005-0000-0000-0000F20D0000}"/>
    <cellStyle name="_ФО_ЦАТЭК_2008 формы для аудиторов_280609" xfId="1890" xr:uid="{00000000-0005-0000-0000-0000F30D0000}"/>
    <cellStyle name="_ФО_ЦАТЭК_2008 формы для аудиторов_280609 2" xfId="4006" xr:uid="{00000000-0005-0000-0000-0000F40D0000}"/>
    <cellStyle name="_Формат целевых программ на 2003 год окончат1" xfId="1891" xr:uid="{00000000-0005-0000-0000-0000F50D0000}"/>
    <cellStyle name="_Формат целевых программ на 2003 год окончат1 2" xfId="4007" xr:uid="{00000000-0005-0000-0000-0000F60D0000}"/>
    <cellStyle name="_Формы ПЛАН месяц Зд" xfId="1892" xr:uid="{00000000-0005-0000-0000-0000F70D0000}"/>
    <cellStyle name="_Формы ПЛАН месяц Зд 2" xfId="4008" xr:uid="{00000000-0005-0000-0000-0000F80D0000}"/>
    <cellStyle name="_Формы ПЛАН месяц Зд_DCF" xfId="1893" xr:uid="{00000000-0005-0000-0000-0000F90D0000}"/>
    <cellStyle name="_Формы ПЛАН месяц Зд_DCF 2" xfId="4009" xr:uid="{00000000-0005-0000-0000-0000FA0D0000}"/>
    <cellStyle name="_Формы ПЛАН месяц Зд_DCF 3 с увел  объемами 14 12 07 " xfId="1894" xr:uid="{00000000-0005-0000-0000-0000FB0D0000}"/>
    <cellStyle name="_Формы ПЛАН месяц Зд_DCF 3 с увел  объемами 14 12 07  2" xfId="4010" xr:uid="{00000000-0005-0000-0000-0000FC0D0000}"/>
    <cellStyle name="_Формы ПЛАН месяц Зд_DCF_Pavlodar_9" xfId="1895" xr:uid="{00000000-0005-0000-0000-0000FD0D0000}"/>
    <cellStyle name="_Формы ПЛАН месяц Зд_DCF_Pavlodar_9 2" xfId="4011" xr:uid="{00000000-0005-0000-0000-0000FE0D0000}"/>
    <cellStyle name="_ЦАТЭК_КОНС Баланс_2008 год АУДИРОВ1" xfId="1896" xr:uid="{00000000-0005-0000-0000-0000FF0D0000}"/>
    <cellStyle name="_ЦАТЭК_КОНС Баланс_2008 год АУДИРОВ1 2" xfId="4012" xr:uid="{00000000-0005-0000-0000-0000000E0000}"/>
    <cellStyle name="_Цены ВУ" xfId="1897" xr:uid="{00000000-0005-0000-0000-0000010E0000}"/>
    <cellStyle name="_Цены ВУ 2" xfId="4013" xr:uid="{00000000-0005-0000-0000-0000020E0000}"/>
    <cellStyle name="_Цены ВУ_DCF" xfId="1898" xr:uid="{00000000-0005-0000-0000-0000030E0000}"/>
    <cellStyle name="_Цены ВУ_DCF 2" xfId="4014" xr:uid="{00000000-0005-0000-0000-0000040E0000}"/>
    <cellStyle name="_Цены ВУ_DCF 3 с увел  объемами 14 12 07 " xfId="1899" xr:uid="{00000000-0005-0000-0000-0000050E0000}"/>
    <cellStyle name="_Цены ВУ_DCF 3 с увел  объемами 14 12 07  2" xfId="4015" xr:uid="{00000000-0005-0000-0000-0000060E0000}"/>
    <cellStyle name="_Цены ВУ_DCF_Pavlodar_9" xfId="1900" xr:uid="{00000000-0005-0000-0000-0000070E0000}"/>
    <cellStyle name="_Цены ВУ_DCF_Pavlodar_9 2" xfId="4016" xr:uid="{00000000-0005-0000-0000-0000080E0000}"/>
    <cellStyle name="_ЦРНО-отчёт за 4 месяца  прогноз" xfId="1901" xr:uid="{00000000-0005-0000-0000-0000090E0000}"/>
    <cellStyle name="_ЦРНО-отчёт за 4 месяца  прогноз 2" xfId="4017" xr:uid="{00000000-0005-0000-0000-00000A0E0000}"/>
    <cellStyle name="_ЦРНО-отчёт за 4 месяца  прогноз_DCF" xfId="1902" xr:uid="{00000000-0005-0000-0000-00000B0E0000}"/>
    <cellStyle name="_ЦРНО-отчёт за 4 месяца  прогноз_DCF 2" xfId="4018" xr:uid="{00000000-0005-0000-0000-00000C0E0000}"/>
    <cellStyle name="_ЦРНО-отчёт за 4 месяца  прогноз_DCF 3 с увел  объемами 14 12 07 " xfId="1903" xr:uid="{00000000-0005-0000-0000-00000D0E0000}"/>
    <cellStyle name="_ЦРНО-отчёт за 4 месяца  прогноз_DCF 3 с увел  объемами 14 12 07  2" xfId="4019" xr:uid="{00000000-0005-0000-0000-00000E0E0000}"/>
    <cellStyle name="_ЦРНО-отчёт за 4 месяца  прогноз_DCF_Pavlodar_9" xfId="1904" xr:uid="{00000000-0005-0000-0000-00000F0E0000}"/>
    <cellStyle name="_ЦРНО-отчёт за 4 месяца  прогноз_DCF_Pavlodar_9 2" xfId="4020" xr:uid="{00000000-0005-0000-0000-0000100E0000}"/>
    <cellStyle name="_Эксимбанк -2008-ФО- аудит" xfId="1905" xr:uid="{00000000-0005-0000-0000-0000110E0000}"/>
    <cellStyle name="_Эксимбанк -2008-ФО- аудит 2" xfId="4021" xr:uid="{00000000-0005-0000-0000-0000120E0000}"/>
    <cellStyle name="_Эксимбанк -2008-ФО- аудит100609" xfId="1906" xr:uid="{00000000-0005-0000-0000-0000130E0000}"/>
    <cellStyle name="_Эксимбанк -2008-ФО- аудит100609 2" xfId="4022" xr:uid="{00000000-0005-0000-0000-0000140E0000}"/>
    <cellStyle name="’E‰Y [0.00]_laroux" xfId="1907" xr:uid="{00000000-0005-0000-0000-0000150E0000}"/>
    <cellStyle name="’E‰Y_laroux" xfId="1908" xr:uid="{00000000-0005-0000-0000-0000160E0000}"/>
    <cellStyle name="”€ЌЂЌ‘Ћ‚›‰" xfId="1909" xr:uid="{00000000-0005-0000-0000-0000170E0000}"/>
    <cellStyle name="”€ЌЂЌ‘Ћ‚›‰ 2" xfId="4024" xr:uid="{00000000-0005-0000-0000-0000180E0000}"/>
    <cellStyle name="”€ЌЂЌ‘Ћ‚›‰ 3" xfId="4023" xr:uid="{00000000-0005-0000-0000-0000190E0000}"/>
    <cellStyle name="”€Љ‘€ђЋ‚ЂЌЌ›‰" xfId="1910" xr:uid="{00000000-0005-0000-0000-00001A0E0000}"/>
    <cellStyle name="”€Љ‘€ђЋ‚ЂЌЌ›‰ 2" xfId="4026" xr:uid="{00000000-0005-0000-0000-00001B0E0000}"/>
    <cellStyle name="”€Љ‘€ђЋ‚ЂЌЌ›‰ 3" xfId="4025" xr:uid="{00000000-0005-0000-0000-00001C0E0000}"/>
    <cellStyle name="”ќђќ‘ћ‚›‰" xfId="1911" xr:uid="{00000000-0005-0000-0000-00001D0E0000}"/>
    <cellStyle name="”ќђќ‘ћ‚›‰ 2" xfId="4027" xr:uid="{00000000-0005-0000-0000-00001E0E0000}"/>
    <cellStyle name="”љ‘ђћ‚ђќќ›‰" xfId="1912" xr:uid="{00000000-0005-0000-0000-00001F0E0000}"/>
    <cellStyle name="”љ‘ђћ‚ђќќ›‰ 2" xfId="4028" xr:uid="{00000000-0005-0000-0000-0000200E0000}"/>
    <cellStyle name="„…Ќ…†Ќ›‰" xfId="1913" xr:uid="{00000000-0005-0000-0000-0000210E0000}"/>
    <cellStyle name="„…Ќ…†Ќ›‰ 2" xfId="4030" xr:uid="{00000000-0005-0000-0000-0000220E0000}"/>
    <cellStyle name="„…Ќ…†Ќ›‰ 3" xfId="4029" xr:uid="{00000000-0005-0000-0000-0000230E0000}"/>
    <cellStyle name="„Ђ’Ђ" xfId="1914" xr:uid="{00000000-0005-0000-0000-0000240E0000}"/>
    <cellStyle name="„Ђ’Ђ 2" xfId="4032" xr:uid="{00000000-0005-0000-0000-0000250E0000}"/>
    <cellStyle name="„Ђ’Ђ 3" xfId="4031" xr:uid="{00000000-0005-0000-0000-0000260E0000}"/>
    <cellStyle name="€’ЋѓЋ‚›‰" xfId="1915" xr:uid="{00000000-0005-0000-0000-0000270E0000}"/>
    <cellStyle name="€’ЋѓЋ‚›‰ 2" xfId="4034" xr:uid="{00000000-0005-0000-0000-0000280E0000}"/>
    <cellStyle name="€’ЋѓЋ‚›‰ 3" xfId="4033" xr:uid="{00000000-0005-0000-0000-0000290E0000}"/>
    <cellStyle name="=D:\WINNT\SYSTEM32\COMMAND.COM" xfId="1916" xr:uid="{00000000-0005-0000-0000-00002A0E0000}"/>
    <cellStyle name="=D:\WINNT\SYSTEM32\COMMAND.COM 2" xfId="4035" xr:uid="{00000000-0005-0000-0000-00002B0E0000}"/>
    <cellStyle name="=D:\WINNT\SYSTEM32\COMMAND.COM?ASYNC1=LANDRVR?BAT=1?COMPUTERNAME=RE" xfId="1917" xr:uid="{00000000-0005-0000-0000-00002C0E0000}"/>
    <cellStyle name="=D:\WINNT\SYSTEM32\COMMAND.COM?ASYNC1=LANDRVR?BAT=1?COMPUTERNAME=RE 2" xfId="4036" xr:uid="{00000000-0005-0000-0000-00002D0E0000}"/>
    <cellStyle name="‡ЂѓЋ‹Ћ‚ЋЉ1" xfId="1918" xr:uid="{00000000-0005-0000-0000-00002E0E0000}"/>
    <cellStyle name="‡ЂѓЋ‹Ћ‚ЋЉ1 2" xfId="4037" xr:uid="{00000000-0005-0000-0000-00002F0E0000}"/>
    <cellStyle name="‡ЂѓЋ‹Ћ‚ЋЉ2" xfId="1919" xr:uid="{00000000-0005-0000-0000-0000300E0000}"/>
    <cellStyle name="‡ЂѓЋ‹Ћ‚ЋЉ2 2" xfId="4038" xr:uid="{00000000-0005-0000-0000-0000310E0000}"/>
    <cellStyle name="•WЏЂ_laroux" xfId="1920" xr:uid="{00000000-0005-0000-0000-0000320E0000}"/>
    <cellStyle name="’ћѓћ‚›‰" xfId="1921" xr:uid="{00000000-0005-0000-0000-0000330E0000}"/>
    <cellStyle name="’ћѓћ‚›‰ 2" xfId="4039" xr:uid="{00000000-0005-0000-0000-0000340E0000}"/>
    <cellStyle name="" xfId="1922" xr:uid="{00000000-0005-0000-0000-0000350E0000}"/>
    <cellStyle name=" 2" xfId="4040" xr:uid="{00000000-0005-0000-0000-0000360E0000}"/>
    <cellStyle name="" xfId="1923" xr:uid="{00000000-0005-0000-0000-0000370E0000}"/>
    <cellStyle name="" xfId="1924" xr:uid="{00000000-0005-0000-0000-0000380E0000}"/>
    <cellStyle name=" 2" xfId="4041" xr:uid="{00000000-0005-0000-0000-0000390E0000}"/>
    <cellStyle name=" 2" xfId="4042" xr:uid="{00000000-0005-0000-0000-00003A0E0000}"/>
    <cellStyle name=" 3" xfId="4400" xr:uid="{00000000-0005-0000-0000-00003B0E0000}"/>
    <cellStyle name=" 3" xfId="4401" xr:uid="{00000000-0005-0000-0000-00003C0E0000}"/>
    <cellStyle name="_DCF" xfId="1925" xr:uid="{00000000-0005-0000-0000-00003D0E0000}"/>
    <cellStyle name="_DCF" xfId="1926" xr:uid="{00000000-0005-0000-0000-00003E0E0000}"/>
    <cellStyle name="_DCF 2" xfId="4043" xr:uid="{00000000-0005-0000-0000-00003F0E0000}"/>
    <cellStyle name="_DCF 2" xfId="4044" xr:uid="{00000000-0005-0000-0000-0000400E0000}"/>
    <cellStyle name="_DCF 3" xfId="4402" xr:uid="{00000000-0005-0000-0000-0000410E0000}"/>
    <cellStyle name="_DCF 3" xfId="4403" xr:uid="{00000000-0005-0000-0000-0000420E0000}"/>
    <cellStyle name="_DCF 3 с увел  объемами 14 12 07 " xfId="1927" xr:uid="{00000000-0005-0000-0000-0000430E0000}"/>
    <cellStyle name="_DCF 3 с увел  объемами 14 12 07 " xfId="1928" xr:uid="{00000000-0005-0000-0000-0000440E0000}"/>
    <cellStyle name="_DCF 3 с увел  объемами 14 12 07  2" xfId="4045" xr:uid="{00000000-0005-0000-0000-0000450E0000}"/>
    <cellStyle name="_DCF 3 с увел  объемами 14 12 07  2" xfId="4046" xr:uid="{00000000-0005-0000-0000-0000460E0000}"/>
    <cellStyle name="_DCF 3 с увел  объемами 14 12 07  3" xfId="4404" xr:uid="{00000000-0005-0000-0000-0000470E0000}"/>
    <cellStyle name="_DCF 3 с увел  объемами 14 12 07  3" xfId="4405" xr:uid="{00000000-0005-0000-0000-0000480E0000}"/>
    <cellStyle name="_DCF 3 с увел  объемами 14 12 07 _Worksheet in 2230 Consolidated SevKazEnergy JSC IFRS 2009" xfId="1929" xr:uid="{00000000-0005-0000-0000-0000490E0000}"/>
    <cellStyle name="_DCF 3 с увел  объемами 14 12 07 _Worksheet in 2230 Consolidated SevKazEnergy JSC IFRS 2009" xfId="1930" xr:uid="{00000000-0005-0000-0000-00004A0E0000}"/>
    <cellStyle name="_DCF 3 с увел. объемами 14.12.07.с корр. окончат." xfId="1931" xr:uid="{00000000-0005-0000-0000-00004B0E0000}"/>
    <cellStyle name="_DCF 3 с увел. объемами 14.12.07.с корр. окончат." xfId="1932" xr:uid="{00000000-0005-0000-0000-00004C0E0000}"/>
    <cellStyle name="_DCF 3 с увел. объемами 14.12.07.с корр. окончат. 2" xfId="4047" xr:uid="{00000000-0005-0000-0000-00004D0E0000}"/>
    <cellStyle name="_DCF 3 с увел. объемами 14.12.07.с корр. окончат. 2" xfId="4048" xr:uid="{00000000-0005-0000-0000-00004E0E0000}"/>
    <cellStyle name="_DCF 3 с увел. объемами 14.12.07.с корр. окончат. 3" xfId="4406" xr:uid="{00000000-0005-0000-0000-00004F0E0000}"/>
    <cellStyle name="_DCF 3 с увел. объемами 14.12.07.с корр. окончат. 3" xfId="4407" xr:uid="{00000000-0005-0000-0000-0000500E0000}"/>
    <cellStyle name="_DCF 3 с увел. объемами 14.12.07.с корр. окончат._Worksheet in 2230 Consolidated SevKazEnergy JSC IFRS 2009" xfId="1933" xr:uid="{00000000-0005-0000-0000-0000510E0000}"/>
    <cellStyle name="_DCF 3 с увел. объемами 14.12.07.с корр. окончат._Worksheet in 2230 Consolidated SevKazEnergy JSC IFRS 2009" xfId="1934" xr:uid="{00000000-0005-0000-0000-0000520E0000}"/>
    <cellStyle name="_DCF_Pavlodar_9" xfId="1935" xr:uid="{00000000-0005-0000-0000-0000530E0000}"/>
    <cellStyle name="_DCF_Pavlodar_9" xfId="1936" xr:uid="{00000000-0005-0000-0000-0000540E0000}"/>
    <cellStyle name="_DCF_Pavlodar_9 2" xfId="4049" xr:uid="{00000000-0005-0000-0000-0000550E0000}"/>
    <cellStyle name="_DCF_Pavlodar_9 2" xfId="4050" xr:uid="{00000000-0005-0000-0000-0000560E0000}"/>
    <cellStyle name="_DCF_Pavlodar_9 3" xfId="4408" xr:uid="{00000000-0005-0000-0000-0000570E0000}"/>
    <cellStyle name="_DCF_Pavlodar_9 3" xfId="4409" xr:uid="{00000000-0005-0000-0000-0000580E0000}"/>
    <cellStyle name="_DCF_Pavlodar_9_Worksheet in 2230 Consolidated SevKazEnergy JSC IFRS 2009" xfId="1937" xr:uid="{00000000-0005-0000-0000-0000590E0000}"/>
    <cellStyle name="_DCF_Pavlodar_9_Worksheet in 2230 Consolidated SevKazEnergy JSC IFRS 2009" xfId="1938" xr:uid="{00000000-0005-0000-0000-00005A0E0000}"/>
    <cellStyle name="_DCF_Worksheet in 2230 Consolidated SevKazEnergy JSC IFRS 2009" xfId="1939" xr:uid="{00000000-0005-0000-0000-00005B0E0000}"/>
    <cellStyle name="_DCF_Worksheet in 2230 Consolidated SevKazEnergy JSC IFRS 2009" xfId="1940" xr:uid="{00000000-0005-0000-0000-00005C0E0000}"/>
    <cellStyle name="_Worksheet in 2230 Consolidated SevKazEnergy JSC IFRS 2009" xfId="1941" xr:uid="{00000000-0005-0000-0000-00005D0E0000}"/>
    <cellStyle name="_Worksheet in 2230 Consolidated SevKazEnergy JSC IFRS 2009" xfId="1942" xr:uid="{00000000-0005-0000-0000-00005E0E0000}"/>
    <cellStyle name="_Ф-1И2" xfId="1943" xr:uid="{00000000-0005-0000-0000-00005F0E0000}"/>
    <cellStyle name="_Ф-1И2" xfId="1944" xr:uid="{00000000-0005-0000-0000-0000600E0000}"/>
    <cellStyle name="_Ф-1И2 2" xfId="4051" xr:uid="{00000000-0005-0000-0000-0000610E0000}"/>
    <cellStyle name="_Ф-1И2 2" xfId="4052" xr:uid="{00000000-0005-0000-0000-0000620E0000}"/>
    <cellStyle name="_Ф-1И2 3" xfId="4410" xr:uid="{00000000-0005-0000-0000-0000630E0000}"/>
    <cellStyle name="_Ф-1И2 3" xfId="4411" xr:uid="{00000000-0005-0000-0000-0000640E0000}"/>
    <cellStyle name="_Ф-1И2_DCF" xfId="1945" xr:uid="{00000000-0005-0000-0000-0000650E0000}"/>
    <cellStyle name="_Ф-1И2_DCF" xfId="1946" xr:uid="{00000000-0005-0000-0000-0000660E0000}"/>
    <cellStyle name="_Ф-1И2_DCF 2" xfId="4053" xr:uid="{00000000-0005-0000-0000-0000670E0000}"/>
    <cellStyle name="_Ф-1И2_DCF 2" xfId="4054" xr:uid="{00000000-0005-0000-0000-0000680E0000}"/>
    <cellStyle name="_Ф-1И2_DCF 3" xfId="4412" xr:uid="{00000000-0005-0000-0000-0000690E0000}"/>
    <cellStyle name="_Ф-1И2_DCF 3" xfId="4413" xr:uid="{00000000-0005-0000-0000-00006A0E0000}"/>
    <cellStyle name="_Ф-1И2_DCF 3 с увел  объемами 14 12 07 " xfId="1947" xr:uid="{00000000-0005-0000-0000-00006B0E0000}"/>
    <cellStyle name="_Ф-1И2_DCF 3 с увел  объемами 14 12 07 " xfId="1948" xr:uid="{00000000-0005-0000-0000-00006C0E0000}"/>
    <cellStyle name="_Ф-1И2_DCF 3 с увел  объемами 14 12 07  2" xfId="4055" xr:uid="{00000000-0005-0000-0000-00006D0E0000}"/>
    <cellStyle name="_Ф-1И2_DCF 3 с увел  объемами 14 12 07  2" xfId="4056" xr:uid="{00000000-0005-0000-0000-00006E0E0000}"/>
    <cellStyle name="_Ф-1И2_DCF 3 с увел  объемами 14 12 07  3" xfId="4414" xr:uid="{00000000-0005-0000-0000-00006F0E0000}"/>
    <cellStyle name="_Ф-1И2_DCF 3 с увел  объемами 14 12 07  3" xfId="4415" xr:uid="{00000000-0005-0000-0000-0000700E0000}"/>
    <cellStyle name="_Ф-1И2_DCF 3 с увел  объемами 14 12 07 _Worksheet in 2230 Consolidated SevKazEnergy JSC IFRS 2009" xfId="1949" xr:uid="{00000000-0005-0000-0000-0000710E0000}"/>
    <cellStyle name="_Ф-1И2_DCF 3 с увел  объемами 14 12 07 _Worksheet in 2230 Consolidated SevKazEnergy JSC IFRS 2009" xfId="1950" xr:uid="{00000000-0005-0000-0000-0000720E0000}"/>
    <cellStyle name="_Ф-1И2_DCF_Pavlodar_9" xfId="1951" xr:uid="{00000000-0005-0000-0000-0000730E0000}"/>
    <cellStyle name="_Ф-1И2_DCF_Pavlodar_9" xfId="1952" xr:uid="{00000000-0005-0000-0000-0000740E0000}"/>
    <cellStyle name="_Ф-1И2_DCF_Pavlodar_9 2" xfId="4057" xr:uid="{00000000-0005-0000-0000-0000750E0000}"/>
    <cellStyle name="_Ф-1И2_DCF_Pavlodar_9 2" xfId="4058" xr:uid="{00000000-0005-0000-0000-0000760E0000}"/>
    <cellStyle name="_Ф-1И2_DCF_Pavlodar_9 3" xfId="4416" xr:uid="{00000000-0005-0000-0000-0000770E0000}"/>
    <cellStyle name="_Ф-1И2_DCF_Pavlodar_9 3" xfId="4417" xr:uid="{00000000-0005-0000-0000-0000780E0000}"/>
    <cellStyle name="_Ф-1И2_DCF_Pavlodar_9_Worksheet in 2230 Consolidated SevKazEnergy JSC IFRS 2009" xfId="1953" xr:uid="{00000000-0005-0000-0000-0000790E0000}"/>
    <cellStyle name="_Ф-1И2_DCF_Pavlodar_9_Worksheet in 2230 Consolidated SevKazEnergy JSC IFRS 2009" xfId="1954" xr:uid="{00000000-0005-0000-0000-00007A0E0000}"/>
    <cellStyle name="_Ф-1И2_DCF_Worksheet in 2230 Consolidated SevKazEnergy JSC IFRS 2009" xfId="1955" xr:uid="{00000000-0005-0000-0000-00007B0E0000}"/>
    <cellStyle name="_Ф-1И2_DCF_Worksheet in 2230 Consolidated SevKazEnergy JSC IFRS 2009" xfId="1956" xr:uid="{00000000-0005-0000-0000-00007C0E0000}"/>
    <cellStyle name="_Ф-1И2_Worksheet in 2230 Consolidated SevKazEnergy JSC IFRS 2009" xfId="1957" xr:uid="{00000000-0005-0000-0000-00007D0E0000}"/>
    <cellStyle name="_Ф-1И2_Worksheet in 2230 Consolidated SevKazEnergy JSC IFRS 2009" xfId="1958" xr:uid="{00000000-0005-0000-0000-00007E0E0000}"/>
    <cellStyle name="" xfId="1959" xr:uid="{00000000-0005-0000-0000-00007F0E0000}"/>
    <cellStyle name="" xfId="1960" xr:uid="{00000000-0005-0000-0000-0000800E0000}"/>
    <cellStyle name=" 2" xfId="4059" xr:uid="{00000000-0005-0000-0000-0000810E0000}"/>
    <cellStyle name=" 2" xfId="4060" xr:uid="{00000000-0005-0000-0000-0000820E0000}"/>
    <cellStyle name=" 3" xfId="4418" xr:uid="{00000000-0005-0000-0000-0000830E0000}"/>
    <cellStyle name=" 3" xfId="4419" xr:uid="{00000000-0005-0000-0000-0000840E0000}"/>
    <cellStyle name="_DCF" xfId="1961" xr:uid="{00000000-0005-0000-0000-0000850E0000}"/>
    <cellStyle name="_DCF" xfId="1962" xr:uid="{00000000-0005-0000-0000-0000860E0000}"/>
    <cellStyle name="_DCF 2" xfId="4061" xr:uid="{00000000-0005-0000-0000-0000870E0000}"/>
    <cellStyle name="_DCF 2" xfId="4062" xr:uid="{00000000-0005-0000-0000-0000880E0000}"/>
    <cellStyle name="_DCF 3" xfId="4420" xr:uid="{00000000-0005-0000-0000-0000890E0000}"/>
    <cellStyle name="_DCF 3" xfId="4421" xr:uid="{00000000-0005-0000-0000-00008A0E0000}"/>
    <cellStyle name="_DCF 3 с увел  объемами 14 12 07 " xfId="1963" xr:uid="{00000000-0005-0000-0000-00008B0E0000}"/>
    <cellStyle name="_DCF 3 с увел  объемами 14 12 07 " xfId="1964" xr:uid="{00000000-0005-0000-0000-00008C0E0000}"/>
    <cellStyle name="_DCF 3 с увел  объемами 14 12 07  2" xfId="4063" xr:uid="{00000000-0005-0000-0000-00008D0E0000}"/>
    <cellStyle name="_DCF 3 с увел  объемами 14 12 07  2" xfId="4064" xr:uid="{00000000-0005-0000-0000-00008E0E0000}"/>
    <cellStyle name="_DCF 3 с увел  объемами 14 12 07  3" xfId="4422" xr:uid="{00000000-0005-0000-0000-00008F0E0000}"/>
    <cellStyle name="_DCF 3 с увел  объемами 14 12 07  3" xfId="4423" xr:uid="{00000000-0005-0000-0000-0000900E0000}"/>
    <cellStyle name="_DCF 3 с увел  объемами 14 12 07 _Worksheet in 2230 Consolidated SevKazEnergy JSC IFRS 2009" xfId="1965" xr:uid="{00000000-0005-0000-0000-0000910E0000}"/>
    <cellStyle name="_DCF 3 с увел  объемами 14 12 07 _Worksheet in 2230 Consolidated SevKazEnergy JSC IFRS 2009" xfId="1966" xr:uid="{00000000-0005-0000-0000-0000920E0000}"/>
    <cellStyle name="_DCF 3 с увел. объемами 14.12.07.с корр. окончат." xfId="1967" xr:uid="{00000000-0005-0000-0000-0000930E0000}"/>
    <cellStyle name="_DCF 3 с увел. объемами 14.12.07.с корр. окончат." xfId="1968" xr:uid="{00000000-0005-0000-0000-0000940E0000}"/>
    <cellStyle name="_DCF 3 с увел. объемами 14.12.07.с корр. окончат. 2" xfId="4065" xr:uid="{00000000-0005-0000-0000-0000950E0000}"/>
    <cellStyle name="_DCF 3 с увел. объемами 14.12.07.с корр. окончат. 2" xfId="4066" xr:uid="{00000000-0005-0000-0000-0000960E0000}"/>
    <cellStyle name="_DCF 3 с увел. объемами 14.12.07.с корр. окончат. 3" xfId="4424" xr:uid="{00000000-0005-0000-0000-0000970E0000}"/>
    <cellStyle name="_DCF 3 с увел. объемами 14.12.07.с корр. окончат. 3" xfId="4425" xr:uid="{00000000-0005-0000-0000-0000980E0000}"/>
    <cellStyle name="_DCF 3 с увел. объемами 14.12.07.с корр. окончат._Worksheet in 2230 Consolidated SevKazEnergy JSC IFRS 2009" xfId="1969" xr:uid="{00000000-0005-0000-0000-0000990E0000}"/>
    <cellStyle name="_DCF 3 с увел. объемами 14.12.07.с корр. окончат._Worksheet in 2230 Consolidated SevKazEnergy JSC IFRS 2009" xfId="1970" xr:uid="{00000000-0005-0000-0000-00009A0E0000}"/>
    <cellStyle name="_DCF_Pavlodar_9" xfId="1971" xr:uid="{00000000-0005-0000-0000-00009B0E0000}"/>
    <cellStyle name="_DCF_Pavlodar_9" xfId="1972" xr:uid="{00000000-0005-0000-0000-00009C0E0000}"/>
    <cellStyle name="_DCF_Pavlodar_9 2" xfId="4067" xr:uid="{00000000-0005-0000-0000-00009D0E0000}"/>
    <cellStyle name="_DCF_Pavlodar_9 2" xfId="4068" xr:uid="{00000000-0005-0000-0000-00009E0E0000}"/>
    <cellStyle name="_DCF_Pavlodar_9 3" xfId="4426" xr:uid="{00000000-0005-0000-0000-00009F0E0000}"/>
    <cellStyle name="_DCF_Pavlodar_9 3" xfId="4427" xr:uid="{00000000-0005-0000-0000-0000A00E0000}"/>
    <cellStyle name="_DCF_Pavlodar_9_Worksheet in 2230 Consolidated SevKazEnergy JSC IFRS 2009" xfId="1973" xr:uid="{00000000-0005-0000-0000-0000A10E0000}"/>
    <cellStyle name="_DCF_Pavlodar_9_Worksheet in 2230 Consolidated SevKazEnergy JSC IFRS 2009" xfId="1974" xr:uid="{00000000-0005-0000-0000-0000A20E0000}"/>
    <cellStyle name="_DCF_Worksheet in 2230 Consolidated SevKazEnergy JSC IFRS 2009" xfId="1975" xr:uid="{00000000-0005-0000-0000-0000A30E0000}"/>
    <cellStyle name="_DCF_Worksheet in 2230 Consolidated SevKazEnergy JSC IFRS 2009" xfId="1976" xr:uid="{00000000-0005-0000-0000-0000A40E0000}"/>
    <cellStyle name="_Worksheet in 2230 Consolidated SevKazEnergy JSC IFRS 2009" xfId="1977" xr:uid="{00000000-0005-0000-0000-0000A50E0000}"/>
    <cellStyle name="_Worksheet in 2230 Consolidated SevKazEnergy JSC IFRS 2009" xfId="1978" xr:uid="{00000000-0005-0000-0000-0000A60E0000}"/>
    <cellStyle name="_Ф-1И2" xfId="1979" xr:uid="{00000000-0005-0000-0000-0000A70E0000}"/>
    <cellStyle name="_Ф-1И2" xfId="1980" xr:uid="{00000000-0005-0000-0000-0000A80E0000}"/>
    <cellStyle name="_Ф-1И2 2" xfId="4069" xr:uid="{00000000-0005-0000-0000-0000A90E0000}"/>
    <cellStyle name="_Ф-1И2 2" xfId="4070" xr:uid="{00000000-0005-0000-0000-0000AA0E0000}"/>
    <cellStyle name="_Ф-1И2 3" xfId="4428" xr:uid="{00000000-0005-0000-0000-0000AB0E0000}"/>
    <cellStyle name="_Ф-1И2 3" xfId="4429" xr:uid="{00000000-0005-0000-0000-0000AC0E0000}"/>
    <cellStyle name="_Ф-1И2_DCF" xfId="1981" xr:uid="{00000000-0005-0000-0000-0000AD0E0000}"/>
    <cellStyle name="_Ф-1И2_DCF" xfId="1982" xr:uid="{00000000-0005-0000-0000-0000AE0E0000}"/>
    <cellStyle name="_Ф-1И2_DCF 2" xfId="4071" xr:uid="{00000000-0005-0000-0000-0000AF0E0000}"/>
    <cellStyle name="_Ф-1И2_DCF 2" xfId="4072" xr:uid="{00000000-0005-0000-0000-0000B00E0000}"/>
    <cellStyle name="_Ф-1И2_DCF 3" xfId="4430" xr:uid="{00000000-0005-0000-0000-0000B10E0000}"/>
    <cellStyle name="_Ф-1И2_DCF 3" xfId="4431" xr:uid="{00000000-0005-0000-0000-0000B20E0000}"/>
    <cellStyle name="_Ф-1И2_DCF 3 с увел  объемами 14 12 07 " xfId="1983" xr:uid="{00000000-0005-0000-0000-0000B30E0000}"/>
    <cellStyle name="_Ф-1И2_DCF 3 с увел  объемами 14 12 07 " xfId="1984" xr:uid="{00000000-0005-0000-0000-0000B40E0000}"/>
    <cellStyle name="_Ф-1И2_DCF 3 с увел  объемами 14 12 07  2" xfId="4073" xr:uid="{00000000-0005-0000-0000-0000B50E0000}"/>
    <cellStyle name="_Ф-1И2_DCF 3 с увел  объемами 14 12 07  2" xfId="4074" xr:uid="{00000000-0005-0000-0000-0000B60E0000}"/>
    <cellStyle name="_Ф-1И2_DCF 3 с увел  объемами 14 12 07  3" xfId="4432" xr:uid="{00000000-0005-0000-0000-0000B70E0000}"/>
    <cellStyle name="_Ф-1И2_DCF 3 с увел  объемами 14 12 07  3" xfId="4433" xr:uid="{00000000-0005-0000-0000-0000B80E0000}"/>
    <cellStyle name="_Ф-1И2_DCF 3 с увел  объемами 14 12 07 _Worksheet in 2230 Consolidated SevKazEnergy JSC IFRS 2009" xfId="1985" xr:uid="{00000000-0005-0000-0000-0000B90E0000}"/>
    <cellStyle name="_Ф-1И2_DCF 3 с увел  объемами 14 12 07 _Worksheet in 2230 Consolidated SevKazEnergy JSC IFRS 2009" xfId="1986" xr:uid="{00000000-0005-0000-0000-0000BA0E0000}"/>
    <cellStyle name="_Ф-1И2_DCF_Pavlodar_9" xfId="1987" xr:uid="{00000000-0005-0000-0000-0000BB0E0000}"/>
    <cellStyle name="_Ф-1И2_DCF_Pavlodar_9" xfId="1988" xr:uid="{00000000-0005-0000-0000-0000BC0E0000}"/>
    <cellStyle name="_Ф-1И2_DCF_Pavlodar_9 2" xfId="4075" xr:uid="{00000000-0005-0000-0000-0000BD0E0000}"/>
    <cellStyle name="_Ф-1И2_DCF_Pavlodar_9 2" xfId="4076" xr:uid="{00000000-0005-0000-0000-0000BE0E0000}"/>
    <cellStyle name="_Ф-1И2_DCF_Pavlodar_9 3" xfId="4434" xr:uid="{00000000-0005-0000-0000-0000BF0E0000}"/>
    <cellStyle name="_Ф-1И2_DCF_Pavlodar_9 3" xfId="4435" xr:uid="{00000000-0005-0000-0000-0000C00E0000}"/>
    <cellStyle name="_Ф-1И2_DCF_Pavlodar_9_Worksheet in 2230 Consolidated SevKazEnergy JSC IFRS 2009" xfId="1989" xr:uid="{00000000-0005-0000-0000-0000C10E0000}"/>
    <cellStyle name="_Ф-1И2_DCF_Pavlodar_9_Worksheet in 2230 Consolidated SevKazEnergy JSC IFRS 2009" xfId="1990" xr:uid="{00000000-0005-0000-0000-0000C20E0000}"/>
    <cellStyle name="_Ф-1И2_DCF_Worksheet in 2230 Consolidated SevKazEnergy JSC IFRS 2009" xfId="1991" xr:uid="{00000000-0005-0000-0000-0000C30E0000}"/>
    <cellStyle name="_Ф-1И2_DCF_Worksheet in 2230 Consolidated SevKazEnergy JSC IFRS 2009" xfId="1992" xr:uid="{00000000-0005-0000-0000-0000C40E0000}"/>
    <cellStyle name="_Ф-1И2_Worksheet in 2230 Consolidated SevKazEnergy JSC IFRS 2009" xfId="1993" xr:uid="{00000000-0005-0000-0000-0000C50E0000}"/>
    <cellStyle name="_Ф-1И2_Worksheet in 2230 Consolidated SevKazEnergy JSC IFRS 2009" xfId="1994" xr:uid="{00000000-0005-0000-0000-0000C60E0000}"/>
    <cellStyle name="" xfId="1995" xr:uid="{00000000-0005-0000-0000-0000C70E0000}"/>
    <cellStyle name=" 2" xfId="4077" xr:uid="{00000000-0005-0000-0000-0000C80E0000}"/>
    <cellStyle name="1" xfId="1996" xr:uid="{00000000-0005-0000-0000-0000C90E0000}"/>
    <cellStyle name="1 2" xfId="4079" xr:uid="{00000000-0005-0000-0000-0000CA0E0000}"/>
    <cellStyle name="1 3" xfId="4078" xr:uid="{00000000-0005-0000-0000-0000CB0E0000}"/>
    <cellStyle name="2" xfId="1997" xr:uid="{00000000-0005-0000-0000-0000CC0E0000}"/>
    <cellStyle name="2 2" xfId="4081" xr:uid="{00000000-0005-0000-0000-0000CD0E0000}"/>
    <cellStyle name="2 3" xfId="4080" xr:uid="{00000000-0005-0000-0000-0000CE0E0000}"/>
    <cellStyle name="0" xfId="1998" xr:uid="{00000000-0005-0000-0000-0000CF0E0000}"/>
    <cellStyle name="0 2" xfId="4082" xr:uid="{00000000-0005-0000-0000-0000D00E0000}"/>
    <cellStyle name="0%" xfId="1999" xr:uid="{00000000-0005-0000-0000-0000D10E0000}"/>
    <cellStyle name="0% 2" xfId="4083" xr:uid="{00000000-0005-0000-0000-0000D20E0000}"/>
    <cellStyle name="0,0" xfId="2000" xr:uid="{00000000-0005-0000-0000-0000D30E0000}"/>
    <cellStyle name="0,0 2" xfId="4084" xr:uid="{00000000-0005-0000-0000-0000D40E0000}"/>
    <cellStyle name="0,0%" xfId="2001" xr:uid="{00000000-0005-0000-0000-0000D50E0000}"/>
    <cellStyle name="0,0% 2" xfId="4085" xr:uid="{00000000-0005-0000-0000-0000D60E0000}"/>
    <cellStyle name="0,0?" xfId="2002" xr:uid="{00000000-0005-0000-0000-0000D70E0000}"/>
    <cellStyle name="0,0? 2" xfId="4086" xr:uid="{00000000-0005-0000-0000-0000D80E0000}"/>
    <cellStyle name="0,0_DCF" xfId="2003" xr:uid="{00000000-0005-0000-0000-0000D90E0000}"/>
    <cellStyle name="0,00" xfId="2004" xr:uid="{00000000-0005-0000-0000-0000DA0E0000}"/>
    <cellStyle name="0,00 2" xfId="4087" xr:uid="{00000000-0005-0000-0000-0000DB0E0000}"/>
    <cellStyle name="0,00%" xfId="2005" xr:uid="{00000000-0005-0000-0000-0000DC0E0000}"/>
    <cellStyle name="0,00% 2" xfId="4088" xr:uid="{00000000-0005-0000-0000-0000DD0E0000}"/>
    <cellStyle name="0,00;0;" xfId="2006" xr:uid="{00000000-0005-0000-0000-0000DE0E0000}"/>
    <cellStyle name="0,00;0; 2" xfId="4090" xr:uid="{00000000-0005-0000-0000-0000DF0E0000}"/>
    <cellStyle name="0,00;0; 3" xfId="4089" xr:uid="{00000000-0005-0000-0000-0000E00E0000}"/>
    <cellStyle name="0,00?" xfId="2007" xr:uid="{00000000-0005-0000-0000-0000E10E0000}"/>
    <cellStyle name="0,00? 2" xfId="4091" xr:uid="{00000000-0005-0000-0000-0000E20E0000}"/>
    <cellStyle name="0,00_DCF" xfId="2008" xr:uid="{00000000-0005-0000-0000-0000E30E0000}"/>
    <cellStyle name="0,000" xfId="2009" xr:uid="{00000000-0005-0000-0000-0000E40E0000}"/>
    <cellStyle name="0,000 2" xfId="4092" xr:uid="{00000000-0005-0000-0000-0000E50E0000}"/>
    <cellStyle name="0;+0" xfId="2010" xr:uid="{00000000-0005-0000-0000-0000E60E0000}"/>
    <cellStyle name="0;+0 2" xfId="4093" xr:uid="{00000000-0005-0000-0000-0000E70E0000}"/>
    <cellStyle name="0?" xfId="2011" xr:uid="{00000000-0005-0000-0000-0000E80E0000}"/>
    <cellStyle name="0? 2" xfId="4094" xr:uid="{00000000-0005-0000-0000-0000E90E0000}"/>
    <cellStyle name="0_DCF" xfId="2012" xr:uid="{00000000-0005-0000-0000-0000EA0E0000}"/>
    <cellStyle name="0_DCF 3 предприятия" xfId="2013" xr:uid="{00000000-0005-0000-0000-0000EB0E0000}"/>
    <cellStyle name="0_DCF 3 с увел  объемами 14 12 07 " xfId="2014" xr:uid="{00000000-0005-0000-0000-0000EC0E0000}"/>
    <cellStyle name="0_DCF_Pavlodar_9" xfId="2015" xr:uid="{00000000-0005-0000-0000-0000ED0E0000}"/>
    <cellStyle name="0_DCF_Pavlodar_9 2" xfId="4095" xr:uid="{00000000-0005-0000-0000-0000EE0E0000}"/>
    <cellStyle name="0_Komet_DCF_25" xfId="2016" xr:uid="{00000000-0005-0000-0000-0000EF0E0000}"/>
    <cellStyle name="0_Komet_DCF_25 2" xfId="4096" xr:uid="{00000000-0005-0000-0000-0000F00E0000}"/>
    <cellStyle name="0_Komet_DCF_25_DCF" xfId="2017" xr:uid="{00000000-0005-0000-0000-0000F10E0000}"/>
    <cellStyle name="0_Komet_DCF_25_DCF 3 предприятия" xfId="2018" xr:uid="{00000000-0005-0000-0000-0000F20E0000}"/>
    <cellStyle name="0_Komet_DCF_25_DCF 3 с увел  объемами 14 12 07 " xfId="2019" xr:uid="{00000000-0005-0000-0000-0000F30E0000}"/>
    <cellStyle name="0_Komet_DCF_25_DCF_Pavlodar_9" xfId="2020" xr:uid="{00000000-0005-0000-0000-0000F40E0000}"/>
    <cellStyle name="0_Komet_DCF_25_DCF_Pavlodar_9 2" xfId="4097" xr:uid="{00000000-0005-0000-0000-0000F50E0000}"/>
    <cellStyle name="0_Komet_DCF_25_информация по затратам и тарифам на  произ теплоэ" xfId="2021" xr:uid="{00000000-0005-0000-0000-0000F60E0000}"/>
    <cellStyle name="0_Komet_DCF_26" xfId="2022" xr:uid="{00000000-0005-0000-0000-0000F70E0000}"/>
    <cellStyle name="0_Komet_DCF_26 2" xfId="4098" xr:uid="{00000000-0005-0000-0000-0000F80E0000}"/>
    <cellStyle name="0_Komet_DCF_26_DCF" xfId="2023" xr:uid="{00000000-0005-0000-0000-0000F90E0000}"/>
    <cellStyle name="0_Komet_DCF_26_DCF 3 предприятия" xfId="2024" xr:uid="{00000000-0005-0000-0000-0000FA0E0000}"/>
    <cellStyle name="0_Komet_DCF_26_DCF 3 с увел  объемами 14 12 07 " xfId="2025" xr:uid="{00000000-0005-0000-0000-0000FB0E0000}"/>
    <cellStyle name="0_Komet_DCF_26_DCF_Pavlodar_9" xfId="2026" xr:uid="{00000000-0005-0000-0000-0000FC0E0000}"/>
    <cellStyle name="0_Komet_DCF_26_DCF_Pavlodar_9 2" xfId="4099" xr:uid="{00000000-0005-0000-0000-0000FD0E0000}"/>
    <cellStyle name="0_Komet_DCF_26_информация по затратам и тарифам на  произ теплоэ" xfId="2027" xr:uid="{00000000-0005-0000-0000-0000FE0E0000}"/>
    <cellStyle name="0_информация по затратам и тарифам на  произ теплоэ" xfId="2028" xr:uid="{00000000-0005-0000-0000-0000FF0E0000}"/>
    <cellStyle name="1 000 Kи_laroux" xfId="2029" xr:uid="{00000000-0005-0000-0000-0000000F0000}"/>
    <cellStyle name="1Normal" xfId="2030" xr:uid="{00000000-0005-0000-0000-0000010F0000}"/>
    <cellStyle name="1Normal 2" xfId="4100" xr:uid="{00000000-0005-0000-0000-0000020F0000}"/>
    <cellStyle name="20% - Accent1" xfId="2031" xr:uid="{00000000-0005-0000-0000-0000030F0000}"/>
    <cellStyle name="20% - Accent1 2" xfId="4101" xr:uid="{00000000-0005-0000-0000-0000040F0000}"/>
    <cellStyle name="20% - Accent2" xfId="2032" xr:uid="{00000000-0005-0000-0000-0000050F0000}"/>
    <cellStyle name="20% - Accent2 2" xfId="4102" xr:uid="{00000000-0005-0000-0000-0000060F0000}"/>
    <cellStyle name="20% - Accent3" xfId="2033" xr:uid="{00000000-0005-0000-0000-0000070F0000}"/>
    <cellStyle name="20% - Accent3 2" xfId="4103" xr:uid="{00000000-0005-0000-0000-0000080F0000}"/>
    <cellStyle name="20% - Accent4" xfId="2034" xr:uid="{00000000-0005-0000-0000-0000090F0000}"/>
    <cellStyle name="20% - Accent4 2" xfId="4104" xr:uid="{00000000-0005-0000-0000-00000A0F0000}"/>
    <cellStyle name="20% - Accent5" xfId="2035" xr:uid="{00000000-0005-0000-0000-00000B0F0000}"/>
    <cellStyle name="20% - Accent5 2" xfId="4105" xr:uid="{00000000-0005-0000-0000-00000C0F0000}"/>
    <cellStyle name="20% - Accent6" xfId="2036" xr:uid="{00000000-0005-0000-0000-00000D0F0000}"/>
    <cellStyle name="20% - Accent6 2" xfId="4106" xr:uid="{00000000-0005-0000-0000-00000E0F0000}"/>
    <cellStyle name="40% - Accent1" xfId="2037" xr:uid="{00000000-0005-0000-0000-00000F0F0000}"/>
    <cellStyle name="40% - Accent1 2" xfId="4107" xr:uid="{00000000-0005-0000-0000-0000100F0000}"/>
    <cellStyle name="40% - Accent2" xfId="2038" xr:uid="{00000000-0005-0000-0000-0000110F0000}"/>
    <cellStyle name="40% - Accent2 2" xfId="4108" xr:uid="{00000000-0005-0000-0000-0000120F0000}"/>
    <cellStyle name="40% - Accent3" xfId="2039" xr:uid="{00000000-0005-0000-0000-0000130F0000}"/>
    <cellStyle name="40% - Accent3 2" xfId="4109" xr:uid="{00000000-0005-0000-0000-0000140F0000}"/>
    <cellStyle name="40% - Accent4" xfId="2040" xr:uid="{00000000-0005-0000-0000-0000150F0000}"/>
    <cellStyle name="40% - Accent4 2" xfId="4110" xr:uid="{00000000-0005-0000-0000-0000160F0000}"/>
    <cellStyle name="40% - Accent5" xfId="2041" xr:uid="{00000000-0005-0000-0000-0000170F0000}"/>
    <cellStyle name="40% - Accent5 2" xfId="4111" xr:uid="{00000000-0005-0000-0000-0000180F0000}"/>
    <cellStyle name="40% - Accent6" xfId="2042" xr:uid="{00000000-0005-0000-0000-0000190F0000}"/>
    <cellStyle name="40% - Accent6 2" xfId="4112" xr:uid="{00000000-0005-0000-0000-00001A0F0000}"/>
    <cellStyle name="60% - Accent1" xfId="2043" xr:uid="{00000000-0005-0000-0000-00001B0F0000}"/>
    <cellStyle name="60% - Accent1 2" xfId="4113" xr:uid="{00000000-0005-0000-0000-00001C0F0000}"/>
    <cellStyle name="60% - Accent2" xfId="2044" xr:uid="{00000000-0005-0000-0000-00001D0F0000}"/>
    <cellStyle name="60% - Accent2 2" xfId="4114" xr:uid="{00000000-0005-0000-0000-00001E0F0000}"/>
    <cellStyle name="60% - Accent3" xfId="2045" xr:uid="{00000000-0005-0000-0000-00001F0F0000}"/>
    <cellStyle name="60% - Accent3 2" xfId="4115" xr:uid="{00000000-0005-0000-0000-0000200F0000}"/>
    <cellStyle name="60% - Accent4" xfId="2046" xr:uid="{00000000-0005-0000-0000-0000210F0000}"/>
    <cellStyle name="60% - Accent4 2" xfId="4116" xr:uid="{00000000-0005-0000-0000-0000220F0000}"/>
    <cellStyle name="60% - Accent5" xfId="2047" xr:uid="{00000000-0005-0000-0000-0000230F0000}"/>
    <cellStyle name="60% - Accent5 2" xfId="4117" xr:uid="{00000000-0005-0000-0000-0000240F0000}"/>
    <cellStyle name="60% - Accent6" xfId="2048" xr:uid="{00000000-0005-0000-0000-0000250F0000}"/>
    <cellStyle name="60% - Accent6 2" xfId="4118" xr:uid="{00000000-0005-0000-0000-0000260F0000}"/>
    <cellStyle name="94,5" xfId="2049" xr:uid="{00000000-0005-0000-0000-0000270F0000}"/>
    <cellStyle name="94,5 2" xfId="4119" xr:uid="{00000000-0005-0000-0000-0000280F0000}"/>
    <cellStyle name="A modif Blanc" xfId="2050" xr:uid="{00000000-0005-0000-0000-0000290F0000}"/>
    <cellStyle name="A modif Blanc 2" xfId="4120" xr:uid="{00000000-0005-0000-0000-00002A0F0000}"/>
    <cellStyle name="A modifier" xfId="2051" xr:uid="{00000000-0005-0000-0000-00002B0F0000}"/>
    <cellStyle name="A modifier 2" xfId="4121" xr:uid="{00000000-0005-0000-0000-00002C0F0000}"/>
    <cellStyle name="Accent1" xfId="2052" xr:uid="{00000000-0005-0000-0000-00002D0F0000}"/>
    <cellStyle name="Accent1 2" xfId="4122" xr:uid="{00000000-0005-0000-0000-00002E0F0000}"/>
    <cellStyle name="Accent2" xfId="2053" xr:uid="{00000000-0005-0000-0000-00002F0F0000}"/>
    <cellStyle name="Accent2 2" xfId="4123" xr:uid="{00000000-0005-0000-0000-0000300F0000}"/>
    <cellStyle name="Accent3" xfId="2054" xr:uid="{00000000-0005-0000-0000-0000310F0000}"/>
    <cellStyle name="Accent3 2" xfId="4124" xr:uid="{00000000-0005-0000-0000-0000320F0000}"/>
    <cellStyle name="Accent4" xfId="2055" xr:uid="{00000000-0005-0000-0000-0000330F0000}"/>
    <cellStyle name="Accent4 2" xfId="4125" xr:uid="{00000000-0005-0000-0000-0000340F0000}"/>
    <cellStyle name="Accent5" xfId="2056" xr:uid="{00000000-0005-0000-0000-0000350F0000}"/>
    <cellStyle name="Accent5 2" xfId="4126" xr:uid="{00000000-0005-0000-0000-0000360F0000}"/>
    <cellStyle name="Accent6" xfId="2057" xr:uid="{00000000-0005-0000-0000-0000370F0000}"/>
    <cellStyle name="Accent6 2" xfId="4127" xr:uid="{00000000-0005-0000-0000-0000380F0000}"/>
    <cellStyle name="Aeia?nnueea" xfId="2058" xr:uid="{00000000-0005-0000-0000-0000390F0000}"/>
    <cellStyle name="Aeia?nnueea 2" xfId="4128" xr:uid="{00000000-0005-0000-0000-00003A0F0000}"/>
    <cellStyle name="Alilciue [0]_ deri-oren ctiu aia" xfId="2059" xr:uid="{00000000-0005-0000-0000-00003B0F0000}"/>
    <cellStyle name="Alilciue_ deri-oren ctiu aia" xfId="2060" xr:uid="{00000000-0005-0000-0000-00003C0F0000}"/>
    <cellStyle name="b" xfId="2061" xr:uid="{00000000-0005-0000-0000-00003D0F0000}"/>
    <cellStyle name="b 2" xfId="4129" xr:uid="{00000000-0005-0000-0000-00003E0F0000}"/>
    <cellStyle name="Bad" xfId="2062" xr:uid="{00000000-0005-0000-0000-00003F0F0000}"/>
    <cellStyle name="Bad 2" xfId="4130" xr:uid="{00000000-0005-0000-0000-0000400F0000}"/>
    <cellStyle name="Big" xfId="2063" xr:uid="{00000000-0005-0000-0000-0000410F0000}"/>
    <cellStyle name="Big 2" xfId="4131" xr:uid="{00000000-0005-0000-0000-0000420F0000}"/>
    <cellStyle name="blank" xfId="2064" xr:uid="{00000000-0005-0000-0000-0000430F0000}"/>
    <cellStyle name="blank 2" xfId="4132" xr:uid="{00000000-0005-0000-0000-0000440F0000}"/>
    <cellStyle name="Blue Heading" xfId="2065" xr:uid="{00000000-0005-0000-0000-0000450F0000}"/>
    <cellStyle name="Blue Heading 2" xfId="4133" xr:uid="{00000000-0005-0000-0000-0000460F0000}"/>
    <cellStyle name="Calc Currency (0)" xfId="2066" xr:uid="{00000000-0005-0000-0000-0000470F0000}"/>
    <cellStyle name="Calc Currency (0) 2" xfId="4134" xr:uid="{00000000-0005-0000-0000-0000480F0000}"/>
    <cellStyle name="Calc Currency (2)" xfId="2067" xr:uid="{00000000-0005-0000-0000-0000490F0000}"/>
    <cellStyle name="Calc Currency (2) 2" xfId="4135" xr:uid="{00000000-0005-0000-0000-00004A0F0000}"/>
    <cellStyle name="Calc Percent (0)" xfId="2068" xr:uid="{00000000-0005-0000-0000-00004B0F0000}"/>
    <cellStyle name="Calc Percent (0) 2" xfId="4136" xr:uid="{00000000-0005-0000-0000-00004C0F0000}"/>
    <cellStyle name="Calc Percent (1)" xfId="2069" xr:uid="{00000000-0005-0000-0000-00004D0F0000}"/>
    <cellStyle name="Calc Percent (1) 2" xfId="4137" xr:uid="{00000000-0005-0000-0000-00004E0F0000}"/>
    <cellStyle name="Calc Percent (2)" xfId="2070" xr:uid="{00000000-0005-0000-0000-00004F0F0000}"/>
    <cellStyle name="Calc Percent (2) 2" xfId="4138" xr:uid="{00000000-0005-0000-0000-0000500F0000}"/>
    <cellStyle name="Calc Units (0)" xfId="2071" xr:uid="{00000000-0005-0000-0000-0000510F0000}"/>
    <cellStyle name="Calc Units (0) 2" xfId="4139" xr:uid="{00000000-0005-0000-0000-0000520F0000}"/>
    <cellStyle name="Calc Units (1)" xfId="2072" xr:uid="{00000000-0005-0000-0000-0000530F0000}"/>
    <cellStyle name="Calc Units (1) 2" xfId="4140" xr:uid="{00000000-0005-0000-0000-0000540F0000}"/>
    <cellStyle name="Calc Units (2)" xfId="2073" xr:uid="{00000000-0005-0000-0000-0000550F0000}"/>
    <cellStyle name="Calc Units (2) 2" xfId="4141" xr:uid="{00000000-0005-0000-0000-0000560F0000}"/>
    <cellStyle name="Calculation" xfId="2074" xr:uid="{00000000-0005-0000-0000-0000570F0000}"/>
    <cellStyle name="Calculation 2" xfId="4142" xr:uid="{00000000-0005-0000-0000-0000580F0000}"/>
    <cellStyle name="Check" xfId="2075" xr:uid="{00000000-0005-0000-0000-0000590F0000}"/>
    <cellStyle name="Check 2" xfId="4144" xr:uid="{00000000-0005-0000-0000-00005A0F0000}"/>
    <cellStyle name="Check 3" xfId="4143" xr:uid="{00000000-0005-0000-0000-00005B0F0000}"/>
    <cellStyle name="Check Cell" xfId="2076" xr:uid="{00000000-0005-0000-0000-00005C0F0000}"/>
    <cellStyle name="Check Cell 2" xfId="4145" xr:uid="{00000000-0005-0000-0000-00005D0F0000}"/>
    <cellStyle name="Column_Title" xfId="2077" xr:uid="{00000000-0005-0000-0000-00005E0F0000}"/>
    <cellStyle name="Comma [0] 2" xfId="2078" xr:uid="{00000000-0005-0000-0000-00005F0F0000}"/>
    <cellStyle name="Comma [0] 2 2" xfId="2079" xr:uid="{00000000-0005-0000-0000-0000600F0000}"/>
    <cellStyle name="Comma [0] 2 2 2" xfId="4148" xr:uid="{00000000-0005-0000-0000-0000610F0000}"/>
    <cellStyle name="Comma [0] 2 2 3" xfId="4147" xr:uid="{00000000-0005-0000-0000-0000620F0000}"/>
    <cellStyle name="Comma [0] 2 3" xfId="4149" xr:uid="{00000000-0005-0000-0000-0000630F0000}"/>
    <cellStyle name="Comma [0] 2 4" xfId="4146" xr:uid="{00000000-0005-0000-0000-0000640F0000}"/>
    <cellStyle name="Comma [0]_#6 Temps &amp; Contractors" xfId="2080" xr:uid="{00000000-0005-0000-0000-0000650F0000}"/>
    <cellStyle name="Comma [00]" xfId="2081" xr:uid="{00000000-0005-0000-0000-0000660F0000}"/>
    <cellStyle name="Comma [00] 2" xfId="4150" xr:uid="{00000000-0005-0000-0000-0000670F0000}"/>
    <cellStyle name="Comma [1]" xfId="2082" xr:uid="{00000000-0005-0000-0000-0000680F0000}"/>
    <cellStyle name="Comma [1] 2" xfId="4151" xr:uid="{00000000-0005-0000-0000-0000690F0000}"/>
    <cellStyle name="Comma [2]" xfId="2083" xr:uid="{00000000-0005-0000-0000-00006A0F0000}"/>
    <cellStyle name="Comma [2] 2" xfId="4152" xr:uid="{00000000-0005-0000-0000-00006B0F0000}"/>
    <cellStyle name="Comma 2" xfId="2084" xr:uid="{00000000-0005-0000-0000-00006C0F0000}"/>
    <cellStyle name="Comma 2 2" xfId="4154" xr:uid="{00000000-0005-0000-0000-00006D0F0000}"/>
    <cellStyle name="Comma 2 3" xfId="4153" xr:uid="{00000000-0005-0000-0000-00006E0F0000}"/>
    <cellStyle name="Comma 3" xfId="2085" xr:uid="{00000000-0005-0000-0000-00006F0F0000}"/>
    <cellStyle name="Comma 3 2" xfId="4155" xr:uid="{00000000-0005-0000-0000-0000700F0000}"/>
    <cellStyle name="Comma_#6 Temps &amp; Contractors" xfId="2086" xr:uid="{00000000-0005-0000-0000-0000710F0000}"/>
    <cellStyle name="Comma0" xfId="2087" xr:uid="{00000000-0005-0000-0000-0000720F0000}"/>
    <cellStyle name="Comma0 2" xfId="4156" xr:uid="{00000000-0005-0000-0000-0000730F0000}"/>
    <cellStyle name="Coname" xfId="2088" xr:uid="{00000000-0005-0000-0000-0000740F0000}"/>
    <cellStyle name="Coname 2" xfId="4157" xr:uid="{00000000-0005-0000-0000-0000750F0000}"/>
    <cellStyle name="Conor 1" xfId="2089" xr:uid="{00000000-0005-0000-0000-0000760F0000}"/>
    <cellStyle name="Conor 1 2" xfId="4158" xr:uid="{00000000-0005-0000-0000-0000770F0000}"/>
    <cellStyle name="Conor1" xfId="2090" xr:uid="{00000000-0005-0000-0000-0000780F0000}"/>
    <cellStyle name="Conor1 2" xfId="4159" xr:uid="{00000000-0005-0000-0000-0000790F0000}"/>
    <cellStyle name="Conor2" xfId="2091" xr:uid="{00000000-0005-0000-0000-00007A0F0000}"/>
    <cellStyle name="Conor2 2" xfId="4160" xr:uid="{00000000-0005-0000-0000-00007B0F0000}"/>
    <cellStyle name="Curr" xfId="2092" xr:uid="{00000000-0005-0000-0000-00007C0F0000}"/>
    <cellStyle name="Curr 2" xfId="4161" xr:uid="{00000000-0005-0000-0000-00007D0F0000}"/>
    <cellStyle name="Currency [0]_#6 Temps &amp; Contractors" xfId="2093" xr:uid="{00000000-0005-0000-0000-00007E0F0000}"/>
    <cellStyle name="Currency [00]" xfId="2094" xr:uid="{00000000-0005-0000-0000-00007F0F0000}"/>
    <cellStyle name="Currency [00] 2" xfId="4162" xr:uid="{00000000-0005-0000-0000-0000800F0000}"/>
    <cellStyle name="Currency_#6 Temps &amp; Contractors" xfId="2095" xr:uid="{00000000-0005-0000-0000-0000810F0000}"/>
    <cellStyle name="Currency0" xfId="2096" xr:uid="{00000000-0005-0000-0000-0000820F0000}"/>
    <cellStyle name="Currency0 2" xfId="4163" xr:uid="{00000000-0005-0000-0000-0000830F0000}"/>
    <cellStyle name="Custom - Style8" xfId="2097" xr:uid="{00000000-0005-0000-0000-0000840F0000}"/>
    <cellStyle name="Custom - Style8 2" xfId="4164" xr:uid="{00000000-0005-0000-0000-0000850F0000}"/>
    <cellStyle name="Data   - Style2" xfId="2098" xr:uid="{00000000-0005-0000-0000-0000860F0000}"/>
    <cellStyle name="Data   - Style2 2" xfId="4165" xr:uid="{00000000-0005-0000-0000-0000870F0000}"/>
    <cellStyle name="Date" xfId="2099" xr:uid="{00000000-0005-0000-0000-0000880F0000}"/>
    <cellStyle name="Date 2" xfId="4167" xr:uid="{00000000-0005-0000-0000-0000890F0000}"/>
    <cellStyle name="Date 3" xfId="4166" xr:uid="{00000000-0005-0000-0000-00008A0F0000}"/>
    <cellStyle name="Date Short" xfId="2100" xr:uid="{00000000-0005-0000-0000-00008B0F0000}"/>
    <cellStyle name="Date Short 2" xfId="4168" xr:uid="{00000000-0005-0000-0000-00008C0F0000}"/>
    <cellStyle name="date_Book1" xfId="2101" xr:uid="{00000000-0005-0000-0000-00008D0F0000}"/>
    <cellStyle name="DELTA" xfId="2102" xr:uid="{00000000-0005-0000-0000-00008E0F0000}"/>
    <cellStyle name="DELTA 2" xfId="4170" xr:uid="{00000000-0005-0000-0000-00008F0F0000}"/>
    <cellStyle name="DELTA 3" xfId="4169" xr:uid="{00000000-0005-0000-0000-0000900F0000}"/>
    <cellStyle name="Deviant" xfId="2103" xr:uid="{00000000-0005-0000-0000-0000910F0000}"/>
    <cellStyle name="Deviant 2" xfId="4171" xr:uid="{00000000-0005-0000-0000-0000920F0000}"/>
    <cellStyle name="E&amp;Y House" xfId="2104" xr:uid="{00000000-0005-0000-0000-0000930F0000}"/>
    <cellStyle name="E&amp;Y House 2" xfId="4172" xr:uid="{00000000-0005-0000-0000-0000940F0000}"/>
    <cellStyle name="Ecart0" xfId="2105" xr:uid="{00000000-0005-0000-0000-0000950F0000}"/>
    <cellStyle name="Ecart0 2" xfId="4173" xr:uid="{00000000-0005-0000-0000-0000960F0000}"/>
    <cellStyle name="Ecart0,0" xfId="2106" xr:uid="{00000000-0005-0000-0000-0000970F0000}"/>
    <cellStyle name="Ecart0,0 2" xfId="4174" xr:uid="{00000000-0005-0000-0000-0000980F0000}"/>
    <cellStyle name="Ecart0,00" xfId="2107" xr:uid="{00000000-0005-0000-0000-0000990F0000}"/>
    <cellStyle name="Ecart0,00 2" xfId="4175" xr:uid="{00000000-0005-0000-0000-00009A0F0000}"/>
    <cellStyle name="Ecart0_DCF" xfId="2108" xr:uid="{00000000-0005-0000-0000-00009B0F0000}"/>
    <cellStyle name="Enter Currency (0)" xfId="2109" xr:uid="{00000000-0005-0000-0000-00009C0F0000}"/>
    <cellStyle name="Enter Currency (0) 2" xfId="4176" xr:uid="{00000000-0005-0000-0000-00009D0F0000}"/>
    <cellStyle name="Enter Currency (2)" xfId="2110" xr:uid="{00000000-0005-0000-0000-00009E0F0000}"/>
    <cellStyle name="Enter Currency (2) 2" xfId="4177" xr:uid="{00000000-0005-0000-0000-00009F0F0000}"/>
    <cellStyle name="Enter Units (0)" xfId="2111" xr:uid="{00000000-0005-0000-0000-0000A00F0000}"/>
    <cellStyle name="Enter Units (0) 2" xfId="4178" xr:uid="{00000000-0005-0000-0000-0000A10F0000}"/>
    <cellStyle name="Enter Units (1)" xfId="2112" xr:uid="{00000000-0005-0000-0000-0000A20F0000}"/>
    <cellStyle name="Enter Units (1) 2" xfId="4179" xr:uid="{00000000-0005-0000-0000-0000A30F0000}"/>
    <cellStyle name="Enter Units (2)" xfId="2113" xr:uid="{00000000-0005-0000-0000-0000A40F0000}"/>
    <cellStyle name="Enter Units (2) 2" xfId="4180" xr:uid="{00000000-0005-0000-0000-0000A50F0000}"/>
    <cellStyle name="Euro" xfId="2114" xr:uid="{00000000-0005-0000-0000-0000A60F0000}"/>
    <cellStyle name="Euro 2" xfId="4182" xr:uid="{00000000-0005-0000-0000-0000A70F0000}"/>
    <cellStyle name="Euro 3" xfId="4181" xr:uid="{00000000-0005-0000-0000-0000A80F0000}"/>
    <cellStyle name="Explanatory Text" xfId="2115" xr:uid="{00000000-0005-0000-0000-0000A90F0000}"/>
    <cellStyle name="Explanatory Text 2" xfId="4183" xr:uid="{00000000-0005-0000-0000-0000AA0F0000}"/>
    <cellStyle name="Ezres_CCTV consolidation_1203" xfId="2116" xr:uid="{00000000-0005-0000-0000-0000AB0F0000}"/>
    <cellStyle name="F2" xfId="2117" xr:uid="{00000000-0005-0000-0000-0000AC0F0000}"/>
    <cellStyle name="F2 2" xfId="4184" xr:uid="{00000000-0005-0000-0000-0000AD0F0000}"/>
    <cellStyle name="F3" xfId="2118" xr:uid="{00000000-0005-0000-0000-0000AE0F0000}"/>
    <cellStyle name="F3 2" xfId="4185" xr:uid="{00000000-0005-0000-0000-0000AF0F0000}"/>
    <cellStyle name="F4" xfId="2119" xr:uid="{00000000-0005-0000-0000-0000B00F0000}"/>
    <cellStyle name="F4 2" xfId="4186" xr:uid="{00000000-0005-0000-0000-0000B10F0000}"/>
    <cellStyle name="F5" xfId="2120" xr:uid="{00000000-0005-0000-0000-0000B20F0000}"/>
    <cellStyle name="F5 2" xfId="4187" xr:uid="{00000000-0005-0000-0000-0000B30F0000}"/>
    <cellStyle name="F6" xfId="2121" xr:uid="{00000000-0005-0000-0000-0000B40F0000}"/>
    <cellStyle name="F6 2" xfId="4188" xr:uid="{00000000-0005-0000-0000-0000B50F0000}"/>
    <cellStyle name="F7" xfId="2122" xr:uid="{00000000-0005-0000-0000-0000B60F0000}"/>
    <cellStyle name="F7 2" xfId="4189" xr:uid="{00000000-0005-0000-0000-0000B70F0000}"/>
    <cellStyle name="F8" xfId="2123" xr:uid="{00000000-0005-0000-0000-0000B80F0000}"/>
    <cellStyle name="F8 2" xfId="4190" xr:uid="{00000000-0005-0000-0000-0000B90F0000}"/>
    <cellStyle name="Factor" xfId="2124" xr:uid="{00000000-0005-0000-0000-0000BA0F0000}"/>
    <cellStyle name="Factor 2" xfId="4192" xr:uid="{00000000-0005-0000-0000-0000BB0F0000}"/>
    <cellStyle name="Factor 3" xfId="4191" xr:uid="{00000000-0005-0000-0000-0000BC0F0000}"/>
    <cellStyle name="Fixed" xfId="2125" xr:uid="{00000000-0005-0000-0000-0000BD0F0000}"/>
    <cellStyle name="Fixed 2" xfId="4193" xr:uid="{00000000-0005-0000-0000-0000BE0F0000}"/>
    <cellStyle name="Flag" xfId="2126" xr:uid="{00000000-0005-0000-0000-0000BF0F0000}"/>
    <cellStyle name="Followed Hyperlink_для ЦАТЭК_1кв07.xls" xfId="2127" xr:uid="{00000000-0005-0000-0000-0000C00F0000}"/>
    <cellStyle name="Formula % clear" xfId="2128" xr:uid="{00000000-0005-0000-0000-0000C10F0000}"/>
    <cellStyle name="Formula % clear 2" xfId="4194" xr:uid="{00000000-0005-0000-0000-0000C20F0000}"/>
    <cellStyle name="Formula % green" xfId="2129" xr:uid="{00000000-0005-0000-0000-0000C30F0000}"/>
    <cellStyle name="Formula % green 2" xfId="4195" xr:uid="{00000000-0005-0000-0000-0000C40F0000}"/>
    <cellStyle name="Formula clear" xfId="2130" xr:uid="{00000000-0005-0000-0000-0000C50F0000}"/>
    <cellStyle name="Formula clear 2" xfId="4197" xr:uid="{00000000-0005-0000-0000-0000C60F0000}"/>
    <cellStyle name="Formula clear 3" xfId="4196" xr:uid="{00000000-0005-0000-0000-0000C70F0000}"/>
    <cellStyle name="Formula green" xfId="2131" xr:uid="{00000000-0005-0000-0000-0000C80F0000}"/>
    <cellStyle name="Formula green 2" xfId="4199" xr:uid="{00000000-0005-0000-0000-0000C90F0000}"/>
    <cellStyle name="Formula green 3" xfId="4198" xr:uid="{00000000-0005-0000-0000-0000CA0F0000}"/>
    <cellStyle name="From" xfId="2132" xr:uid="{00000000-0005-0000-0000-0000CB0F0000}"/>
    <cellStyle name="From 2" xfId="4200" xr:uid="{00000000-0005-0000-0000-0000CC0F0000}"/>
    <cellStyle name="Good" xfId="2133" xr:uid="{00000000-0005-0000-0000-0000CD0F0000}"/>
    <cellStyle name="Good 2" xfId="4201" xr:uid="{00000000-0005-0000-0000-0000CE0F0000}"/>
    <cellStyle name="Grey" xfId="2134" xr:uid="{00000000-0005-0000-0000-0000CF0F0000}"/>
    <cellStyle name="Grey 2" xfId="4202" xr:uid="{00000000-0005-0000-0000-0000D00F0000}"/>
    <cellStyle name="Group1" xfId="2135" xr:uid="{00000000-0005-0000-0000-0000D10F0000}"/>
    <cellStyle name="Group1 2" xfId="4203" xr:uid="{00000000-0005-0000-0000-0000D20F0000}"/>
    <cellStyle name="hard no. % clear" xfId="2136" xr:uid="{00000000-0005-0000-0000-0000D30F0000}"/>
    <cellStyle name="hard no. % clear 2" xfId="4204" xr:uid="{00000000-0005-0000-0000-0000D40F0000}"/>
    <cellStyle name="hard no. % green" xfId="2137" xr:uid="{00000000-0005-0000-0000-0000D50F0000}"/>
    <cellStyle name="hard no. % green 2" xfId="4205" xr:uid="{00000000-0005-0000-0000-0000D60F0000}"/>
    <cellStyle name="hard no. clear" xfId="2138" xr:uid="{00000000-0005-0000-0000-0000D70F0000}"/>
    <cellStyle name="hard no. clear 2" xfId="4207" xr:uid="{00000000-0005-0000-0000-0000D80F0000}"/>
    <cellStyle name="hard no. clear 3" xfId="4206" xr:uid="{00000000-0005-0000-0000-0000D90F0000}"/>
    <cellStyle name="hard no. green" xfId="2139" xr:uid="{00000000-0005-0000-0000-0000DA0F0000}"/>
    <cellStyle name="hard no. green 2" xfId="4209" xr:uid="{00000000-0005-0000-0000-0000DB0F0000}"/>
    <cellStyle name="hard no. green 3" xfId="4208" xr:uid="{00000000-0005-0000-0000-0000DC0F0000}"/>
    <cellStyle name="Head1_BP back" xfId="2140" xr:uid="{00000000-0005-0000-0000-0000DD0F0000}"/>
    <cellStyle name="Header1" xfId="2141" xr:uid="{00000000-0005-0000-0000-0000DE0F0000}"/>
    <cellStyle name="Header1 2" xfId="4210" xr:uid="{00000000-0005-0000-0000-0000DF0F0000}"/>
    <cellStyle name="Header2" xfId="2142" xr:uid="{00000000-0005-0000-0000-0000E00F0000}"/>
    <cellStyle name="Header2 2" xfId="4211" xr:uid="{00000000-0005-0000-0000-0000E10F0000}"/>
    <cellStyle name="Heading" xfId="2143" xr:uid="{00000000-0005-0000-0000-0000E20F0000}"/>
    <cellStyle name="Heading 1" xfId="2144" xr:uid="{00000000-0005-0000-0000-0000E30F0000}"/>
    <cellStyle name="Heading 1 2" xfId="4213" xr:uid="{00000000-0005-0000-0000-0000E40F0000}"/>
    <cellStyle name="Heading 2" xfId="2145" xr:uid="{00000000-0005-0000-0000-0000E50F0000}"/>
    <cellStyle name="Heading 2 2" xfId="4214" xr:uid="{00000000-0005-0000-0000-0000E60F0000}"/>
    <cellStyle name="Heading 3" xfId="2146" xr:uid="{00000000-0005-0000-0000-0000E70F0000}"/>
    <cellStyle name="Heading 3 2" xfId="4215" xr:uid="{00000000-0005-0000-0000-0000E80F0000}"/>
    <cellStyle name="Heading 4" xfId="2147" xr:uid="{00000000-0005-0000-0000-0000E90F0000}"/>
    <cellStyle name="Heading 4 2" xfId="4216" xr:uid="{00000000-0005-0000-0000-0000EA0F0000}"/>
    <cellStyle name="Heading 5" xfId="4212" xr:uid="{00000000-0005-0000-0000-0000EB0F0000}"/>
    <cellStyle name="Heading1" xfId="2148" xr:uid="{00000000-0005-0000-0000-0000EC0F0000}"/>
    <cellStyle name="Heading1 1" xfId="2149" xr:uid="{00000000-0005-0000-0000-0000ED0F0000}"/>
    <cellStyle name="Heading1 1 2" xfId="4218" xr:uid="{00000000-0005-0000-0000-0000EE0F0000}"/>
    <cellStyle name="Heading1 2" xfId="4217" xr:uid="{00000000-0005-0000-0000-0000EF0F0000}"/>
    <cellStyle name="Heading1_Worksheet in 2230 Consolidated SevKazEnergy JSC IFRS 2009" xfId="2150" xr:uid="{00000000-0005-0000-0000-0000F00F0000}"/>
    <cellStyle name="Heading2" xfId="2151" xr:uid="{00000000-0005-0000-0000-0000F10F0000}"/>
    <cellStyle name="Heading2 2" xfId="4219" xr:uid="{00000000-0005-0000-0000-0000F20F0000}"/>
    <cellStyle name="Heading3" xfId="2152" xr:uid="{00000000-0005-0000-0000-0000F30F0000}"/>
    <cellStyle name="Heading3 2" xfId="4220" xr:uid="{00000000-0005-0000-0000-0000F40F0000}"/>
    <cellStyle name="Heading4" xfId="2153" xr:uid="{00000000-0005-0000-0000-0000F50F0000}"/>
    <cellStyle name="Heading4 2" xfId="4221" xr:uid="{00000000-0005-0000-0000-0000F60F0000}"/>
    <cellStyle name="Heading5" xfId="2154" xr:uid="{00000000-0005-0000-0000-0000F70F0000}"/>
    <cellStyle name="Heading5 2" xfId="4223" xr:uid="{00000000-0005-0000-0000-0000F80F0000}"/>
    <cellStyle name="Heading5 3" xfId="4222" xr:uid="{00000000-0005-0000-0000-0000F90F0000}"/>
    <cellStyle name="Heading6" xfId="2155" xr:uid="{00000000-0005-0000-0000-0000FA0F0000}"/>
    <cellStyle name="Heading6 2" xfId="4224" xr:uid="{00000000-0005-0000-0000-0000FB0F0000}"/>
    <cellStyle name="Headline I" xfId="2156" xr:uid="{00000000-0005-0000-0000-0000FC0F0000}"/>
    <cellStyle name="Headline I 2" xfId="4225" xr:uid="{00000000-0005-0000-0000-0000FD0F0000}"/>
    <cellStyle name="Headline II" xfId="2157" xr:uid="{00000000-0005-0000-0000-0000FE0F0000}"/>
    <cellStyle name="Headline II 2" xfId="4226" xr:uid="{00000000-0005-0000-0000-0000FF0F0000}"/>
    <cellStyle name="Headline III" xfId="2158" xr:uid="{00000000-0005-0000-0000-000000100000}"/>
    <cellStyle name="Headline III 2" xfId="4227" xr:uid="{00000000-0005-0000-0000-000001100000}"/>
    <cellStyle name="highlight" xfId="2159" xr:uid="{00000000-0005-0000-0000-000002100000}"/>
    <cellStyle name="highlight 2" xfId="4228" xr:uid="{00000000-0005-0000-0000-000003100000}"/>
    <cellStyle name="Horizontal" xfId="2160" xr:uid="{00000000-0005-0000-0000-000004100000}"/>
    <cellStyle name="Horizontal 2" xfId="4229" xr:uid="{00000000-0005-0000-0000-000005100000}"/>
    <cellStyle name="Hyperlink_RESULTS" xfId="2161" xr:uid="{00000000-0005-0000-0000-000006100000}"/>
    <cellStyle name="Iau?iue_ deri-oren ctiu aia" xfId="2162" xr:uid="{00000000-0005-0000-0000-000007100000}"/>
    <cellStyle name="Index" xfId="2163" xr:uid="{00000000-0005-0000-0000-000008100000}"/>
    <cellStyle name="Index 2" xfId="4230" xr:uid="{00000000-0005-0000-0000-000009100000}"/>
    <cellStyle name="Input" xfId="2164" xr:uid="{00000000-0005-0000-0000-00000A100000}"/>
    <cellStyle name="Input %" xfId="2165" xr:uid="{00000000-0005-0000-0000-00000B100000}"/>
    <cellStyle name="Input % 2" xfId="4232" xr:uid="{00000000-0005-0000-0000-00000C100000}"/>
    <cellStyle name="Input [yellow]" xfId="2166" xr:uid="{00000000-0005-0000-0000-00000D100000}"/>
    <cellStyle name="Input [yellow] 2" xfId="4233" xr:uid="{00000000-0005-0000-0000-00000E100000}"/>
    <cellStyle name="Input 2" xfId="4234" xr:uid="{00000000-0005-0000-0000-00000F100000}"/>
    <cellStyle name="Input 3" xfId="4235" xr:uid="{00000000-0005-0000-0000-000010100000}"/>
    <cellStyle name="Input 4" xfId="4236" xr:uid="{00000000-0005-0000-0000-000011100000}"/>
    <cellStyle name="Input 5" xfId="4231" xr:uid="{00000000-0005-0000-0000-000012100000}"/>
    <cellStyle name="Input 6" xfId="4436" xr:uid="{00000000-0005-0000-0000-000013100000}"/>
    <cellStyle name="Input_20" xfId="2167" xr:uid="{00000000-0005-0000-0000-000014100000}"/>
    <cellStyle name="Ioe?uaaaoayny aeia?nnueea" xfId="2168" xr:uid="{00000000-0005-0000-0000-000015100000}"/>
    <cellStyle name="Ioe?uaaaoayny aeia?nnueea 2" xfId="4237" xr:uid="{00000000-0005-0000-0000-000016100000}"/>
    <cellStyle name="ISO" xfId="2169" xr:uid="{00000000-0005-0000-0000-000017100000}"/>
    <cellStyle name="ISO 2" xfId="4238" xr:uid="{00000000-0005-0000-0000-000018100000}"/>
    <cellStyle name="Ivedimas" xfId="2170" xr:uid="{00000000-0005-0000-0000-000019100000}"/>
    <cellStyle name="Ivedimas 2" xfId="4239" xr:uid="{00000000-0005-0000-0000-00001A100000}"/>
    <cellStyle name="Ivedimo1" xfId="2171" xr:uid="{00000000-0005-0000-0000-00001B100000}"/>
    <cellStyle name="Ivedimo1 2" xfId="4240" xr:uid="{00000000-0005-0000-0000-00001C100000}"/>
    <cellStyle name="Ivedimo2" xfId="2172" xr:uid="{00000000-0005-0000-0000-00001D100000}"/>
    <cellStyle name="Ivedimo2 2" xfId="4241" xr:uid="{00000000-0005-0000-0000-00001E100000}"/>
    <cellStyle name="Ivedimo5" xfId="2173" xr:uid="{00000000-0005-0000-0000-00001F100000}"/>
    <cellStyle name="Ivedimo5 2" xfId="4242" xr:uid="{00000000-0005-0000-0000-000020100000}"/>
    <cellStyle name="Kilo" xfId="2174" xr:uid="{00000000-0005-0000-0000-000021100000}"/>
    <cellStyle name="Kilo 2" xfId="4244" xr:uid="{00000000-0005-0000-0000-000022100000}"/>
    <cellStyle name="Kilo 3" xfId="4243" xr:uid="{00000000-0005-0000-0000-000023100000}"/>
    <cellStyle name="kt" xfId="2175" xr:uid="{00000000-0005-0000-0000-000024100000}"/>
    <cellStyle name="kt 2" xfId="4245" xr:uid="{00000000-0005-0000-0000-000025100000}"/>
    <cellStyle name="Labels - Style3" xfId="2176" xr:uid="{00000000-0005-0000-0000-000026100000}"/>
    <cellStyle name="Labels - Style3 2" xfId="4246" xr:uid="{00000000-0005-0000-0000-000027100000}"/>
    <cellStyle name="Licence" xfId="2177" xr:uid="{00000000-0005-0000-0000-000028100000}"/>
    <cellStyle name="Licence 2" xfId="4247" xr:uid="{00000000-0005-0000-0000-000029100000}"/>
    <cellStyle name="Line Number" xfId="2178" xr:uid="{00000000-0005-0000-0000-00002A100000}"/>
    <cellStyle name="Line Number 2" xfId="4248" xr:uid="{00000000-0005-0000-0000-00002B100000}"/>
    <cellStyle name="Link Currency (0)" xfId="2179" xr:uid="{00000000-0005-0000-0000-00002C100000}"/>
    <cellStyle name="Link Currency (0) 2" xfId="4249" xr:uid="{00000000-0005-0000-0000-00002D100000}"/>
    <cellStyle name="Link Currency (2)" xfId="2180" xr:uid="{00000000-0005-0000-0000-00002E100000}"/>
    <cellStyle name="Link Currency (2) 2" xfId="4250" xr:uid="{00000000-0005-0000-0000-00002F100000}"/>
    <cellStyle name="Link Units (0)" xfId="2181" xr:uid="{00000000-0005-0000-0000-000030100000}"/>
    <cellStyle name="Link Units (0) 2" xfId="4251" xr:uid="{00000000-0005-0000-0000-000031100000}"/>
    <cellStyle name="Link Units (1)" xfId="2182" xr:uid="{00000000-0005-0000-0000-000032100000}"/>
    <cellStyle name="Link Units (1) 2" xfId="4252" xr:uid="{00000000-0005-0000-0000-000033100000}"/>
    <cellStyle name="Link Units (2)" xfId="2183" xr:uid="{00000000-0005-0000-0000-000034100000}"/>
    <cellStyle name="Link Units (2) 2" xfId="4253" xr:uid="{00000000-0005-0000-0000-000035100000}"/>
    <cellStyle name="Linked Cell" xfId="2184" xr:uid="{00000000-0005-0000-0000-000036100000}"/>
    <cellStyle name="Linked Cell 2" xfId="4254" xr:uid="{00000000-0005-0000-0000-000037100000}"/>
    <cellStyle name="Locked" xfId="2185" xr:uid="{00000000-0005-0000-0000-000038100000}"/>
    <cellStyle name="Locked 2" xfId="4255" xr:uid="{00000000-0005-0000-0000-000039100000}"/>
    <cellStyle name="Matrix" xfId="2186" xr:uid="{00000000-0005-0000-0000-00003A100000}"/>
    <cellStyle name="Matrix 2" xfId="4256" xr:uid="{00000000-0005-0000-0000-00003B100000}"/>
    <cellStyle name="Migliaia_DCF Lucchini Italy_Sidermeccanica" xfId="2187" xr:uid="{00000000-0005-0000-0000-00003C100000}"/>
    <cellStyle name="Millares [0]_FINAL-10" xfId="2188" xr:uid="{00000000-0005-0000-0000-00003D100000}"/>
    <cellStyle name="Millares_FINAL-10" xfId="2189" xr:uid="{00000000-0005-0000-0000-00003E100000}"/>
    <cellStyle name="Milliers [0]_~0926154" xfId="2190" xr:uid="{00000000-0005-0000-0000-00003F100000}"/>
    <cellStyle name="Milliers_~0926154" xfId="2191" xr:uid="{00000000-0005-0000-0000-000040100000}"/>
    <cellStyle name="millions" xfId="2192" xr:uid="{00000000-0005-0000-0000-000041100000}"/>
    <cellStyle name="millions 2" xfId="4257" xr:uid="{00000000-0005-0000-0000-000042100000}"/>
    <cellStyle name="mnb" xfId="2193" xr:uid="{00000000-0005-0000-0000-000043100000}"/>
    <cellStyle name="mnb 2" xfId="4258" xr:uid="{00000000-0005-0000-0000-000044100000}"/>
    <cellStyle name="Moneda [0]_FINAL-10" xfId="2194" xr:uid="{00000000-0005-0000-0000-000045100000}"/>
    <cellStyle name="Moneda_FINAL-10" xfId="2195" xr:uid="{00000000-0005-0000-0000-000046100000}"/>
    <cellStyle name="Monétaire [0]_~0926154" xfId="2196" xr:uid="{00000000-0005-0000-0000-000047100000}"/>
    <cellStyle name="Monétaire_~0926154" xfId="2197" xr:uid="{00000000-0005-0000-0000-000048100000}"/>
    <cellStyle name="Monйtaire [0]_Conversion Summary" xfId="2198" xr:uid="{00000000-0005-0000-0000-000049100000}"/>
    <cellStyle name="Monйtaire_Conversion Summary" xfId="2199" xr:uid="{00000000-0005-0000-0000-00004A100000}"/>
    <cellStyle name="Multiple" xfId="2200" xr:uid="{00000000-0005-0000-0000-00004B100000}"/>
    <cellStyle name="Multiple 2" xfId="4259" xr:uid="{00000000-0005-0000-0000-00004C100000}"/>
    <cellStyle name="mмny_laroux" xfId="2201" xr:uid="{00000000-0005-0000-0000-00004D100000}"/>
    <cellStyle name="Neutral" xfId="2202" xr:uid="{00000000-0005-0000-0000-00004E100000}"/>
    <cellStyle name="Neutral 2" xfId="4260" xr:uid="{00000000-0005-0000-0000-00004F100000}"/>
    <cellStyle name="Niezdef." xfId="2203" xr:uid="{00000000-0005-0000-0000-000050100000}"/>
    <cellStyle name="Niezdef. 2" xfId="4262" xr:uid="{00000000-0005-0000-0000-000051100000}"/>
    <cellStyle name="Niezdef. 3" xfId="4261" xr:uid="{00000000-0005-0000-0000-000052100000}"/>
    <cellStyle name="Non_definito" xfId="2204" xr:uid="{00000000-0005-0000-0000-000053100000}"/>
    <cellStyle name="Norma11l" xfId="2205" xr:uid="{00000000-0005-0000-0000-000054100000}"/>
    <cellStyle name="Norma11l 2" xfId="4263" xr:uid="{00000000-0005-0000-0000-000055100000}"/>
    <cellStyle name="Normal - Style1" xfId="2206" xr:uid="{00000000-0005-0000-0000-000056100000}"/>
    <cellStyle name="Normal - Style1 2" xfId="4265" xr:uid="{00000000-0005-0000-0000-000057100000}"/>
    <cellStyle name="Normal - Style1 3" xfId="4264" xr:uid="{00000000-0005-0000-0000-000058100000}"/>
    <cellStyle name="Normal 2" xfId="2207" xr:uid="{00000000-0005-0000-0000-000059100000}"/>
    <cellStyle name="Normal 2 2" xfId="4266" xr:uid="{00000000-0005-0000-0000-00005A100000}"/>
    <cellStyle name="Normal 3" xfId="2208" xr:uid="{00000000-0005-0000-0000-00005B100000}"/>
    <cellStyle name="Normal 3 2" xfId="4268" xr:uid="{00000000-0005-0000-0000-00005C100000}"/>
    <cellStyle name="Normal 3 3" xfId="4267" xr:uid="{00000000-0005-0000-0000-00005D100000}"/>
    <cellStyle name="Normal." xfId="2209" xr:uid="{00000000-0005-0000-0000-00005E100000}"/>
    <cellStyle name="Normal. 2" xfId="4269" xr:uid="{00000000-0005-0000-0000-00005F100000}"/>
    <cellStyle name="Normal_# 41-Market &amp;Trends" xfId="2210" xr:uid="{00000000-0005-0000-0000-000060100000}"/>
    <cellStyle name="Normál_Combellga Intangibles_10_ea" xfId="2211" xr:uid="{00000000-0005-0000-0000-000061100000}"/>
    <cellStyle name="Normal_DCF" xfId="2212" xr:uid="{00000000-0005-0000-0000-000062100000}"/>
    <cellStyle name="Normál_DCF_NKMK_08_AO_1" xfId="2213" xr:uid="{00000000-0005-0000-0000-000063100000}"/>
    <cellStyle name="Normal_DCF_Pavlodar_9" xfId="2214" xr:uid="{00000000-0005-0000-0000-000064100000}"/>
    <cellStyle name="Normál_SAMPLE" xfId="2215" xr:uid="{00000000-0005-0000-0000-000065100000}"/>
    <cellStyle name="Normal_SHEET" xfId="2216" xr:uid="{00000000-0005-0000-0000-000066100000}"/>
    <cellStyle name="Normale_DCF Lucchini Italy_Sidermeccanica" xfId="2217" xr:uid="{00000000-0005-0000-0000-000067100000}"/>
    <cellStyle name="normální_917_MTS_market.xls graf 1" xfId="2218" xr:uid="{00000000-0005-0000-0000-000068100000}"/>
    <cellStyle name="Normalny_RIEPCOSP_4" xfId="2219" xr:uid="{00000000-0005-0000-0000-000069100000}"/>
    <cellStyle name="normalPercent" xfId="2220" xr:uid="{00000000-0005-0000-0000-00006A100000}"/>
    <cellStyle name="normalPercent 2" xfId="4270" xr:uid="{00000000-0005-0000-0000-00006B100000}"/>
    <cellStyle name="normбlnм_laroux" xfId="2221" xr:uid="{00000000-0005-0000-0000-00006C100000}"/>
    <cellStyle name="normбlnн_laroux" xfId="2222" xr:uid="{00000000-0005-0000-0000-00006D100000}"/>
    <cellStyle name="nornPercent" xfId="2223" xr:uid="{00000000-0005-0000-0000-00006E100000}"/>
    <cellStyle name="nornPercent 2" xfId="4271" xr:uid="{00000000-0005-0000-0000-00006F100000}"/>
    <cellStyle name="Note" xfId="2224" xr:uid="{00000000-0005-0000-0000-000070100000}"/>
    <cellStyle name="Notes" xfId="2225" xr:uid="{00000000-0005-0000-0000-000071100000}"/>
    <cellStyle name="Notes 2" xfId="4272" xr:uid="{00000000-0005-0000-0000-000072100000}"/>
    <cellStyle name="Nun??c [0]_ deri-oren ctiu aia" xfId="2226" xr:uid="{00000000-0005-0000-0000-000073100000}"/>
    <cellStyle name="Nun??c_ deri-oren ctiu aia" xfId="2227" xr:uid="{00000000-0005-0000-0000-000074100000}"/>
    <cellStyle name="Ociriniaue [0]_ deri-oren ctiu aia" xfId="2228" xr:uid="{00000000-0005-0000-0000-000075100000}"/>
    <cellStyle name="Ociriniaue_ deri-oren ctiu aia" xfId="2229" xr:uid="{00000000-0005-0000-0000-000076100000}"/>
    <cellStyle name="Oeiainiaue_DDS-NMD" xfId="2230" xr:uid="{00000000-0005-0000-0000-000077100000}"/>
    <cellStyle name="Option" xfId="2231" xr:uid="{00000000-0005-0000-0000-000078100000}"/>
    <cellStyle name="OptionHeading" xfId="2232" xr:uid="{00000000-0005-0000-0000-000079100000}"/>
    <cellStyle name="OptionHeading 2" xfId="4273" xr:uid="{00000000-0005-0000-0000-00007A100000}"/>
    <cellStyle name="OSW_ColumnLabels" xfId="2233" xr:uid="{00000000-0005-0000-0000-00007B100000}"/>
    <cellStyle name="Output" xfId="2234" xr:uid="{00000000-0005-0000-0000-00007C100000}"/>
    <cellStyle name="Output 2" xfId="4274" xr:uid="{00000000-0005-0000-0000-00007D100000}"/>
    <cellStyle name="Paaotsikko" xfId="2235" xr:uid="{00000000-0005-0000-0000-00007E100000}"/>
    <cellStyle name="Paaotsikko 2" xfId="4275" xr:uid="{00000000-0005-0000-0000-00007F100000}"/>
    <cellStyle name="PageSubtitle" xfId="2236" xr:uid="{00000000-0005-0000-0000-000080100000}"/>
    <cellStyle name="PageSubtitle 2" xfId="4276" xr:uid="{00000000-0005-0000-0000-000081100000}"/>
    <cellStyle name="paint" xfId="2237" xr:uid="{00000000-0005-0000-0000-000082100000}"/>
    <cellStyle name="paint 2" xfId="4277" xr:uid="{00000000-0005-0000-0000-000083100000}"/>
    <cellStyle name="Pénznem_CCTV consolidation_1203" xfId="2238" xr:uid="{00000000-0005-0000-0000-000084100000}"/>
    <cellStyle name="Percent (0)" xfId="2239" xr:uid="{00000000-0005-0000-0000-000085100000}"/>
    <cellStyle name="Percent (0) 2" xfId="4278" xr:uid="{00000000-0005-0000-0000-000086100000}"/>
    <cellStyle name="Percent [0]" xfId="2240" xr:uid="{00000000-0005-0000-0000-000087100000}"/>
    <cellStyle name="Percent [0] 2" xfId="4279" xr:uid="{00000000-0005-0000-0000-000088100000}"/>
    <cellStyle name="Percent [00]" xfId="2241" xr:uid="{00000000-0005-0000-0000-000089100000}"/>
    <cellStyle name="Percent [00] 2" xfId="4280" xr:uid="{00000000-0005-0000-0000-00008A100000}"/>
    <cellStyle name="Percent [2]" xfId="2242" xr:uid="{00000000-0005-0000-0000-00008B100000}"/>
    <cellStyle name="Percent [2] 2" xfId="4281" xr:uid="{00000000-0005-0000-0000-00008C100000}"/>
    <cellStyle name="Percent 2" xfId="2243" xr:uid="{00000000-0005-0000-0000-00008D100000}"/>
    <cellStyle name="Percent 2 2" xfId="4282" xr:uid="{00000000-0005-0000-0000-00008E100000}"/>
    <cellStyle name="Percent_#6 Temps &amp; Contractors" xfId="2244" xr:uid="{00000000-0005-0000-0000-00008F100000}"/>
    <cellStyle name="Pourcentage_PASSB98" xfId="2245" xr:uid="{00000000-0005-0000-0000-000090100000}"/>
    <cellStyle name="PrePop Currency (0)" xfId="2246" xr:uid="{00000000-0005-0000-0000-000091100000}"/>
    <cellStyle name="PrePop Currency (0) 2" xfId="4283" xr:uid="{00000000-0005-0000-0000-000092100000}"/>
    <cellStyle name="PrePop Currency (2)" xfId="2247" xr:uid="{00000000-0005-0000-0000-000093100000}"/>
    <cellStyle name="PrePop Currency (2) 2" xfId="4284" xr:uid="{00000000-0005-0000-0000-000094100000}"/>
    <cellStyle name="PrePop Units (0)" xfId="2248" xr:uid="{00000000-0005-0000-0000-000095100000}"/>
    <cellStyle name="PrePop Units (0) 2" xfId="4285" xr:uid="{00000000-0005-0000-0000-000096100000}"/>
    <cellStyle name="PrePop Units (1)" xfId="2249" xr:uid="{00000000-0005-0000-0000-000097100000}"/>
    <cellStyle name="PrePop Units (1) 2" xfId="4286" xr:uid="{00000000-0005-0000-0000-000098100000}"/>
    <cellStyle name="PrePop Units (2)" xfId="2250" xr:uid="{00000000-0005-0000-0000-000099100000}"/>
    <cellStyle name="PrePop Units (2) 2" xfId="4287" xr:uid="{00000000-0005-0000-0000-00009A100000}"/>
    <cellStyle name="Price" xfId="2251" xr:uid="{00000000-0005-0000-0000-00009B100000}"/>
    <cellStyle name="prochrek" xfId="2252" xr:uid="{00000000-0005-0000-0000-00009C100000}"/>
    <cellStyle name="prochrek 2" xfId="4288" xr:uid="{00000000-0005-0000-0000-00009D100000}"/>
    <cellStyle name="Product" xfId="2253" xr:uid="{00000000-0005-0000-0000-00009E100000}"/>
    <cellStyle name="Product 2" xfId="4289" xr:uid="{00000000-0005-0000-0000-00009F100000}"/>
    <cellStyle name="Prosent_DS" xfId="2254" xr:uid="{00000000-0005-0000-0000-0000A0100000}"/>
    <cellStyle name="Puslapis1" xfId="2255" xr:uid="{00000000-0005-0000-0000-0000A1100000}"/>
    <cellStyle name="Puslapis1 2" xfId="4290" xr:uid="{00000000-0005-0000-0000-0000A2100000}"/>
    <cellStyle name="Puslapis2" xfId="2256" xr:uid="{00000000-0005-0000-0000-0000A3100000}"/>
    <cellStyle name="Puslapis2 2" xfId="4291" xr:uid="{00000000-0005-0000-0000-0000A4100000}"/>
    <cellStyle name="Pддotsikko" xfId="2257" xr:uid="{00000000-0005-0000-0000-0000A5100000}"/>
    <cellStyle name="Pддotsikko 2" xfId="4292" xr:uid="{00000000-0005-0000-0000-0000A6100000}"/>
    <cellStyle name="Reset  - Style7" xfId="2258" xr:uid="{00000000-0005-0000-0000-0000A7100000}"/>
    <cellStyle name="Reset  - Style7 2" xfId="4293" xr:uid="{00000000-0005-0000-0000-0000A8100000}"/>
    <cellStyle name="RMG - PB01.93" xfId="2259" xr:uid="{00000000-0005-0000-0000-0000A9100000}"/>
    <cellStyle name="RMG - PB01.93 2" xfId="4294" xr:uid="{00000000-0005-0000-0000-0000AA100000}"/>
    <cellStyle name="s]_x000d__x000a_load=_x000d__x000a_run=_x000d__x000a_NullPort=None_x000d__x000a_device=HP LaserJet 5P/5MP (HP),HPPCL5G,\\Accountdept\finanalyst_x000d__x000a_Spooler=yes_x000d__x000a_Dosprint=" xfId="2260" xr:uid="{00000000-0005-0000-0000-0000AB100000}"/>
    <cellStyle name="s]_x000d__x000a_load=_x000d__x000a_run=_x000d__x000a_NullPort=None_x000d__x000a_device=HP LaserJet 5P/5MP (HP),HPPCL5G,\\Accountdept\finanalyst_x000d__x000a_Spooler=yes_x000d__x000a_Dosprint= 2" xfId="4295" xr:uid="{00000000-0005-0000-0000-0000AC100000}"/>
    <cellStyle name="S4" xfId="2261" xr:uid="{00000000-0005-0000-0000-0000AD100000}"/>
    <cellStyle name="S4 2" xfId="4296" xr:uid="{00000000-0005-0000-0000-0000AE100000}"/>
    <cellStyle name="S5" xfId="2262" xr:uid="{00000000-0005-0000-0000-0000AF100000}"/>
    <cellStyle name="S5 2" xfId="4297" xr:uid="{00000000-0005-0000-0000-0000B0100000}"/>
    <cellStyle name="S6" xfId="2263" xr:uid="{00000000-0005-0000-0000-0000B1100000}"/>
    <cellStyle name="S6 2" xfId="4298" xr:uid="{00000000-0005-0000-0000-0000B2100000}"/>
    <cellStyle name="Standard" xfId="2264" xr:uid="{00000000-0005-0000-0000-0000B3100000}"/>
    <cellStyle name="Standard 2" xfId="4299" xr:uid="{00000000-0005-0000-0000-0000B4100000}"/>
    <cellStyle name="Straipsnis1" xfId="2265" xr:uid="{00000000-0005-0000-0000-0000B5100000}"/>
    <cellStyle name="Straipsnis1 2" xfId="4300" xr:uid="{00000000-0005-0000-0000-0000B6100000}"/>
    <cellStyle name="Straipsnis4" xfId="2266" xr:uid="{00000000-0005-0000-0000-0000B7100000}"/>
    <cellStyle name="Straipsnis4 2" xfId="4301" xr:uid="{00000000-0005-0000-0000-0000B8100000}"/>
    <cellStyle name="Style 1" xfId="2267" xr:uid="{00000000-0005-0000-0000-0000B9100000}"/>
    <cellStyle name="Style 1 2" xfId="2268" xr:uid="{00000000-0005-0000-0000-0000BA100000}"/>
    <cellStyle name="Style 1 2 2" xfId="4303" xr:uid="{00000000-0005-0000-0000-0000BB100000}"/>
    <cellStyle name="Style 1 3" xfId="4302" xr:uid="{00000000-0005-0000-0000-0000BC100000}"/>
    <cellStyle name="SubHead" xfId="2269" xr:uid="{00000000-0005-0000-0000-0000BD100000}"/>
    <cellStyle name="SubHead 2" xfId="4304" xr:uid="{00000000-0005-0000-0000-0000BE100000}"/>
    <cellStyle name="Table  - Style6" xfId="2270" xr:uid="{00000000-0005-0000-0000-0000BF100000}"/>
    <cellStyle name="Table  - Style6 2" xfId="4305" xr:uid="{00000000-0005-0000-0000-0000C0100000}"/>
    <cellStyle name="Table Title" xfId="2271" xr:uid="{00000000-0005-0000-0000-0000C1100000}"/>
    <cellStyle name="Table Title 2" xfId="4306" xr:uid="{00000000-0005-0000-0000-0000C2100000}"/>
    <cellStyle name="Table Units" xfId="2272" xr:uid="{00000000-0005-0000-0000-0000C3100000}"/>
    <cellStyle name="Table Units 2" xfId="4307" xr:uid="{00000000-0005-0000-0000-0000C4100000}"/>
    <cellStyle name="Text" xfId="2273" xr:uid="{00000000-0005-0000-0000-0000C5100000}"/>
    <cellStyle name="Text 2" xfId="4308" xr:uid="{00000000-0005-0000-0000-0000C6100000}"/>
    <cellStyle name="Text Indent A" xfId="2274" xr:uid="{00000000-0005-0000-0000-0000C7100000}"/>
    <cellStyle name="Text Indent A 2" xfId="4309" xr:uid="{00000000-0005-0000-0000-0000C8100000}"/>
    <cellStyle name="Text Indent B" xfId="2275" xr:uid="{00000000-0005-0000-0000-0000C9100000}"/>
    <cellStyle name="Text Indent B 2" xfId="4310" xr:uid="{00000000-0005-0000-0000-0000CA100000}"/>
    <cellStyle name="Text Indent C" xfId="2276" xr:uid="{00000000-0005-0000-0000-0000CB100000}"/>
    <cellStyle name="Text Indent C 2" xfId="4311" xr:uid="{00000000-0005-0000-0000-0000CC100000}"/>
    <cellStyle name="Text_DCF" xfId="2277" xr:uid="{00000000-0005-0000-0000-0000CD100000}"/>
    <cellStyle name="Tickmark" xfId="2278" xr:uid="{00000000-0005-0000-0000-0000CE100000}"/>
    <cellStyle name="Tickmark 2" xfId="4312" xr:uid="{00000000-0005-0000-0000-0000CF100000}"/>
    <cellStyle name="times" xfId="2279" xr:uid="{00000000-0005-0000-0000-0000D0100000}"/>
    <cellStyle name="times 2" xfId="4313" xr:uid="{00000000-0005-0000-0000-0000D1100000}"/>
    <cellStyle name="Title" xfId="2280" xr:uid="{00000000-0005-0000-0000-0000D2100000}"/>
    <cellStyle name="Title  - Style1" xfId="2281" xr:uid="{00000000-0005-0000-0000-0000D3100000}"/>
    <cellStyle name="Title  - Style1 2" xfId="4315" xr:uid="{00000000-0005-0000-0000-0000D4100000}"/>
    <cellStyle name="Title 2" xfId="4314" xr:uid="{00000000-0005-0000-0000-0000D5100000}"/>
    <cellStyle name="Title 3" xfId="4437" xr:uid="{00000000-0005-0000-0000-0000D6100000}"/>
    <cellStyle name="Title_20" xfId="2282" xr:uid="{00000000-0005-0000-0000-0000D7100000}"/>
    <cellStyle name="To" xfId="2283" xr:uid="{00000000-0005-0000-0000-0000D8100000}"/>
    <cellStyle name="To 2" xfId="4316" xr:uid="{00000000-0005-0000-0000-0000D9100000}"/>
    <cellStyle name="Total" xfId="2284" xr:uid="{00000000-0005-0000-0000-0000DA100000}"/>
    <cellStyle name="Total 2" xfId="4317" xr:uid="{00000000-0005-0000-0000-0000DB100000}"/>
    <cellStyle name="TotCol - Style5" xfId="2285" xr:uid="{00000000-0005-0000-0000-0000DC100000}"/>
    <cellStyle name="TotCol - Style5 2" xfId="4318" xr:uid="{00000000-0005-0000-0000-0000DD100000}"/>
    <cellStyle name="TotRow - Style4" xfId="2286" xr:uid="{00000000-0005-0000-0000-0000DE100000}"/>
    <cellStyle name="TotRow - Style4 2" xfId="4319" xr:uid="{00000000-0005-0000-0000-0000DF100000}"/>
    <cellStyle name="Tusenskille [0]_DS" xfId="2287" xr:uid="{00000000-0005-0000-0000-0000E0100000}"/>
    <cellStyle name="Tusenskille_DS" xfId="2288" xr:uid="{00000000-0005-0000-0000-0000E1100000}"/>
    <cellStyle name="Unit" xfId="2289" xr:uid="{00000000-0005-0000-0000-0000E2100000}"/>
    <cellStyle name="Valiotsikko" xfId="2290" xr:uid="{00000000-0005-0000-0000-0000E3100000}"/>
    <cellStyle name="Valiotsikko 2" xfId="4321" xr:uid="{00000000-0005-0000-0000-0000E4100000}"/>
    <cellStyle name="Valiotsikko 3" xfId="4320" xr:uid="{00000000-0005-0000-0000-0000E5100000}"/>
    <cellStyle name="Valuta [0]_DS" xfId="2291" xr:uid="{00000000-0005-0000-0000-0000E6100000}"/>
    <cellStyle name="Valuta_DS" xfId="2292" xr:uid="{00000000-0005-0000-0000-0000E7100000}"/>
    <cellStyle name="Vertical" xfId="2293" xr:uid="{00000000-0005-0000-0000-0000E8100000}"/>
    <cellStyle name="Vertical 2" xfId="4322" xr:uid="{00000000-0005-0000-0000-0000E9100000}"/>
    <cellStyle name="Vдliotsikko" xfId="2294" xr:uid="{00000000-0005-0000-0000-0000EA100000}"/>
    <cellStyle name="Vдliotsikko 2" xfId="4324" xr:uid="{00000000-0005-0000-0000-0000EB100000}"/>
    <cellStyle name="Vдliotsikko 3" xfId="4323" xr:uid="{00000000-0005-0000-0000-0000EC100000}"/>
    <cellStyle name="Warning Text" xfId="2295" xr:uid="{00000000-0005-0000-0000-0000ED100000}"/>
    <cellStyle name="Warning Text 2" xfId="4325" xr:uid="{00000000-0005-0000-0000-0000EE100000}"/>
    <cellStyle name="WIP" xfId="2296" xr:uid="{00000000-0005-0000-0000-0000EF100000}"/>
    <cellStyle name="WIP 2" xfId="4327" xr:uid="{00000000-0005-0000-0000-0000F0100000}"/>
    <cellStyle name="WIP 3" xfId="4326" xr:uid="{00000000-0005-0000-0000-0000F1100000}"/>
    <cellStyle name="Wдhrung_Compiling Utility Macros" xfId="2297" xr:uid="{00000000-0005-0000-0000-0000F2100000}"/>
    <cellStyle name="Zero" xfId="2298" xr:uid="{00000000-0005-0000-0000-0000F3100000}"/>
    <cellStyle name="Zero 2" xfId="4329" xr:uid="{00000000-0005-0000-0000-0000F4100000}"/>
    <cellStyle name="Zero 3" xfId="4328" xr:uid="{00000000-0005-0000-0000-0000F5100000}"/>
    <cellStyle name="Акцент1 2" xfId="4330" xr:uid="{00000000-0005-0000-0000-0000F6100000}"/>
    <cellStyle name="Акцент2 2" xfId="4331" xr:uid="{00000000-0005-0000-0000-0000F7100000}"/>
    <cellStyle name="Акцент3 2" xfId="4332" xr:uid="{00000000-0005-0000-0000-0000F8100000}"/>
    <cellStyle name="Акцент4 2" xfId="4333" xr:uid="{00000000-0005-0000-0000-0000F9100000}"/>
    <cellStyle name="Акцент5 2" xfId="4334" xr:uid="{00000000-0005-0000-0000-0000FA100000}"/>
    <cellStyle name="Акцент6 2" xfId="4335" xr:uid="{00000000-0005-0000-0000-0000FB100000}"/>
    <cellStyle name="Ввод  2" xfId="4336" xr:uid="{00000000-0005-0000-0000-0000FC100000}"/>
    <cellStyle name="Ввод данных" xfId="2299" xr:uid="{00000000-0005-0000-0000-0000FD100000}"/>
    <cellStyle name="Ввод данных 2" xfId="4338" xr:uid="{00000000-0005-0000-0000-0000FE100000}"/>
    <cellStyle name="Ввод данных 3" xfId="4337" xr:uid="{00000000-0005-0000-0000-0000FF100000}"/>
    <cellStyle name="Вывод 2" xfId="4339" xr:uid="{00000000-0005-0000-0000-000000110000}"/>
    <cellStyle name="Вычисление 2" xfId="4340" xr:uid="{00000000-0005-0000-0000-000001110000}"/>
    <cellStyle name="ѓенежный [0]_balance_y" xfId="2300" xr:uid="{00000000-0005-0000-0000-000002110000}"/>
    <cellStyle name="ѓенежный_balance_y" xfId="2301" xr:uid="{00000000-0005-0000-0000-000003110000}"/>
    <cellStyle name="Данные" xfId="2302" xr:uid="{00000000-0005-0000-0000-000004110000}"/>
    <cellStyle name="Данные 2" xfId="4342" xr:uid="{00000000-0005-0000-0000-000005110000}"/>
    <cellStyle name="Данные 3" xfId="4341" xr:uid="{00000000-0005-0000-0000-000006110000}"/>
    <cellStyle name="Заголовок 1 2" xfId="4343" xr:uid="{00000000-0005-0000-0000-000007110000}"/>
    <cellStyle name="Заголовок 2 2" xfId="4344" xr:uid="{00000000-0005-0000-0000-000008110000}"/>
    <cellStyle name="Заголовок 3 2" xfId="4345" xr:uid="{00000000-0005-0000-0000-000009110000}"/>
    <cellStyle name="Заголовок 4 2" xfId="4346" xr:uid="{00000000-0005-0000-0000-00000A110000}"/>
    <cellStyle name="ЅинЎнсоЏый [0]_balance_y" xfId="2303" xr:uid="{00000000-0005-0000-0000-00000B110000}"/>
    <cellStyle name="ЅинЎнсоЏый_balance_y" xfId="2304" xr:uid="{00000000-0005-0000-0000-00000C110000}"/>
    <cellStyle name="ибrky [0]_laroux" xfId="2305" xr:uid="{00000000-0005-0000-0000-00000D110000}"/>
    <cellStyle name="ибrky_laroux" xfId="2306" xr:uid="{00000000-0005-0000-0000-00000E110000}"/>
    <cellStyle name="Итог 2" xfId="4347" xr:uid="{00000000-0005-0000-0000-00000F110000}"/>
    <cellStyle name="їўычный_balance_y" xfId="2307" xr:uid="{00000000-0005-0000-0000-000010110000}"/>
    <cellStyle name="КАНДАГАЧ тел3-33-96" xfId="2308" xr:uid="{00000000-0005-0000-0000-000011110000}"/>
    <cellStyle name="КАНДАГАЧ тел3-33-96 2" xfId="4348" xr:uid="{00000000-0005-0000-0000-000012110000}"/>
    <cellStyle name="Контрольная ячейка 2" xfId="4349" xr:uid="{00000000-0005-0000-0000-000013110000}"/>
    <cellStyle name="Название 2" xfId="4350" xr:uid="{00000000-0005-0000-0000-000014110000}"/>
    <cellStyle name="Нейтральный 2" xfId="4351" xr:uid="{00000000-0005-0000-0000-000015110000}"/>
    <cellStyle name="Обычный" xfId="0" builtinId="0"/>
    <cellStyle name="Обычный 2" xfId="2329" xr:uid="{00000000-0005-0000-0000-000017110000}"/>
    <cellStyle name="Плохой 2" xfId="4352" xr:uid="{00000000-0005-0000-0000-000018110000}"/>
    <cellStyle name="Пояснение 2" xfId="4353" xr:uid="{00000000-0005-0000-0000-000019110000}"/>
    <cellStyle name="Примечание 2" xfId="4354" xr:uid="{00000000-0005-0000-0000-00001A110000}"/>
    <cellStyle name="Процент_ГСМ (з)" xfId="2309" xr:uid="{00000000-0005-0000-0000-00001B110000}"/>
    <cellStyle name="Расчетный" xfId="2310" xr:uid="{00000000-0005-0000-0000-00001C110000}"/>
    <cellStyle name="Расчетный 2" xfId="4356" xr:uid="{00000000-0005-0000-0000-00001D110000}"/>
    <cellStyle name="Расчетный 3" xfId="4355" xr:uid="{00000000-0005-0000-0000-00001E110000}"/>
    <cellStyle name="Связанная ячейка 2" xfId="4357" xr:uid="{00000000-0005-0000-0000-00001F110000}"/>
    <cellStyle name="Стиль 1" xfId="2311" xr:uid="{00000000-0005-0000-0000-000020110000}"/>
    <cellStyle name="Стиль 1 2" xfId="4358" xr:uid="{00000000-0005-0000-0000-000021110000}"/>
    <cellStyle name="Стиль_названий" xfId="2312" xr:uid="{00000000-0005-0000-0000-000022110000}"/>
    <cellStyle name="Текст предупреждения 2" xfId="4359" xr:uid="{00000000-0005-0000-0000-000023110000}"/>
    <cellStyle name="тонны" xfId="2313" xr:uid="{00000000-0005-0000-0000-000024110000}"/>
    <cellStyle name="тонны 2" xfId="4361" xr:uid="{00000000-0005-0000-0000-000025110000}"/>
    <cellStyle name="тонны 3" xfId="4360" xr:uid="{00000000-0005-0000-0000-000026110000}"/>
    <cellStyle name="Тысячи [0]_ план-факт июнь гов" xfId="2314" xr:uid="{00000000-0005-0000-0000-000027110000}"/>
    <cellStyle name="Тысячи [а]" xfId="2315" xr:uid="{00000000-0005-0000-0000-000028110000}"/>
    <cellStyle name="Тысячи [а] 2" xfId="4362" xr:uid="{00000000-0005-0000-0000-000029110000}"/>
    <cellStyle name="Тысячи_ план-факт июнь гов" xfId="2316" xr:uid="{00000000-0005-0000-0000-00002A110000}"/>
    <cellStyle name="Финан" xfId="2317" xr:uid="{00000000-0005-0000-0000-00002B110000}"/>
    <cellStyle name="Финан 2" xfId="4363" xr:uid="{00000000-0005-0000-0000-00002C110000}"/>
    <cellStyle name="ФинАнсовый {0]_Лист!" xfId="2318" xr:uid="{00000000-0005-0000-0000-00002D110000}"/>
    <cellStyle name="Финансовый 10" xfId="4365" xr:uid="{00000000-0005-0000-0000-00002E110000}"/>
    <cellStyle name="Финансовый 11" xfId="4364" xr:uid="{00000000-0005-0000-0000-00002F110000}"/>
    <cellStyle name="Финансовый 12" xfId="4438" xr:uid="{00000000-0005-0000-0000-000030110000}"/>
    <cellStyle name="Финансовый 2" xfId="4366" xr:uid="{00000000-0005-0000-0000-000031110000}"/>
    <cellStyle name="Финансовый 3" xfId="4367" xr:uid="{00000000-0005-0000-0000-000032110000}"/>
    <cellStyle name="Финансовый 4" xfId="4368" xr:uid="{00000000-0005-0000-0000-000033110000}"/>
    <cellStyle name="Финансовый 5" xfId="4369" xr:uid="{00000000-0005-0000-0000-000034110000}"/>
    <cellStyle name="Финансовый 6" xfId="4370" xr:uid="{00000000-0005-0000-0000-000035110000}"/>
    <cellStyle name="Финансовый 7" xfId="4371" xr:uid="{00000000-0005-0000-0000-000036110000}"/>
    <cellStyle name="Финансовый 8" xfId="4372" xr:uid="{00000000-0005-0000-0000-000037110000}"/>
    <cellStyle name="Финансовый 9" xfId="4373" xr:uid="{00000000-0005-0000-0000-000038110000}"/>
    <cellStyle name="ФинАнсовый K0]_гов.ьай_пл.фшнинс." xfId="2319" xr:uid="{00000000-0005-0000-0000-000039110000}"/>
    <cellStyle name="ФинансоТ" xfId="2320" xr:uid="{00000000-0005-0000-0000-00003A110000}"/>
    <cellStyle name="ФинансоТ 2" xfId="4375" xr:uid="{00000000-0005-0000-0000-00003B110000}"/>
    <cellStyle name="ФинансоТ 3" xfId="4376" xr:uid="{00000000-0005-0000-0000-00003C110000}"/>
    <cellStyle name="ФинансоТ 4" xfId="4374" xr:uid="{00000000-0005-0000-0000-00003D110000}"/>
    <cellStyle name="ФинансоТый" xfId="2321" xr:uid="{00000000-0005-0000-0000-00003E110000}"/>
    <cellStyle name="ФинансоТый [0]_Гов.май_Н-к" xfId="2322" xr:uid="{00000000-0005-0000-0000-00003F110000}"/>
    <cellStyle name="ФинансоТый 10" xfId="4378" xr:uid="{00000000-0005-0000-0000-000040110000}"/>
    <cellStyle name="ФинансоТый 11" xfId="4377" xr:uid="{00000000-0005-0000-0000-000041110000}"/>
    <cellStyle name="ФинансоТый 12" xfId="4439" xr:uid="{00000000-0005-0000-0000-000042110000}"/>
    <cellStyle name="ФинансоТый 2" xfId="4379" xr:uid="{00000000-0005-0000-0000-000043110000}"/>
    <cellStyle name="ФинансоТый 3" xfId="4380" xr:uid="{00000000-0005-0000-0000-000044110000}"/>
    <cellStyle name="ФинансоТый 4" xfId="4381" xr:uid="{00000000-0005-0000-0000-000045110000}"/>
    <cellStyle name="ФинансоТый 5" xfId="4382" xr:uid="{00000000-0005-0000-0000-000046110000}"/>
    <cellStyle name="ФинансоТый 6" xfId="4383" xr:uid="{00000000-0005-0000-0000-000047110000}"/>
    <cellStyle name="ФинансоТый 7" xfId="4384" xr:uid="{00000000-0005-0000-0000-000048110000}"/>
    <cellStyle name="ФинансоТый 8" xfId="4385" xr:uid="{00000000-0005-0000-0000-000049110000}"/>
    <cellStyle name="ФинансоТый 9" xfId="4386" xr:uid="{00000000-0005-0000-0000-00004A110000}"/>
    <cellStyle name="ФинансоТый_DCF" xfId="2323" xr:uid="{00000000-0005-0000-0000-00004B110000}"/>
    <cellStyle name="ФинРнсовый [0]_ПДР Январь" xfId="2324" xr:uid="{00000000-0005-0000-0000-00004C110000}"/>
    <cellStyle name="ФинРнсовый K0]_гов.май_фин.ЧМПЗ" xfId="2325" xr:uid="{00000000-0005-0000-0000-00004D110000}"/>
    <cellStyle name="Хороший 2" xfId="4387" xr:uid="{00000000-0005-0000-0000-00004E110000}"/>
    <cellStyle name="Ценовой" xfId="2326" xr:uid="{00000000-0005-0000-0000-00004F110000}"/>
    <cellStyle name="Ценовой 2" xfId="4389" xr:uid="{00000000-0005-0000-0000-000050110000}"/>
    <cellStyle name="Ценовой 3" xfId="4388" xr:uid="{00000000-0005-0000-0000-000051110000}"/>
    <cellStyle name="ЏђЋ–…Ќ’Ќ›‰" xfId="2327" xr:uid="{00000000-0005-0000-0000-000052110000}"/>
    <cellStyle name="ЏђЋ–…Ќ’Ќ›‰ 2" xfId="4391" xr:uid="{00000000-0005-0000-0000-000053110000}"/>
    <cellStyle name="ЏђЋ–…Ќ’Ќ›‰ 3" xfId="4390" xr:uid="{00000000-0005-0000-0000-000054110000}"/>
    <cellStyle name="Шапка" xfId="2328" xr:uid="{00000000-0005-0000-0000-000055110000}"/>
    <cellStyle name="Шапка 2" xfId="4393" xr:uid="{00000000-0005-0000-0000-000056110000}"/>
    <cellStyle name="Шапка 3" xfId="4392" xr:uid="{00000000-0005-0000-0000-0000571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960664</xdr:colOff>
      <xdr:row>0</xdr:row>
      <xdr:rowOff>0</xdr:rowOff>
    </xdr:from>
    <xdr:to>
      <xdr:col>4</xdr:col>
      <xdr:colOff>48985</xdr:colOff>
      <xdr:row>4</xdr:row>
      <xdr:rowOff>133350</xdr:rowOff>
    </xdr:to>
    <xdr:pic>
      <xdr:nvPicPr>
        <xdr:cNvPr id="1057" name="Рисунок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2054678" cy="963386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42808</xdr:colOff>
      <xdr:row>0</xdr:row>
      <xdr:rowOff>95250</xdr:rowOff>
    </xdr:from>
    <xdr:to>
      <xdr:col>5</xdr:col>
      <xdr:colOff>1369245</xdr:colOff>
      <xdr:row>3</xdr:row>
      <xdr:rowOff>96321</xdr:rowOff>
    </xdr:to>
    <xdr:pic>
      <xdr:nvPicPr>
        <xdr:cNvPr id="2081" name="Рисунок 1">
          <a:extLst>
            <a:ext uri="{FF2B5EF4-FFF2-40B4-BE49-F238E27FC236}">
              <a16:creationId xmlns:a16="http://schemas.microsoft.com/office/drawing/2014/main" id="{00000000-0008-0000-01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1825" y="95250"/>
          <a:ext cx="1326437" cy="66461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0</xdr:row>
      <xdr:rowOff>161925</xdr:rowOff>
    </xdr:from>
    <xdr:to>
      <xdr:col>2</xdr:col>
      <xdr:colOff>1371600</xdr:colOff>
      <xdr:row>4</xdr:row>
      <xdr:rowOff>104775</xdr:rowOff>
    </xdr:to>
    <xdr:pic>
      <xdr:nvPicPr>
        <xdr:cNvPr id="3105" name="Рисунок 1">
          <a:extLst>
            <a:ext uri="{FF2B5EF4-FFF2-40B4-BE49-F238E27FC236}">
              <a16:creationId xmlns:a16="http://schemas.microsoft.com/office/drawing/2014/main" id="{00000000-0008-0000-02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61925"/>
          <a:ext cx="1524000" cy="7429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0</xdr:row>
      <xdr:rowOff>66675</xdr:rowOff>
    </xdr:from>
    <xdr:to>
      <xdr:col>10</xdr:col>
      <xdr:colOff>990600</xdr:colOff>
      <xdr:row>4</xdr:row>
      <xdr:rowOff>57150</xdr:rowOff>
    </xdr:to>
    <xdr:pic>
      <xdr:nvPicPr>
        <xdr:cNvPr id="4129" name="Рисунок 1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66675"/>
          <a:ext cx="1343025" cy="7905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94;&#1072;&#1090;&#1101;&#1082;\2007&#1075;%20&#1074;%20&#1040;&#1060;&#1053;\2271.2%20Consolidated%20IFRS%20BS%20&amp;%20disclosures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e-glbuh\Local%20Settings\Temporary%20Internet%20Files\OLKC8\&#1060;&#1054;_&#1057;&#1050;&#1069;_2009_&#1088;&#1072;&#1089;&#1096;&#1080;&#1092;&#1088;&#1086;&#1074;&#1082;&#1080;_&#1062;&#1040;&#1058;&#1069;&#1050;_30.09.20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&#1072;&#1091;&#1076;&#1080;&#1090;\2271.2%20Consolidated%20IFRS%20BS%20&amp;%20disclosures%202006\caf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galieva-gr\&#1060;&#1080;&#1085;&#1054;\Users\Gulnara\Library\Mail%20Downloads\Worksheet%20in%205340%20Accounts%20receivable%20tes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71.2%20Consolidated%20IFRS%20BS%20&amp;%20disclosures%202006%20COPY%20FINAL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9.0.7\E\8353%20Blank%20CMA%20Workbook%20(Revised%20for%202009%20Alternative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5%20FS%20in%20Excel%20IFRS%202009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160%20Payables%20-%2031%2012%202009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Desktop\&#1044;&#1083;&#1103;%20&#1072;&#1091;&#1076;&#1080;&#1090;&#1072;%202008\&#1044;&#1083;&#1103;%20&#1072;&#1091;&#1076;&#1080;&#1090;&#1072;%202008\Worksheet%20in%202221%20Financial%20Statements%20in%20Excel%20for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%20test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540%20Deferred%20tax%20-%202007%20SKEP%20revie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Accounts\PAYROLL\History%20ERRS%2002\November__2002\Realloc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OTX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0;&#1060;&#1053;_&#1050;&#1054;&#1053;&#1057;&#1054;&#1051;&#1048;&#1044;&#1048;&#1056;&#1054;&#1042;&#1040;&#1053;&#1053;&#1040;&#1071;\&#1050;&#1086;&#1085;&#1089;_2&#1082;&#1074;2008\&#1062;&#1040;&#1058;&#1069;&#1050;_&#1050;&#1086;&#1085;&#1089;&#1086;&#1083;&#1080;&#1076;_2&#1082;&#1074;2008&#1045;&#1041;&#1056;&#1056;_&#1092;&#1086;&#1088;&#1084;&#1072;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talya2\Local%20Settings\Temporary%20Internet%20Files\OLK1B6\&#1062;&#1040;&#1058;&#1069;&#1050;_&#1050;&#1086;&#1085;&#1089;&#1086;&#1083;&#1080;&#1076;_1%20&#1087;&#1086;&#1083;&#1091;&#1075;%2008_&#1057;&#1074;&#1086;&#1076;&#1060;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oza.ROZA_K\My%20Documents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TX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erations\Services%20&amp;%20Transportation\Eurest%20Raytheon\Finance\Finance\Business%20Analyst\Scala%20Journals\Accrual%20for%20tea&amp;coffee%20invoic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3CDCBEB\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ПиУ"/>
      <sheetName val="ОДДС"/>
      <sheetName val="ОИСК"/>
      <sheetName val="BS_30.09.2009"/>
      <sheetName val="BS"/>
      <sheetName val="BS_30.09.2009_Э"/>
      <sheetName val="PL_30.09.2009"/>
      <sheetName val="PL_30.09.2009_Э"/>
      <sheetName val="CFS_К_30.09.2009"/>
      <sheetName val="CFS_П_30.09.2009"/>
      <sheetName val="SHE_30.09.2009"/>
      <sheetName val="ТВ с кор"/>
      <sheetName val="ТВ"/>
      <sheetName val="CF 07"/>
      <sheetName val="{1}Cash Flows Template"/>
      <sheetName val="PYTB"/>
      <sheetName val="6"/>
      <sheetName val="7"/>
      <sheetName val="5"/>
      <sheetName val="НА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9"/>
      <sheetName val="18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0">
          <cell r="C10">
            <v>500.01100000000002</v>
          </cell>
        </row>
      </sheetData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 test"/>
      <sheetName val="XREF"/>
      <sheetName val="Disclosure"/>
      <sheetName val="AR provision"/>
      <sheetName val="Advances to employees"/>
      <sheetName val="PBC"/>
      <sheetName val="Tickmarks"/>
      <sheetName val="Help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&amp; PL"/>
      <sheetName val="PPE"/>
      <sheetName val="Equity"/>
      <sheetName val="CFS"/>
      <sheetName val="Reclasses"/>
      <sheetName val="Seg-BS"/>
      <sheetName val="Seg-P&amp;L"/>
      <sheetName val="Goodwill"/>
      <sheetName val="Intangibles"/>
      <sheetName val="Lease AR"/>
      <sheetName val="Loans to cust-rs"/>
      <sheetName val="Other Non-current"/>
      <sheetName val="Inventory"/>
      <sheetName val="Advances paid"/>
      <sheetName val="Trade AR"/>
      <sheetName val="Other AR"/>
      <sheetName val="Taxes recoverable"/>
      <sheetName val="Investments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 refreshError="1"/>
      <sheetData sheetId="1" refreshError="1"/>
      <sheetData sheetId="2">
        <row r="22">
          <cell r="J22">
            <v>14933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 refreshError="1"/>
      <sheetData sheetId="1">
        <row r="15">
          <cell r="M15">
            <v>3240.0005299999998</v>
          </cell>
        </row>
      </sheetData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 "/>
      <sheetName val="CMA Calculations- R Factor"/>
      <sheetName val="CMA Calculations- Figure 5440.1"/>
      <sheetName val="CMA Selections"/>
      <sheetName val="XREF"/>
      <sheetName val="Tickmarks"/>
      <sheetName val="Table"/>
      <sheetName val="CMA_SampleDesign"/>
      <sheetName val="DialogInsert"/>
    </sheetNames>
    <sheetDataSet>
      <sheetData sheetId="0" refreshError="1"/>
      <sheetData sheetId="1" refreshError="1">
        <row r="16">
          <cell r="D16">
            <v>0</v>
          </cell>
          <cell r="H16" t="e">
            <v>#DIV/0!</v>
          </cell>
        </row>
      </sheetData>
      <sheetData sheetId="2" refreshError="1">
        <row r="29">
          <cell r="D29">
            <v>2780</v>
          </cell>
          <cell r="I29">
            <v>-23.000000000000199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"/>
      <sheetName val="IS"/>
      <sheetName val="SHE"/>
      <sheetName val="CFS"/>
      <sheetName val="{1}Cash Flows Template"/>
      <sheetName val="Cash"/>
      <sheetName val="Rec"/>
      <sheetName val="Prep"/>
      <sheetName val="Inv"/>
      <sheetName val="PPE"/>
      <sheetName val="IA"/>
      <sheetName val="Pay"/>
      <sheetName val="Loans"/>
      <sheetName val="CIT"/>
      <sheetName val="Equity"/>
      <sheetName val="Rev"/>
      <sheetName val="COS"/>
      <sheetName val="Sell exp"/>
      <sheetName val="G&amp;A"/>
      <sheetName val="Payroll"/>
      <sheetName val="Other inc&amp;exp"/>
      <sheetName val="Fin inc&amp;exp"/>
      <sheetName val="IFRS 7"/>
      <sheetName val="3310"/>
      <sheetName val="RP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Mvnt"/>
      <sheetName val="3310"/>
      <sheetName val="Alternative test"/>
      <sheetName val="Table"/>
      <sheetName val="XREF"/>
      <sheetName val="Tickmarks"/>
      <sheetName val="#REF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41">
          <cell r="O41">
            <v>126144</v>
          </cell>
        </row>
        <row r="47">
          <cell r="O47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57510</v>
          </cell>
          <cell r="B2">
            <v>57510</v>
          </cell>
          <cell r="D2" t="str">
            <v>Payroll</v>
          </cell>
          <cell r="E2" t="str">
            <v>!</v>
          </cell>
        </row>
        <row r="3">
          <cell r="A3">
            <v>12992.466419999999</v>
          </cell>
          <cell r="B3">
            <v>12992.466419999999</v>
          </cell>
          <cell r="D3" t="str">
            <v>Tax movement</v>
          </cell>
          <cell r="E3" t="str">
            <v>!</v>
          </cell>
        </row>
        <row r="4">
          <cell r="A4">
            <v>8986</v>
          </cell>
          <cell r="B4">
            <v>8986</v>
          </cell>
          <cell r="D4" t="str">
            <v>VAT testing 31/12/07</v>
          </cell>
          <cell r="E4" t="str">
            <v>!</v>
          </cell>
        </row>
        <row r="5">
          <cell r="A5">
            <v>126144</v>
          </cell>
          <cell r="B5">
            <v>126144</v>
          </cell>
          <cell r="D5" t="str">
            <v>G&amp;A Leadsheet</v>
          </cell>
          <cell r="E5" t="str">
            <v>!</v>
          </cell>
        </row>
      </sheetData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"/>
      <sheetName val="COP"/>
      <sheetName val="business trip"/>
      <sheetName val="third party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 summary"/>
      <sheetName val="Deffered tax 07"/>
      <sheetName val="Deffered tax 06"/>
      <sheetName val="Deffered tax 05"/>
      <sheetName val="Deffered tax instructions"/>
      <sheetName val="XREF"/>
      <sheetName val="Tickmarks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  <sheetName val="MV"/>
      <sheetName val="FFE"/>
      <sheetName val="A"/>
      <sheetName val="Orl2 Code"/>
      <sheetName val="Orl3 Code"/>
      <sheetName val="LMining work"/>
      <sheetName val="CA Sheet"/>
      <sheetName val="J1"/>
      <sheetName val="std tabel"/>
      <sheetName val="Settings"/>
      <sheetName val="Keys"/>
      <sheetName val="Assump"/>
      <sheetName val="ВСДС_1 (MAIN)"/>
      <sheetName val="CrYrAssumptions"/>
      <sheetName val="Excess Calc"/>
      <sheetName val="Notes"/>
      <sheetName val="1. Ввод"/>
      <sheetName val="2. Макроэкономика"/>
      <sheetName val="4.Нормативы"/>
      <sheetName val="3. Расчеты"/>
      <sheetName val="Assumption"/>
      <sheetName val="31_aralik1"/>
      <sheetName val="Deep_Water_International"/>
      <sheetName val="тара_2000"/>
      <sheetName val="Cash_Flow_Summ"/>
      <sheetName val="Pre_Tax__Output"/>
      <sheetName val="Tax_Output"/>
      <sheetName val="Op_Assumps"/>
      <sheetName val="PR_CN1"/>
      <sheetName val="GAAP_TB_31_12_01__detail_p&amp;l"/>
      <sheetName val="AFE's__By_Afe1"/>
      <sheetName val="SBM_Reserve"/>
      <sheetName val="EQUIPMENT_TYPE"/>
      <sheetName val="Перечень_связанных_сторон"/>
      <sheetName val="Общие_начальные_данные"/>
      <sheetName val="Список_документов"/>
      <sheetName val="Balance_sheet_proof"/>
      <sheetName val="CIT_mar-09"/>
      <sheetName val="DT_CIT_rec"/>
      <sheetName val="P9-BS_by_Co"/>
      <sheetName val="B_1"/>
      <sheetName val="A_100"/>
      <sheetName val="GAAP_TB_30_08_01__detail_p&amp;l"/>
      <sheetName val="Общая_информация"/>
      <sheetName val="из_сем"/>
      <sheetName val="6_NK"/>
      <sheetName val="факс(2005-20гг_)"/>
      <sheetName val="-_1_-"/>
      <sheetName val="O_400-VAT_"/>
      <sheetName val="J-600_-_AR_-_Lead"/>
      <sheetName val="Cost_99v98"/>
      <sheetName val="H3_100_Rollforward"/>
      <sheetName val="FP20DB_(3)"/>
      <sheetName val="Macroeconomic_Assumptions"/>
      <sheetName val="ремонт_25"/>
      <sheetName val="Intercompany_transactions"/>
      <sheetName val="Сириус"/>
      <sheetName val="2006 AJE RJE"/>
      <sheetName val="Reconciliations"/>
      <sheetName val="G&amp;A (2)"/>
      <sheetName val="2 спец затраты-себестоимость"/>
      <sheetName val="Inventory Count Sheet"/>
      <sheetName val="3НК"/>
      <sheetName val="Итоговая таблица"/>
      <sheetName val="Прилож 2 прав"/>
      <sheetName val="Прилож 2"/>
      <sheetName val="Баланс"/>
      <sheetName val="Сдача "/>
      <sheetName val="Приложение №2"/>
      <sheetName val="RSPEC graphs"/>
      <sheetName val="CFD EST"/>
      <sheetName val="Pg Cases RSPEC"/>
      <sheetName val="Sum Table"/>
      <sheetName val="SCORE"/>
      <sheetName val="13. Проверка"/>
      <sheetName val="11. Тест на обесценение"/>
      <sheetName val="$"/>
      <sheetName val="Гр5(о)"/>
      <sheetName val="BILAN"/>
      <sheetName val="Форма1"/>
      <sheetName val="F7"/>
      <sheetName val="Расчеты"/>
      <sheetName val="Control"/>
      <sheetName val="31.12.2014"/>
      <sheetName val="пассоб"/>
      <sheetName val="TI"/>
      <sheetName val="Depreciation - Non-production"/>
      <sheetName val="Rollfwd - TP"/>
      <sheetName val="Reconciliation"/>
      <sheetName val="Historical cost"/>
      <sheetName val="Лист1"/>
      <sheetName val="EBITDA"/>
      <sheetName val="Prices &amp; Tariffs"/>
      <sheetName val="бензин по авто"/>
      <sheetName val="план"/>
      <sheetName val="Россия-экспорт"/>
      <sheetName val="перекрестка"/>
      <sheetName val="Sensitivity&amp;analysis"/>
      <sheetName val="WACC RF (real)"/>
      <sheetName val="Movements"/>
      <sheetName val="Prelim Cost"/>
      <sheetName val="01.10"/>
      <sheetName val="02.10"/>
      <sheetName val="03.10"/>
      <sheetName val="04.10"/>
      <sheetName val="05.10"/>
      <sheetName val="06.10"/>
      <sheetName val="Rev"/>
      <sheetName val="Currency SWAPs"/>
      <sheetName val="Добычанефти4"/>
      <sheetName val="поставкасравн13"/>
      <sheetName val="NEW KAZAKH"/>
      <sheetName val="FAB별"/>
      <sheetName val="DPH Credit facility"/>
      <sheetName val="DPM_DPH_USD"/>
      <sheetName val="DPH-EUR"/>
      <sheetName val="DPH-USD"/>
      <sheetName val="DPM-EUR"/>
      <sheetName val="DPNL_DPH_EUR"/>
      <sheetName val="DPNL_DPH_USD"/>
      <sheetName val="DPNL-EUR"/>
      <sheetName val="DPNL-GBP"/>
      <sheetName val="DPNL-USD"/>
      <sheetName val="Data Validation"/>
      <sheetName val="Major additions"/>
      <sheetName val="Variables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  <sheetName val="Мес. отчет ТЭП Русс-Июнь'23"/>
      <sheetName val="Мес. отчет ТЭП Русс-Май'23"/>
      <sheetName val="Sheet4"/>
      <sheetName val="CMA Calculations- R Factor"/>
      <sheetName val="CMA Calculations- Figure 5440.1"/>
      <sheetName val="Valuation"/>
      <sheetName val="Income statement-оригинал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4">
          <cell r="A4" t="str">
            <v>РАСШИФРОВКА</v>
          </cell>
        </row>
      </sheetData>
      <sheetData sheetId="75"/>
      <sheetData sheetId="76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4">
          <cell r="A14">
            <v>1210101</v>
          </cell>
        </row>
        <row r="15">
          <cell r="A15">
            <v>112600</v>
          </cell>
        </row>
        <row r="16">
          <cell r="A16">
            <v>1230101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7">
          <cell r="A27">
            <v>2010102</v>
          </cell>
        </row>
        <row r="28">
          <cell r="A28">
            <v>123440</v>
          </cell>
        </row>
        <row r="29">
          <cell r="A29">
            <v>2010104</v>
          </cell>
        </row>
        <row r="30">
          <cell r="A30">
            <v>123450</v>
          </cell>
        </row>
        <row r="31">
          <cell r="A31">
            <v>2060101</v>
          </cell>
        </row>
        <row r="32">
          <cell r="A32">
            <v>123451</v>
          </cell>
        </row>
        <row r="33">
          <cell r="A33">
            <v>2060103</v>
          </cell>
        </row>
        <row r="34">
          <cell r="A34">
            <v>123452</v>
          </cell>
        </row>
        <row r="35">
          <cell r="A35">
            <v>2060105</v>
          </cell>
        </row>
        <row r="36">
          <cell r="A36">
            <v>123500</v>
          </cell>
        </row>
        <row r="37">
          <cell r="A37">
            <v>2220101</v>
          </cell>
        </row>
        <row r="38">
          <cell r="A38">
            <v>123550</v>
          </cell>
        </row>
        <row r="39">
          <cell r="A39">
            <v>2220201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3">
          <cell r="A43">
            <v>2500100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0">
          <cell r="A50">
            <v>3310102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2">
          <cell r="A62">
            <v>3340101</v>
          </cell>
        </row>
        <row r="63">
          <cell r="A63">
            <v>156550</v>
          </cell>
        </row>
        <row r="64">
          <cell r="A64">
            <v>3340103</v>
          </cell>
        </row>
        <row r="65">
          <cell r="A65">
            <v>156560</v>
          </cell>
        </row>
        <row r="66">
          <cell r="A66">
            <v>3410101</v>
          </cell>
        </row>
        <row r="67">
          <cell r="A67">
            <v>156570</v>
          </cell>
        </row>
        <row r="68">
          <cell r="A68">
            <v>3410103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6">
          <cell r="A76">
            <v>3520102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1">
          <cell r="A81">
            <v>4310101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3">
          <cell r="A93">
            <v>5010101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Fin Res"/>
      <sheetName val=" пустографки"/>
      <sheetName val="DCF_ЭТЭЦ (от ААР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ЦАТЭК_ф3"/>
      <sheetName val="ЭБК_ф3"/>
      <sheetName val="ПЭ_Ф3"/>
      <sheetName val="СК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  <sheetName val="Предпосылки"/>
      <sheetName val="Фин отчетность МСФО"/>
      <sheetName val="Вход"/>
      <sheetName val="Проводки'02"/>
      <sheetName val="Форма2"/>
      <sheetName val="Kolommen_balan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  <sheetName val="SA_Procedures"/>
    </sheetNames>
    <sheetDataSet>
      <sheetData sheetId="0" refreshError="1">
        <row r="32">
          <cell r="C32">
            <v>0</v>
          </cell>
        </row>
      </sheetData>
      <sheetData sheetId="1">
        <row r="32">
          <cell r="C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  <sheetName val="interbank_borrow"/>
      <sheetName val="31.12.03"/>
      <sheetName val="Yearly USD"/>
      <sheetName val="RUR"/>
      <sheetName val="EUR"/>
      <sheetName val="GBP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ircularization"/>
      <sheetName val="Loan portfolio as of 30.09.03"/>
      <sheetName val="Sheet1"/>
      <sheetName val="Tickmarks"/>
      <sheetName val="Sheet1 (2)"/>
      <sheetName val="LLP per DT"/>
      <sheetName val="USD"/>
      <sheetName val="EUR "/>
      <sheetName val="Выбытие ОС"/>
      <sheetName val="Additions_Disposals"/>
      <sheetName val="SocFund"/>
      <sheetName val="By decades"/>
      <sheetName val="Reconciliation"/>
      <sheetName val="DIKB som (3)"/>
      <sheetName val="Sheet1 (3)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1630"/>
      <sheetName val="1635"/>
      <sheetName val="1633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DD Reserve calculation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2"/>
      <sheetName val="160304"/>
      <sheetName val="Au840978 (2)"/>
      <sheetName val="Au840978"/>
      <sheetName val="Unrealized"/>
      <sheetName val="840"/>
      <sheetName val="978"/>
      <sheetName val="Bishkekkuru"/>
      <sheetName val="запрос"/>
      <sheetName val="Final Audit 311204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LS Reconcilation"/>
      <sheetName val="Disposals TEST"/>
      <sheetName val="Additions TEST"/>
      <sheetName val="Sheet3"/>
      <sheetName val="PBC"/>
      <sheetName val="Weighted Average Method Test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???C_x0008_?_x000d_???"/>
      <sheetName val="Sheet1 (4)"/>
      <sheetName val="pbc_1350-8011"/>
      <sheetName val="Test1350-8011"/>
      <sheetName val="Moinkym"/>
      <sheetName val="Analytic"/>
      <sheetName val="Brk"/>
      <sheetName val="CMA - 671 acc. DR"/>
      <sheetName val="BS"/>
      <sheetName val="PL"/>
      <sheetName val="FA Movement Kyrg"/>
      <sheetName val="Related Parties"/>
      <sheetName val="Elimin"/>
      <sheetName val="EJE"/>
      <sheetName val="СД_311211 (3)"/>
      <sheetName val="Ф2_ЕНПФ_июль"/>
      <sheetName val="_x0000__x0000__x0000_C_x0008__x0000__x000a__x0000__x0000__x0000_"/>
      <sheetName val="???C_x0008_?_x000a_???"/>
      <sheetName val="сверка 1"/>
      <sheetName val="TB"/>
      <sheetName val="P&amp;L"/>
      <sheetName val="Taxes"/>
      <sheetName val="mvnt"/>
      <sheetName val="Discounting_9%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Production_Ref Q-1-3"/>
      <sheetName val="movement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Консолидация"/>
      <sheetName val="GM Analysis"/>
      <sheetName val="EJE (2)"/>
      <sheetName val="Disc"/>
      <sheetName val="Worksheet in   Blank Excel 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92"/>
  <sheetViews>
    <sheetView showGridLines="0" tabSelected="1" topLeftCell="A7" zoomScale="70" zoomScaleNormal="70" zoomScaleSheetLayoutView="100" workbookViewId="0">
      <selection activeCell="B53" sqref="B53"/>
    </sheetView>
  </sheetViews>
  <sheetFormatPr defaultRowHeight="15.75" outlineLevelRow="1"/>
  <cols>
    <col min="1" max="1" width="66.7109375" style="1" customWidth="1"/>
    <col min="2" max="2" width="8.85546875" style="2" bestFit="1" customWidth="1"/>
    <col min="3" max="3" width="22.140625" style="3" customWidth="1"/>
    <col min="4" max="4" width="22.140625" style="4" customWidth="1"/>
    <col min="5" max="5" width="7.42578125" style="3" customWidth="1"/>
    <col min="6" max="6" width="9.140625" style="3"/>
    <col min="7" max="7" width="16.140625" style="3" hidden="1" customWidth="1"/>
    <col min="8" max="16384" width="9.140625" style="3"/>
  </cols>
  <sheetData>
    <row r="1" spans="1:4">
      <c r="A1" s="5" t="s">
        <v>0</v>
      </c>
      <c r="B1" s="6"/>
      <c r="C1" s="7"/>
      <c r="D1" s="8"/>
    </row>
    <row r="2" spans="1:4">
      <c r="A2" s="5"/>
      <c r="B2" s="6"/>
    </row>
    <row r="3" spans="1:4" ht="15.75" customHeight="1">
      <c r="A3" s="5" t="s">
        <v>1</v>
      </c>
      <c r="B3" s="6"/>
      <c r="C3" s="9"/>
      <c r="D3" s="10"/>
    </row>
    <row r="4" spans="1:4" ht="17.25" customHeight="1">
      <c r="A4" s="5" t="s">
        <v>211</v>
      </c>
      <c r="B4" s="6"/>
      <c r="C4" s="9"/>
      <c r="D4" s="10"/>
    </row>
    <row r="5" spans="1:4" ht="16.5" thickBot="1">
      <c r="A5" s="11" t="s">
        <v>2</v>
      </c>
      <c r="B5" s="12"/>
      <c r="C5" s="13"/>
      <c r="D5" s="14"/>
    </row>
    <row r="6" spans="1:4" ht="16.5" thickBot="1">
      <c r="A6" s="15"/>
      <c r="B6" s="16"/>
      <c r="C6" s="9"/>
      <c r="D6" s="10"/>
    </row>
    <row r="7" spans="1:4" s="17" customFormat="1" ht="16.5" thickBot="1">
      <c r="A7" s="141" t="s">
        <v>3</v>
      </c>
      <c r="B7" s="206" t="s">
        <v>4</v>
      </c>
      <c r="C7" s="143">
        <v>45838</v>
      </c>
      <c r="D7" s="207">
        <v>45657</v>
      </c>
    </row>
    <row r="8" spans="1:4">
      <c r="A8" s="208" t="s">
        <v>5</v>
      </c>
      <c r="B8" s="18"/>
      <c r="C8" s="19"/>
      <c r="D8" s="209"/>
    </row>
    <row r="9" spans="1:4">
      <c r="A9" s="145" t="s">
        <v>6</v>
      </c>
      <c r="B9" s="20">
        <v>1</v>
      </c>
      <c r="C9" s="21">
        <v>99558466</v>
      </c>
      <c r="D9" s="210">
        <v>101199288</v>
      </c>
    </row>
    <row r="10" spans="1:4" hidden="1" outlineLevel="1">
      <c r="A10" s="145" t="s">
        <v>7</v>
      </c>
      <c r="B10" s="20"/>
      <c r="C10" s="21"/>
      <c r="D10" s="210"/>
    </row>
    <row r="11" spans="1:4" collapsed="1">
      <c r="A11" s="145" t="s">
        <v>8</v>
      </c>
      <c r="B11" s="20"/>
      <c r="C11" s="21">
        <v>230976</v>
      </c>
      <c r="D11" s="210">
        <v>219170</v>
      </c>
    </row>
    <row r="12" spans="1:4" outlineLevel="1">
      <c r="A12" s="145" t="s">
        <v>173</v>
      </c>
      <c r="B12" s="20"/>
      <c r="C12" s="21">
        <v>410995</v>
      </c>
      <c r="D12" s="210">
        <v>410995</v>
      </c>
    </row>
    <row r="13" spans="1:4">
      <c r="A13" s="145" t="s">
        <v>198</v>
      </c>
      <c r="B13" s="20">
        <v>2</v>
      </c>
      <c r="C13" s="21">
        <v>2687950</v>
      </c>
      <c r="D13" s="210">
        <v>3968604</v>
      </c>
    </row>
    <row r="14" spans="1:4">
      <c r="A14" s="145" t="s">
        <v>167</v>
      </c>
      <c r="B14" s="20"/>
      <c r="C14" s="21">
        <v>3266</v>
      </c>
      <c r="D14" s="210">
        <v>3266</v>
      </c>
    </row>
    <row r="15" spans="1:4" ht="16.5" hidden="1" customHeight="1" outlineLevel="1">
      <c r="A15" s="145" t="s">
        <v>10</v>
      </c>
      <c r="B15" s="22"/>
      <c r="C15" s="21">
        <v>0</v>
      </c>
      <c r="D15" s="210">
        <v>0</v>
      </c>
    </row>
    <row r="16" spans="1:4" ht="14.25" customHeight="1" collapsed="1">
      <c r="A16" s="145" t="s">
        <v>174</v>
      </c>
      <c r="B16" s="20">
        <v>3</v>
      </c>
      <c r="C16" s="21">
        <v>2592124</v>
      </c>
      <c r="D16" s="210">
        <v>2362805</v>
      </c>
    </row>
    <row r="17" spans="1:7" ht="15.75" hidden="1" customHeight="1" outlineLevel="1">
      <c r="A17" s="145" t="s">
        <v>12</v>
      </c>
      <c r="B17" s="20"/>
      <c r="C17" s="21"/>
      <c r="D17" s="210"/>
    </row>
    <row r="18" spans="1:7" s="25" customFormat="1" collapsed="1">
      <c r="A18" s="147" t="s">
        <v>13</v>
      </c>
      <c r="B18" s="23"/>
      <c r="C18" s="24">
        <f>SUM(C9:C17)</f>
        <v>105483777</v>
      </c>
      <c r="D18" s="149">
        <f>SUM(D9:D17)</f>
        <v>108164128</v>
      </c>
    </row>
    <row r="19" spans="1:7">
      <c r="A19" s="148" t="s">
        <v>14</v>
      </c>
      <c r="B19" s="23"/>
      <c r="C19" s="21"/>
      <c r="D19" s="210"/>
    </row>
    <row r="20" spans="1:7">
      <c r="A20" s="145" t="s">
        <v>15</v>
      </c>
      <c r="B20" s="20">
        <v>4</v>
      </c>
      <c r="C20" s="21">
        <v>2836217</v>
      </c>
      <c r="D20" s="211">
        <v>3015216</v>
      </c>
      <c r="G20" s="3">
        <f>D20-C20</f>
        <v>178999</v>
      </c>
    </row>
    <row r="21" spans="1:7">
      <c r="A21" s="145" t="s">
        <v>16</v>
      </c>
      <c r="B21" s="20">
        <v>5</v>
      </c>
      <c r="C21" s="21">
        <v>7192173</v>
      </c>
      <c r="D21" s="211">
        <v>6914195</v>
      </c>
      <c r="G21" s="3">
        <f>D21-C21</f>
        <v>-277978</v>
      </c>
    </row>
    <row r="22" spans="1:7">
      <c r="A22" s="145" t="s">
        <v>17</v>
      </c>
      <c r="B22" s="20">
        <v>6</v>
      </c>
      <c r="C22" s="21">
        <v>1194401</v>
      </c>
      <c r="D22" s="211">
        <v>553078</v>
      </c>
      <c r="G22" s="3">
        <f>D22-C22</f>
        <v>-641323</v>
      </c>
    </row>
    <row r="23" spans="1:7" ht="16.5" customHeight="1">
      <c r="A23" s="145" t="s">
        <v>18</v>
      </c>
      <c r="B23" s="20"/>
      <c r="C23" s="177">
        <v>245662</v>
      </c>
      <c r="D23" s="211">
        <v>76078</v>
      </c>
      <c r="G23" s="3">
        <f>D23-C23</f>
        <v>-169584</v>
      </c>
    </row>
    <row r="24" spans="1:7">
      <c r="A24" s="145" t="s">
        <v>166</v>
      </c>
      <c r="B24" s="20">
        <v>7</v>
      </c>
      <c r="C24" s="177">
        <v>952239</v>
      </c>
      <c r="D24" s="211">
        <v>1229145</v>
      </c>
      <c r="G24" s="3">
        <f t="shared" ref="G24:G27" si="0">D24-C24</f>
        <v>276906</v>
      </c>
    </row>
    <row r="25" spans="1:7" hidden="1" outlineLevel="1">
      <c r="A25" s="145" t="s">
        <v>9</v>
      </c>
      <c r="B25" s="20"/>
      <c r="C25" s="177"/>
      <c r="D25" s="211"/>
      <c r="G25" s="3">
        <f t="shared" si="0"/>
        <v>0</v>
      </c>
    </row>
    <row r="26" spans="1:7" outlineLevel="1">
      <c r="A26" s="145" t="s">
        <v>174</v>
      </c>
      <c r="B26" s="20">
        <v>3</v>
      </c>
      <c r="C26" s="21">
        <v>2613598</v>
      </c>
      <c r="D26" s="211">
        <v>0</v>
      </c>
      <c r="G26" s="3">
        <f>D26-C26</f>
        <v>-2613598</v>
      </c>
    </row>
    <row r="27" spans="1:7">
      <c r="A27" s="145" t="s">
        <v>11</v>
      </c>
      <c r="B27" s="22"/>
      <c r="C27" s="177">
        <v>40857</v>
      </c>
      <c r="D27" s="211">
        <v>38719</v>
      </c>
      <c r="G27" s="3">
        <f t="shared" si="0"/>
        <v>-2138</v>
      </c>
    </row>
    <row r="28" spans="1:7">
      <c r="A28" s="145" t="s">
        <v>19</v>
      </c>
      <c r="B28" s="20">
        <v>8</v>
      </c>
      <c r="C28" s="177">
        <v>3089098</v>
      </c>
      <c r="D28" s="211">
        <v>2184556</v>
      </c>
    </row>
    <row r="29" spans="1:7" s="25" customFormat="1" ht="16.5" thickBot="1">
      <c r="A29" s="147" t="s">
        <v>20</v>
      </c>
      <c r="B29" s="23"/>
      <c r="C29" s="178">
        <f>SUM(C20:C28)</f>
        <v>18164245</v>
      </c>
      <c r="D29" s="149">
        <f>SUM(D20:D28)</f>
        <v>14010987</v>
      </c>
    </row>
    <row r="30" spans="1:7" ht="18" hidden="1" customHeight="1" outlineLevel="1">
      <c r="A30" s="150" t="s">
        <v>21</v>
      </c>
      <c r="B30" s="26"/>
      <c r="C30" s="27"/>
      <c r="D30" s="212"/>
    </row>
    <row r="31" spans="1:7" s="25" customFormat="1" ht="16.5" collapsed="1" thickBot="1">
      <c r="A31" s="152" t="s">
        <v>22</v>
      </c>
      <c r="B31" s="213"/>
      <c r="C31" s="214">
        <f>C18+C29+C30</f>
        <v>123648022</v>
      </c>
      <c r="D31" s="155">
        <f>D18+D29+D30</f>
        <v>122175115</v>
      </c>
    </row>
    <row r="32" spans="1:7" ht="15.75" customHeight="1" thickBot="1">
      <c r="A32" s="28"/>
      <c r="B32" s="29"/>
      <c r="C32" s="30"/>
      <c r="D32" s="30"/>
    </row>
    <row r="33" spans="1:4" ht="16.5" thickBot="1">
      <c r="A33" s="141" t="s">
        <v>23</v>
      </c>
      <c r="B33" s="142"/>
      <c r="C33" s="143">
        <f>C7</f>
        <v>45838</v>
      </c>
      <c r="D33" s="207">
        <f>D7</f>
        <v>45657</v>
      </c>
    </row>
    <row r="34" spans="1:4">
      <c r="A34" s="144" t="s">
        <v>24</v>
      </c>
      <c r="B34" s="31"/>
      <c r="C34" s="19"/>
      <c r="D34" s="215"/>
    </row>
    <row r="35" spans="1:4">
      <c r="A35" s="145" t="s">
        <v>25</v>
      </c>
      <c r="B35" s="20">
        <v>9</v>
      </c>
      <c r="C35" s="21">
        <v>16291512</v>
      </c>
      <c r="D35" s="210">
        <v>16291512</v>
      </c>
    </row>
    <row r="36" spans="1:4" hidden="1" outlineLevel="1">
      <c r="A36" s="145" t="s">
        <v>26</v>
      </c>
      <c r="B36" s="20"/>
      <c r="C36" s="21"/>
      <c r="D36" s="210"/>
    </row>
    <row r="37" spans="1:4" collapsed="1">
      <c r="A37" s="145" t="s">
        <v>27</v>
      </c>
      <c r="B37" s="20">
        <v>9</v>
      </c>
      <c r="C37" s="21">
        <v>277168</v>
      </c>
      <c r="D37" s="210">
        <v>277168</v>
      </c>
    </row>
    <row r="38" spans="1:4">
      <c r="A38" s="145" t="s">
        <v>28</v>
      </c>
      <c r="B38" s="20">
        <v>9</v>
      </c>
      <c r="C38" s="21">
        <v>16277675</v>
      </c>
      <c r="D38" s="210">
        <v>17258752</v>
      </c>
    </row>
    <row r="39" spans="1:4" ht="15.75" hidden="1" customHeight="1" outlineLevel="1">
      <c r="A39" s="145" t="s">
        <v>29</v>
      </c>
      <c r="B39" s="20"/>
      <c r="C39" s="21"/>
      <c r="D39" s="210"/>
    </row>
    <row r="40" spans="1:4" hidden="1" outlineLevel="1">
      <c r="A40" s="145" t="s">
        <v>30</v>
      </c>
      <c r="B40" s="20"/>
      <c r="C40" s="21"/>
      <c r="D40" s="210"/>
    </row>
    <row r="41" spans="1:4" collapsed="1">
      <c r="A41" s="145" t="s">
        <v>31</v>
      </c>
      <c r="B41" s="20">
        <v>9</v>
      </c>
      <c r="C41" s="21">
        <v>28395400</v>
      </c>
      <c r="D41" s="210">
        <v>21448695</v>
      </c>
    </row>
    <row r="42" spans="1:4" ht="31.5">
      <c r="A42" s="146" t="s">
        <v>32</v>
      </c>
      <c r="B42" s="20"/>
      <c r="C42" s="24">
        <f>SUM(C35:C41)</f>
        <v>61241755</v>
      </c>
      <c r="D42" s="149">
        <f>SUM(D35:D41)</f>
        <v>55276127</v>
      </c>
    </row>
    <row r="43" spans="1:4">
      <c r="A43" s="145" t="s">
        <v>33</v>
      </c>
      <c r="B43" s="20"/>
      <c r="C43" s="21"/>
      <c r="D43" s="210"/>
    </row>
    <row r="44" spans="1:4" s="25" customFormat="1" ht="18" customHeight="1">
      <c r="A44" s="147" t="s">
        <v>34</v>
      </c>
      <c r="B44" s="20"/>
      <c r="C44" s="24">
        <f>C42+C43</f>
        <v>61241755</v>
      </c>
      <c r="D44" s="149">
        <f>D42+D43</f>
        <v>55276127</v>
      </c>
    </row>
    <row r="45" spans="1:4">
      <c r="A45" s="148" t="s">
        <v>35</v>
      </c>
      <c r="B45" s="20"/>
      <c r="C45" s="21"/>
      <c r="D45" s="210"/>
    </row>
    <row r="46" spans="1:4">
      <c r="A46" s="145" t="s">
        <v>36</v>
      </c>
      <c r="B46" s="20">
        <v>10</v>
      </c>
      <c r="C46" s="21">
        <v>2000000</v>
      </c>
      <c r="D46" s="210">
        <v>2500000</v>
      </c>
    </row>
    <row r="47" spans="1:4">
      <c r="A47" s="145" t="s">
        <v>37</v>
      </c>
      <c r="B47" s="20">
        <v>15</v>
      </c>
      <c r="C47" s="21">
        <v>6853404</v>
      </c>
      <c r="D47" s="210">
        <v>6133903</v>
      </c>
    </row>
    <row r="48" spans="1:4" hidden="1" outlineLevel="1">
      <c r="A48" s="145" t="s">
        <v>38</v>
      </c>
      <c r="B48" s="20"/>
      <c r="C48" s="21">
        <v>0</v>
      </c>
      <c r="D48" s="210">
        <v>0</v>
      </c>
    </row>
    <row r="49" spans="1:7" collapsed="1">
      <c r="A49" s="145" t="s">
        <v>39</v>
      </c>
      <c r="B49" s="20">
        <v>12</v>
      </c>
      <c r="C49" s="21">
        <v>14977114</v>
      </c>
      <c r="D49" s="210">
        <v>14977115</v>
      </c>
    </row>
    <row r="50" spans="1:7" hidden="1" outlineLevel="1">
      <c r="A50" s="145" t="s">
        <v>191</v>
      </c>
      <c r="B50" s="20"/>
      <c r="C50" s="21">
        <v>0</v>
      </c>
      <c r="D50" s="210">
        <v>0</v>
      </c>
    </row>
    <row r="51" spans="1:7" hidden="1" outlineLevel="1">
      <c r="A51" s="145" t="s">
        <v>192</v>
      </c>
      <c r="B51" s="20"/>
      <c r="C51" s="21">
        <v>0</v>
      </c>
      <c r="D51" s="210">
        <v>0</v>
      </c>
    </row>
    <row r="52" spans="1:7" collapsed="1">
      <c r="A52" s="145" t="s">
        <v>40</v>
      </c>
      <c r="B52" s="20">
        <v>11</v>
      </c>
      <c r="C52" s="21">
        <v>1559918</v>
      </c>
      <c r="D52" s="210">
        <v>1559918</v>
      </c>
    </row>
    <row r="53" spans="1:7">
      <c r="A53" s="145" t="s">
        <v>41</v>
      </c>
      <c r="B53" s="20"/>
      <c r="C53" s="21">
        <v>72730</v>
      </c>
      <c r="D53" s="210">
        <v>81187</v>
      </c>
    </row>
    <row r="54" spans="1:7">
      <c r="A54" s="145" t="s">
        <v>199</v>
      </c>
      <c r="B54" s="20">
        <v>13</v>
      </c>
      <c r="C54" s="21">
        <v>0</v>
      </c>
      <c r="D54" s="210">
        <v>0</v>
      </c>
    </row>
    <row r="55" spans="1:7">
      <c r="A55" s="145" t="s">
        <v>42</v>
      </c>
      <c r="B55" s="20">
        <v>11</v>
      </c>
      <c r="C55" s="21">
        <v>335854</v>
      </c>
      <c r="D55" s="210">
        <v>335854</v>
      </c>
    </row>
    <row r="56" spans="1:7" s="25" customFormat="1">
      <c r="A56" s="147" t="s">
        <v>43</v>
      </c>
      <c r="B56" s="20"/>
      <c r="C56" s="24">
        <f>SUM(C46:C55)</f>
        <v>25799020</v>
      </c>
      <c r="D56" s="216">
        <f>SUM(D46:D55)</f>
        <v>25587977</v>
      </c>
    </row>
    <row r="57" spans="1:7">
      <c r="A57" s="148" t="s">
        <v>44</v>
      </c>
      <c r="B57" s="20"/>
      <c r="C57" s="21"/>
      <c r="D57" s="211"/>
    </row>
    <row r="58" spans="1:7">
      <c r="A58" s="145" t="s">
        <v>45</v>
      </c>
      <c r="B58" s="20">
        <v>10</v>
      </c>
      <c r="C58" s="21">
        <v>651823</v>
      </c>
      <c r="D58" s="210">
        <v>682188</v>
      </c>
    </row>
    <row r="59" spans="1:7">
      <c r="A59" s="145" t="s">
        <v>47</v>
      </c>
      <c r="B59" s="20">
        <v>15</v>
      </c>
      <c r="C59" s="21">
        <v>18747123</v>
      </c>
      <c r="D59" s="210">
        <v>18256099</v>
      </c>
      <c r="G59" s="3">
        <f>C59-D59</f>
        <v>491024</v>
      </c>
    </row>
    <row r="60" spans="1:7" outlineLevel="1">
      <c r="A60" s="145" t="s">
        <v>183</v>
      </c>
      <c r="B60" s="20">
        <v>13</v>
      </c>
      <c r="C60" s="21">
        <v>1038254</v>
      </c>
      <c r="D60" s="210">
        <v>1038254</v>
      </c>
      <c r="G60" s="3">
        <f>C60-D60</f>
        <v>0</v>
      </c>
    </row>
    <row r="61" spans="1:7">
      <c r="A61" s="145" t="s">
        <v>46</v>
      </c>
      <c r="B61" s="20">
        <v>14</v>
      </c>
      <c r="C61" s="21">
        <v>10700330</v>
      </c>
      <c r="D61" s="210">
        <v>16398318</v>
      </c>
      <c r="G61" s="3">
        <f>C61-D61</f>
        <v>-5697988</v>
      </c>
    </row>
    <row r="62" spans="1:7" hidden="1">
      <c r="A62" s="145" t="s">
        <v>48</v>
      </c>
      <c r="B62" s="20"/>
      <c r="C62" s="21" t="s">
        <v>184</v>
      </c>
      <c r="D62" s="211" t="s">
        <v>184</v>
      </c>
      <c r="G62" s="3" t="e">
        <f t="shared" ref="G62:G67" si="1">C62-D62</f>
        <v>#VALUE!</v>
      </c>
    </row>
    <row r="63" spans="1:7">
      <c r="A63" s="145" t="s">
        <v>50</v>
      </c>
      <c r="B63" s="20">
        <v>16</v>
      </c>
      <c r="C63" s="21">
        <v>1566252</v>
      </c>
      <c r="D63" s="210">
        <v>1455274</v>
      </c>
      <c r="G63" s="3">
        <f t="shared" si="1"/>
        <v>110978</v>
      </c>
    </row>
    <row r="64" spans="1:7">
      <c r="A64" s="145" t="s">
        <v>49</v>
      </c>
      <c r="B64" s="20"/>
      <c r="C64" s="21">
        <v>10418</v>
      </c>
      <c r="D64" s="210">
        <v>11575</v>
      </c>
      <c r="G64" s="3">
        <f>C64-D64</f>
        <v>-1157</v>
      </c>
    </row>
    <row r="65" spans="1:7">
      <c r="A65" s="145" t="s">
        <v>51</v>
      </c>
      <c r="B65" s="20"/>
      <c r="C65" s="21">
        <v>0</v>
      </c>
      <c r="D65" s="211">
        <v>98076</v>
      </c>
      <c r="G65" s="3">
        <f t="shared" si="1"/>
        <v>-98076</v>
      </c>
    </row>
    <row r="66" spans="1:7" hidden="1" outlineLevel="1">
      <c r="A66" s="145" t="s">
        <v>52</v>
      </c>
      <c r="B66" s="20"/>
      <c r="C66" s="177">
        <v>0</v>
      </c>
      <c r="D66" s="211">
        <v>0</v>
      </c>
      <c r="G66" s="3">
        <f t="shared" si="1"/>
        <v>0</v>
      </c>
    </row>
    <row r="67" spans="1:7" collapsed="1">
      <c r="A67" s="145" t="s">
        <v>53</v>
      </c>
      <c r="B67" s="20">
        <v>17</v>
      </c>
      <c r="C67" s="177">
        <v>3893047</v>
      </c>
      <c r="D67" s="211">
        <v>3371227</v>
      </c>
      <c r="G67" s="3">
        <f t="shared" si="1"/>
        <v>521820</v>
      </c>
    </row>
    <row r="68" spans="1:7" outlineLevel="1">
      <c r="A68" s="145" t="s">
        <v>42</v>
      </c>
      <c r="B68" s="32"/>
      <c r="C68" s="177">
        <v>0</v>
      </c>
      <c r="D68" s="211">
        <v>0</v>
      </c>
    </row>
    <row r="69" spans="1:7" s="25" customFormat="1" ht="16.5" thickBot="1">
      <c r="A69" s="147" t="s">
        <v>54</v>
      </c>
      <c r="B69" s="33"/>
      <c r="C69" s="24">
        <f>SUM(C58:C68)</f>
        <v>36607247</v>
      </c>
      <c r="D69" s="149">
        <f>SUM(D58:D68)</f>
        <v>41311011</v>
      </c>
    </row>
    <row r="70" spans="1:7" s="25" customFormat="1" ht="32.25" hidden="1" outlineLevel="1" thickBot="1">
      <c r="A70" s="150" t="s">
        <v>55</v>
      </c>
      <c r="B70" s="34"/>
      <c r="C70" s="35"/>
      <c r="D70" s="151"/>
    </row>
    <row r="71" spans="1:7" s="25" customFormat="1" ht="26.25" customHeight="1" collapsed="1" thickBot="1">
      <c r="A71" s="152" t="s">
        <v>56</v>
      </c>
      <c r="B71" s="153"/>
      <c r="C71" s="154">
        <f>C44+C56+C69+C70</f>
        <v>123648022</v>
      </c>
      <c r="D71" s="155">
        <f>D44+D56+D69+D70</f>
        <v>122175115</v>
      </c>
    </row>
    <row r="72" spans="1:7" ht="16.5" thickBot="1">
      <c r="G72" s="140"/>
    </row>
    <row r="73" spans="1:7" s="174" customFormat="1" hidden="1">
      <c r="A73" s="172" t="s">
        <v>196</v>
      </c>
      <c r="B73" s="173"/>
      <c r="D73" s="175"/>
    </row>
    <row r="74" spans="1:7" s="174" customFormat="1" hidden="1">
      <c r="A74" s="172" t="s">
        <v>194</v>
      </c>
      <c r="B74" s="173"/>
      <c r="D74" s="175"/>
    </row>
    <row r="75" spans="1:7">
      <c r="A75" s="229"/>
      <c r="B75" s="229"/>
      <c r="C75" s="229"/>
      <c r="D75" s="229"/>
    </row>
    <row r="76" spans="1:7" s="17" customFormat="1">
      <c r="A76" s="1"/>
      <c r="B76" s="2"/>
      <c r="D76" s="36"/>
    </row>
    <row r="77" spans="1:7" s="17" customFormat="1" ht="20.25" customHeight="1">
      <c r="A77" s="37" t="s">
        <v>57</v>
      </c>
      <c r="B77" s="38"/>
      <c r="C77" s="39"/>
      <c r="D77" s="40" t="s">
        <v>206</v>
      </c>
    </row>
    <row r="78" spans="1:7" ht="16.5" customHeight="1">
      <c r="A78" s="230"/>
      <c r="B78" s="230"/>
      <c r="C78" s="230"/>
      <c r="D78" s="41"/>
    </row>
    <row r="79" spans="1:7" ht="19.5" customHeight="1">
      <c r="A79" s="37" t="s">
        <v>58</v>
      </c>
      <c r="B79" s="38"/>
      <c r="C79" s="39"/>
      <c r="D79" s="40" t="s">
        <v>59</v>
      </c>
    </row>
    <row r="80" spans="1:7" ht="15.75" customHeight="1">
      <c r="A80" s="231"/>
      <c r="B80" s="231"/>
      <c r="C80" s="231"/>
      <c r="D80" s="42"/>
    </row>
    <row r="81" spans="1:4">
      <c r="A81" s="43" t="s">
        <v>60</v>
      </c>
      <c r="B81" s="44"/>
      <c r="C81" s="43"/>
      <c r="D81" s="45"/>
    </row>
    <row r="82" spans="1:4">
      <c r="C82" s="17">
        <f>C31-C71</f>
        <v>0</v>
      </c>
      <c r="D82" s="36">
        <f>D31-D71</f>
        <v>0</v>
      </c>
    </row>
    <row r="84" spans="1:4">
      <c r="C84" s="46"/>
      <c r="D84" s="46"/>
    </row>
    <row r="86" spans="1:4" hidden="1">
      <c r="A86" s="170" t="s">
        <v>175</v>
      </c>
      <c r="B86" s="47"/>
      <c r="C86" s="47">
        <v>143863799</v>
      </c>
      <c r="D86" s="47">
        <v>143863799</v>
      </c>
    </row>
    <row r="87" spans="1:4" hidden="1">
      <c r="A87" s="170" t="s">
        <v>176</v>
      </c>
      <c r="B87" s="3"/>
      <c r="C87" s="3">
        <f>C31</f>
        <v>123648022</v>
      </c>
      <c r="D87" s="3">
        <f>D31</f>
        <v>122175115</v>
      </c>
    </row>
    <row r="88" spans="1:4" hidden="1">
      <c r="A88" s="171" t="s">
        <v>177</v>
      </c>
      <c r="C88" s="3">
        <f>C11</f>
        <v>230976</v>
      </c>
      <c r="D88" s="3">
        <f>D11</f>
        <v>219170</v>
      </c>
    </row>
    <row r="89" spans="1:4" hidden="1">
      <c r="A89" s="171" t="s">
        <v>178</v>
      </c>
      <c r="C89" s="3">
        <f>C56</f>
        <v>25799020</v>
      </c>
      <c r="D89" s="3">
        <f>D56</f>
        <v>25587977</v>
      </c>
    </row>
    <row r="90" spans="1:4" hidden="1">
      <c r="A90" s="171" t="s">
        <v>179</v>
      </c>
      <c r="C90" s="3">
        <f>C69</f>
        <v>36607247</v>
      </c>
      <c r="D90" s="3">
        <f>D69</f>
        <v>41311011</v>
      </c>
    </row>
    <row r="91" spans="1:4" hidden="1">
      <c r="A91" s="171" t="s">
        <v>180</v>
      </c>
      <c r="C91" s="3">
        <f>C87-C88-C89-C90</f>
        <v>61010779</v>
      </c>
      <c r="D91" s="3">
        <f>D87-D88-D89-D90</f>
        <v>55056957</v>
      </c>
    </row>
    <row r="92" spans="1:4" hidden="1">
      <c r="A92" s="171" t="s">
        <v>181</v>
      </c>
      <c r="C92" s="3">
        <f>C91*1000/C86</f>
        <v>424.08708392303754</v>
      </c>
      <c r="D92" s="3">
        <f>D91*1000/D86</f>
        <v>382.70195408922854</v>
      </c>
    </row>
  </sheetData>
  <sheetProtection selectLockedCells="1" selectUnlockedCells="1"/>
  <mergeCells count="3">
    <mergeCell ref="A75:D75"/>
    <mergeCell ref="A78:C78"/>
    <mergeCell ref="A80:C80"/>
  </mergeCells>
  <printOptions horizontalCentered="1"/>
  <pageMargins left="0.59027777777777779" right="0.17986111111111111" top="0.20972222222222223" bottom="0.22013888888888888" header="0.51180555555555551" footer="0.51180555555555551"/>
  <pageSetup paperSize="9" scale="78" firstPageNumber="0" orientation="portrait" horizontalDpi="300" verticalDpi="300" r:id="rId1"/>
  <headerFooter alignWithMargins="0"/>
  <rowBreaks count="2" manualBreakCount="2">
    <brk id="79" max="16383" man="1"/>
    <brk id="8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Q61"/>
  <sheetViews>
    <sheetView zoomScale="70" zoomScaleNormal="70" zoomScaleSheetLayoutView="9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9" sqref="D9"/>
    </sheetView>
  </sheetViews>
  <sheetFormatPr defaultRowHeight="15.75" outlineLevelRow="1"/>
  <cols>
    <col min="1" max="1" width="6" style="47" customWidth="1"/>
    <col min="2" max="2" width="8.140625" style="47" customWidth="1"/>
    <col min="3" max="3" width="50.85546875" style="48" customWidth="1"/>
    <col min="4" max="4" width="7.42578125" style="48" bestFit="1" customWidth="1"/>
    <col min="5" max="6" width="20.85546875" style="48" customWidth="1"/>
    <col min="7" max="7" width="8.42578125" style="49" customWidth="1"/>
    <col min="8" max="8" width="13.140625" style="50" customWidth="1"/>
    <col min="9" max="9" width="17.85546875" style="50" customWidth="1"/>
    <col min="10" max="11" width="13.140625" style="50" customWidth="1"/>
    <col min="12" max="12" width="17.85546875" style="50" customWidth="1"/>
    <col min="13" max="15" width="13.140625" style="50" customWidth="1"/>
    <col min="16" max="16" width="23.28515625" style="50" customWidth="1"/>
    <col min="17" max="17" width="24" style="49" customWidth="1"/>
    <col min="18" max="16384" width="9.140625" style="47"/>
  </cols>
  <sheetData>
    <row r="1" spans="1:17" s="3" customFormat="1">
      <c r="A1" s="51" t="str">
        <f>Ф1!A1</f>
        <v xml:space="preserve">АКЦИОНЕРНОЕ ОБЩЕСТВО "СЕВКАЗЭНЕРГО" </v>
      </c>
      <c r="B1" s="51"/>
      <c r="C1" s="51"/>
      <c r="D1" s="52"/>
      <c r="E1" s="51"/>
      <c r="F1" s="51"/>
    </row>
    <row r="2" spans="1:17" s="3" customFormat="1">
      <c r="A2" s="47"/>
      <c r="D2" s="53"/>
    </row>
    <row r="3" spans="1:17" s="3" customFormat="1" ht="20.25" customHeight="1">
      <c r="A3" s="51" t="s">
        <v>61</v>
      </c>
      <c r="B3" s="47"/>
      <c r="C3" s="47"/>
      <c r="D3" s="48"/>
      <c r="E3" s="47"/>
      <c r="F3" s="47"/>
    </row>
    <row r="4" spans="1:17" s="3" customFormat="1" ht="16.5" customHeight="1">
      <c r="A4" s="51" t="s">
        <v>214</v>
      </c>
      <c r="B4" s="47"/>
      <c r="C4" s="47"/>
      <c r="D4" s="48"/>
      <c r="E4" s="47"/>
      <c r="F4" s="47"/>
    </row>
    <row r="5" spans="1:17" s="3" customFormat="1" ht="16.5" thickBot="1">
      <c r="A5" s="54" t="s">
        <v>2</v>
      </c>
      <c r="B5" s="55"/>
      <c r="C5" s="55"/>
      <c r="D5" s="56"/>
      <c r="E5" s="55"/>
      <c r="F5" s="55"/>
    </row>
    <row r="6" spans="1:17" s="3" customFormat="1" ht="16.5" thickBot="1">
      <c r="A6" s="47"/>
      <c r="B6" s="57"/>
      <c r="C6" s="57"/>
      <c r="D6" s="58"/>
      <c r="E6" s="57"/>
      <c r="F6" s="57"/>
    </row>
    <row r="7" spans="1:17" s="59" customFormat="1" ht="44.25" customHeight="1" thickBot="1">
      <c r="A7" s="236" t="s">
        <v>62</v>
      </c>
      <c r="B7" s="237"/>
      <c r="C7" s="237"/>
      <c r="D7" s="217" t="s">
        <v>4</v>
      </c>
      <c r="E7" s="217" t="s">
        <v>212</v>
      </c>
      <c r="F7" s="218" t="s">
        <v>213</v>
      </c>
    </row>
    <row r="8" spans="1:17" s="51" customFormat="1">
      <c r="A8" s="238" t="s">
        <v>63</v>
      </c>
      <c r="B8" s="239"/>
      <c r="C8" s="239"/>
      <c r="D8" s="60"/>
      <c r="E8" s="61"/>
      <c r="F8" s="219"/>
    </row>
    <row r="9" spans="1:17" ht="21.95" customHeight="1">
      <c r="A9" s="234" t="s">
        <v>64</v>
      </c>
      <c r="B9" s="235"/>
      <c r="C9" s="235"/>
      <c r="D9" s="62">
        <v>18</v>
      </c>
      <c r="E9" s="177">
        <v>48722560</v>
      </c>
      <c r="F9" s="211">
        <v>42429367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7" ht="15.75" hidden="1" customHeight="1" outlineLevel="1">
      <c r="A10" s="234" t="s">
        <v>65</v>
      </c>
      <c r="B10" s="235"/>
      <c r="C10" s="235"/>
      <c r="D10" s="62"/>
      <c r="E10" s="21"/>
      <c r="F10" s="210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s="51" customFormat="1" collapsed="1">
      <c r="A11" s="220" t="s">
        <v>66</v>
      </c>
      <c r="B11" s="64"/>
      <c r="C11" s="65"/>
      <c r="D11" s="62"/>
      <c r="E11" s="24"/>
      <c r="F11" s="149"/>
    </row>
    <row r="12" spans="1:17" s="66" customFormat="1" ht="15.75" customHeight="1">
      <c r="A12" s="234" t="s">
        <v>64</v>
      </c>
      <c r="B12" s="235"/>
      <c r="C12" s="235"/>
      <c r="D12" s="62">
        <v>19</v>
      </c>
      <c r="E12" s="177">
        <v>-38081207</v>
      </c>
      <c r="F12" s="211">
        <v>-32326061</v>
      </c>
    </row>
    <row r="13" spans="1:17" ht="15.75" hidden="1" customHeight="1" outlineLevel="1">
      <c r="A13" s="234" t="s">
        <v>65</v>
      </c>
      <c r="B13" s="235"/>
      <c r="C13" s="235"/>
      <c r="D13" s="62"/>
      <c r="E13" s="21"/>
      <c r="F13" s="210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collapsed="1">
      <c r="A14" s="220" t="s">
        <v>67</v>
      </c>
      <c r="B14" s="64"/>
      <c r="C14" s="65"/>
      <c r="D14" s="67"/>
      <c r="E14" s="24">
        <f>SUM(E8:E13)</f>
        <v>10641353</v>
      </c>
      <c r="F14" s="149">
        <f>SUM(F8:F13)</f>
        <v>10103306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7" ht="15.75" customHeight="1">
      <c r="A15" s="234" t="s">
        <v>68</v>
      </c>
      <c r="B15" s="235"/>
      <c r="C15" s="235"/>
      <c r="D15" s="232">
        <v>20</v>
      </c>
      <c r="E15" s="21">
        <v>-1626449</v>
      </c>
      <c r="F15" s="210">
        <v>-1432990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7" ht="15.75" customHeight="1">
      <c r="A16" s="234" t="s">
        <v>69</v>
      </c>
      <c r="B16" s="235"/>
      <c r="C16" s="235"/>
      <c r="D16" s="233"/>
      <c r="E16" s="21">
        <v>-323474</v>
      </c>
      <c r="F16" s="210">
        <v>-230859</v>
      </c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7" ht="31.5" hidden="1" customHeight="1" outlineLevel="1">
      <c r="A17" s="234" t="s">
        <v>70</v>
      </c>
      <c r="B17" s="235"/>
      <c r="C17" s="235"/>
      <c r="D17" s="62"/>
      <c r="E17" s="21"/>
      <c r="F17" s="210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1:17" s="57" customFormat="1" ht="15.75" hidden="1" customHeight="1" outlineLevel="1">
      <c r="A18" s="234" t="s">
        <v>71</v>
      </c>
      <c r="B18" s="235"/>
      <c r="C18" s="235"/>
      <c r="D18" s="62"/>
      <c r="E18" s="21"/>
      <c r="F18" s="210"/>
    </row>
    <row r="19" spans="1:17" s="57" customFormat="1" ht="31.5" customHeight="1" collapsed="1">
      <c r="A19" s="240" t="s">
        <v>72</v>
      </c>
      <c r="B19" s="241"/>
      <c r="C19" s="241"/>
      <c r="D19" s="67"/>
      <c r="E19" s="68">
        <f>SUM(E14:E18)</f>
        <v>8691430</v>
      </c>
      <c r="F19" s="221">
        <f>SUM(F14:F18)</f>
        <v>8439457</v>
      </c>
    </row>
    <row r="20" spans="1:17" s="57" customFormat="1" ht="30.75" hidden="1" customHeight="1" outlineLevel="1">
      <c r="A20" s="234" t="s">
        <v>73</v>
      </c>
      <c r="B20" s="235"/>
      <c r="C20" s="235"/>
      <c r="D20" s="62"/>
      <c r="E20" s="21"/>
      <c r="F20" s="210"/>
    </row>
    <row r="21" spans="1:17" ht="15.75" hidden="1" customHeight="1" outlineLevel="1">
      <c r="A21" s="234" t="s">
        <v>75</v>
      </c>
      <c r="B21" s="235"/>
      <c r="C21" s="235"/>
      <c r="D21" s="228"/>
      <c r="E21" s="21"/>
      <c r="F21" s="210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1:17" ht="17.25" customHeight="1" collapsed="1">
      <c r="A22" s="244" t="s">
        <v>77</v>
      </c>
      <c r="B22" s="245"/>
      <c r="C22" s="245"/>
      <c r="D22" s="69">
        <v>22</v>
      </c>
      <c r="E22" s="177">
        <v>454772</v>
      </c>
      <c r="F22" s="211">
        <v>634303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s="57" customFormat="1" ht="15.75" customHeight="1">
      <c r="A23" s="234" t="s">
        <v>78</v>
      </c>
      <c r="B23" s="235"/>
      <c r="C23" s="235"/>
      <c r="D23" s="62">
        <v>21</v>
      </c>
      <c r="E23" s="21">
        <v>-2044441</v>
      </c>
      <c r="F23" s="210">
        <v>-2249303</v>
      </c>
    </row>
    <row r="24" spans="1:17" ht="15.75" customHeight="1">
      <c r="A24" s="234" t="s">
        <v>76</v>
      </c>
      <c r="B24" s="235"/>
      <c r="C24" s="235"/>
      <c r="D24" s="232">
        <v>23</v>
      </c>
      <c r="E24" s="21">
        <v>-379708</v>
      </c>
      <c r="F24" s="210">
        <v>-157551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ht="15.75" customHeight="1">
      <c r="A25" s="234" t="s">
        <v>74</v>
      </c>
      <c r="B25" s="235"/>
      <c r="C25" s="235"/>
      <c r="D25" s="233"/>
      <c r="E25" s="21">
        <v>15357</v>
      </c>
      <c r="F25" s="210">
        <v>708131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s="57" customFormat="1" ht="48" hidden="1" customHeight="1" outlineLevel="1">
      <c r="A26" s="234" t="s">
        <v>79</v>
      </c>
      <c r="B26" s="235"/>
      <c r="C26" s="235"/>
      <c r="D26" s="62"/>
      <c r="E26" s="21"/>
      <c r="F26" s="210"/>
    </row>
    <row r="27" spans="1:17" s="57" customFormat="1" ht="13.5" hidden="1" customHeight="1" outlineLevel="1">
      <c r="A27" s="234" t="s">
        <v>80</v>
      </c>
      <c r="B27" s="235"/>
      <c r="C27" s="235"/>
      <c r="D27" s="62"/>
      <c r="E27" s="21"/>
      <c r="F27" s="210"/>
    </row>
    <row r="28" spans="1:17" s="66" customFormat="1" ht="15.75" hidden="1" customHeight="1" outlineLevel="1">
      <c r="A28" s="234" t="s">
        <v>81</v>
      </c>
      <c r="B28" s="235"/>
      <c r="C28" s="235"/>
      <c r="D28" s="62"/>
      <c r="E28" s="21"/>
      <c r="F28" s="210"/>
    </row>
    <row r="29" spans="1:17" s="51" customFormat="1" collapsed="1">
      <c r="A29" s="220" t="s">
        <v>82</v>
      </c>
      <c r="B29" s="70"/>
      <c r="C29" s="70"/>
      <c r="D29" s="71"/>
      <c r="E29" s="72">
        <f>SUM(E19:E28)</f>
        <v>6737410</v>
      </c>
      <c r="F29" s="197">
        <f>SUM(F19:F28)</f>
        <v>7375037</v>
      </c>
    </row>
    <row r="30" spans="1:17" ht="15.75" customHeight="1">
      <c r="A30" s="246" t="s">
        <v>83</v>
      </c>
      <c r="B30" s="247"/>
      <c r="C30" s="247"/>
      <c r="D30" s="62"/>
      <c r="E30" s="21">
        <v>-66161</v>
      </c>
      <c r="F30" s="210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1:17" ht="15.75" customHeight="1">
      <c r="A31" s="240" t="s">
        <v>84</v>
      </c>
      <c r="B31" s="241"/>
      <c r="C31" s="241"/>
      <c r="D31" s="67"/>
      <c r="E31" s="73">
        <f>SUM(E29:E30)</f>
        <v>6671249</v>
      </c>
      <c r="F31" s="190">
        <f>SUM(F29:F30)</f>
        <v>7375037</v>
      </c>
      <c r="G31" s="47"/>
      <c r="L31" s="47"/>
      <c r="M31" s="47"/>
      <c r="N31" s="47"/>
      <c r="O31" s="47"/>
      <c r="P31" s="47"/>
      <c r="Q31" s="47"/>
    </row>
    <row r="32" spans="1:17" ht="15.75" customHeight="1">
      <c r="A32" s="242" t="s">
        <v>85</v>
      </c>
      <c r="B32" s="243"/>
      <c r="C32" s="243"/>
      <c r="D32" s="67"/>
      <c r="E32" s="21"/>
      <c r="F32" s="210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1:17" ht="15.75" customHeight="1">
      <c r="A33" s="246" t="s">
        <v>86</v>
      </c>
      <c r="B33" s="247"/>
      <c r="C33" s="247"/>
      <c r="D33" s="62"/>
      <c r="E33" s="21">
        <v>0</v>
      </c>
      <c r="F33" s="210"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1:17" ht="15.75" customHeight="1">
      <c r="A34" s="246" t="s">
        <v>208</v>
      </c>
      <c r="B34" s="247"/>
      <c r="C34" s="247"/>
      <c r="D34" s="62"/>
      <c r="E34" s="21">
        <v>0</v>
      </c>
      <c r="F34" s="210">
        <v>0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1:17" ht="15.75" customHeight="1">
      <c r="A35" s="246" t="s">
        <v>87</v>
      </c>
      <c r="B35" s="247"/>
      <c r="C35" s="247"/>
      <c r="D35" s="62"/>
      <c r="E35" s="21">
        <v>0</v>
      </c>
      <c r="F35" s="210">
        <v>0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1:17" ht="18" customHeight="1" thickBot="1">
      <c r="A36" s="222" t="s">
        <v>165</v>
      </c>
      <c r="B36" s="223"/>
      <c r="C36" s="224"/>
      <c r="D36" s="225"/>
      <c r="E36" s="226">
        <f>E31+SUM(E33:E35)</f>
        <v>6671249</v>
      </c>
      <c r="F36" s="227">
        <f>F31+SUM(F33:F35)</f>
        <v>7375037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1:17" s="66" customFormat="1" ht="18.75" hidden="1" customHeight="1">
      <c r="A37" s="249" t="s">
        <v>88</v>
      </c>
      <c r="B37" s="249"/>
      <c r="C37" s="249"/>
      <c r="D37" s="74"/>
      <c r="E37" s="19"/>
      <c r="F37" s="75"/>
    </row>
    <row r="38" spans="1:17" s="57" customFormat="1" ht="16.5" hidden="1" customHeight="1">
      <c r="A38" s="247" t="s">
        <v>89</v>
      </c>
      <c r="B38" s="247"/>
      <c r="C38" s="247"/>
      <c r="D38" s="62"/>
      <c r="E38" s="21"/>
      <c r="F38" s="63"/>
    </row>
    <row r="39" spans="1:17" s="57" customFormat="1" ht="17.25" hidden="1" customHeight="1">
      <c r="A39" s="250" t="s">
        <v>33</v>
      </c>
      <c r="B39" s="250"/>
      <c r="C39" s="250"/>
      <c r="D39" s="76"/>
      <c r="E39" s="77"/>
      <c r="F39" s="78"/>
    </row>
    <row r="40" spans="1:17" s="57" customFormat="1">
      <c r="A40" s="17"/>
      <c r="B40" s="79"/>
      <c r="C40" s="79"/>
      <c r="D40" s="80"/>
      <c r="E40" s="30"/>
      <c r="F40" s="30"/>
    </row>
    <row r="41" spans="1:17" s="185" customFormat="1" ht="15.75" hidden="1" customHeight="1">
      <c r="A41" s="251" t="s">
        <v>197</v>
      </c>
      <c r="B41" s="251"/>
      <c r="C41" s="251"/>
      <c r="D41" s="251"/>
      <c r="E41" s="251"/>
      <c r="F41" s="251"/>
      <c r="G41" s="174"/>
    </row>
    <row r="42" spans="1:17" s="186" customFormat="1" ht="2.1" hidden="1" customHeight="1">
      <c r="A42" s="251"/>
      <c r="B42" s="251"/>
      <c r="C42" s="251"/>
      <c r="D42" s="251"/>
      <c r="E42" s="251"/>
      <c r="F42" s="251"/>
      <c r="G42" s="251"/>
    </row>
    <row r="43" spans="1:17" s="186" customFormat="1" ht="15.75" hidden="1" customHeight="1">
      <c r="A43" s="251" t="s">
        <v>195</v>
      </c>
      <c r="B43" s="251"/>
      <c r="C43" s="251"/>
      <c r="D43" s="251"/>
      <c r="E43" s="251"/>
      <c r="F43" s="251"/>
      <c r="G43" s="174"/>
    </row>
    <row r="44" spans="1:17" ht="15.75" customHeight="1">
      <c r="A44" s="53"/>
      <c r="B44" s="53"/>
      <c r="C44" s="53"/>
      <c r="D44" s="53"/>
      <c r="E44" s="53"/>
      <c r="F44" s="53"/>
      <c r="G44" s="3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1:17" ht="31.5" customHeight="1">
      <c r="A45" s="252" t="str">
        <f>Ф1!A77</f>
        <v>Генеральный директор</v>
      </c>
      <c r="B45" s="252"/>
      <c r="C45" s="252"/>
      <c r="D45" s="82"/>
      <c r="E45" s="84"/>
      <c r="F45" s="85" t="str">
        <f>Ф1!D77</f>
        <v>Казановский А.А.</v>
      </c>
      <c r="G45" s="47"/>
      <c r="H45" s="47"/>
      <c r="I45" s="47"/>
      <c r="O45" s="49"/>
      <c r="P45" s="47"/>
      <c r="Q45" s="47"/>
    </row>
    <row r="46" spans="1:17" ht="15.75" customHeight="1">
      <c r="A46" s="81"/>
      <c r="B46" s="81"/>
      <c r="C46" s="81"/>
      <c r="D46" s="82"/>
      <c r="E46" s="86"/>
      <c r="F46" s="52"/>
      <c r="G46" s="47"/>
      <c r="H46" s="47"/>
      <c r="I46" s="47"/>
      <c r="O46" s="49"/>
      <c r="P46" s="47"/>
      <c r="Q46" s="47"/>
    </row>
    <row r="47" spans="1:17">
      <c r="A47" s="85"/>
      <c r="B47" s="85"/>
      <c r="C47" s="52"/>
      <c r="D47" s="52"/>
      <c r="E47" s="52"/>
      <c r="F47" s="52"/>
      <c r="G47" s="47"/>
      <c r="H47" s="47"/>
      <c r="I47" s="47"/>
    </row>
    <row r="48" spans="1:17" ht="15.75" customHeight="1">
      <c r="A48" s="253" t="s">
        <v>58</v>
      </c>
      <c r="B48" s="253"/>
      <c r="C48" s="253"/>
      <c r="D48" s="82"/>
      <c r="E48" s="87"/>
      <c r="F48" s="83" t="s">
        <v>59</v>
      </c>
      <c r="G48" s="47"/>
      <c r="H48" s="47"/>
      <c r="I48" s="47"/>
    </row>
    <row r="49" spans="1:8" ht="15.75" customHeight="1">
      <c r="A49" s="254"/>
      <c r="B49" s="254"/>
      <c r="C49" s="254"/>
      <c r="D49" s="88"/>
      <c r="E49" s="30"/>
    </row>
    <row r="50" spans="1:8" ht="15.75" customHeight="1">
      <c r="A50" s="248" t="s">
        <v>60</v>
      </c>
      <c r="B50" s="248"/>
      <c r="C50" s="248"/>
      <c r="D50" s="44"/>
    </row>
    <row r="51" spans="1:8">
      <c r="E51" s="53">
        <f>E36-Ф4!H29</f>
        <v>0</v>
      </c>
      <c r="F51" s="53"/>
    </row>
    <row r="53" spans="1:8">
      <c r="E53" s="129"/>
      <c r="F53" s="129"/>
    </row>
    <row r="54" spans="1:8" hidden="1">
      <c r="C54" s="170" t="s">
        <v>175</v>
      </c>
      <c r="D54" s="47"/>
      <c r="E54" s="47">
        <v>143863799</v>
      </c>
      <c r="F54" s="47">
        <v>143863799</v>
      </c>
    </row>
    <row r="55" spans="1:8" hidden="1">
      <c r="E55" s="129">
        <f>E31*1000/E54</f>
        <v>46.371978540619523</v>
      </c>
      <c r="F55" s="129">
        <f>F31*1000/F54</f>
        <v>51.264022299313808</v>
      </c>
    </row>
    <row r="61" spans="1:8">
      <c r="H61" s="128"/>
    </row>
  </sheetData>
  <sheetProtection selectLockedCells="1" selectUnlockedCells="1"/>
  <mergeCells count="38">
    <mergeCell ref="A50:C50"/>
    <mergeCell ref="A33:C33"/>
    <mergeCell ref="A35:C35"/>
    <mergeCell ref="A37:C37"/>
    <mergeCell ref="A38:C38"/>
    <mergeCell ref="A39:C39"/>
    <mergeCell ref="A41:F41"/>
    <mergeCell ref="A42:G42"/>
    <mergeCell ref="A43:F43"/>
    <mergeCell ref="A45:C45"/>
    <mergeCell ref="A48:C48"/>
    <mergeCell ref="A49:C49"/>
    <mergeCell ref="A34:C34"/>
    <mergeCell ref="A32:C32"/>
    <mergeCell ref="A25:C25"/>
    <mergeCell ref="A21:C21"/>
    <mergeCell ref="A24:C24"/>
    <mergeCell ref="A22:C22"/>
    <mergeCell ref="A23:C23"/>
    <mergeCell ref="A26:C26"/>
    <mergeCell ref="A27:C27"/>
    <mergeCell ref="A28:C28"/>
    <mergeCell ref="A30:C30"/>
    <mergeCell ref="A31:C31"/>
    <mergeCell ref="D15:D16"/>
    <mergeCell ref="D24:D25"/>
    <mergeCell ref="A20:C20"/>
    <mergeCell ref="A7:C7"/>
    <mergeCell ref="A8:C8"/>
    <mergeCell ref="A9:C9"/>
    <mergeCell ref="A10:C10"/>
    <mergeCell ref="A12:C12"/>
    <mergeCell ref="A13:C13"/>
    <mergeCell ref="A15:C15"/>
    <mergeCell ref="A16:C16"/>
    <mergeCell ref="A17:C17"/>
    <mergeCell ref="A18:C18"/>
    <mergeCell ref="A19:C19"/>
  </mergeCells>
  <pageMargins left="0.97013888888888888" right="0.27916666666666667" top="0.39374999999999999" bottom="0.39374999999999999" header="0.51180555555555551" footer="0.51180555555555551"/>
  <pageSetup paperSize="9" scale="82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H79"/>
  <sheetViews>
    <sheetView zoomScale="70" zoomScaleNormal="70" workbookViewId="0">
      <pane xSplit="1" ySplit="7" topLeftCell="B8" activePane="bottomRight" state="frozen"/>
      <selection pane="topRight" activeCell="B1" sqref="B1"/>
      <selection pane="bottomLeft" activeCell="A22" sqref="A22"/>
      <selection pane="bottomRight" activeCell="G69" sqref="G69"/>
    </sheetView>
  </sheetViews>
  <sheetFormatPr defaultRowHeight="15.75" outlineLevelRow="1"/>
  <cols>
    <col min="1" max="1" width="74.42578125" style="47" customWidth="1"/>
    <col min="2" max="2" width="19.42578125" style="47" customWidth="1"/>
    <col min="3" max="3" width="20.7109375" style="47" customWidth="1"/>
    <col min="4" max="4" width="9.140625" style="47"/>
    <col min="5" max="5" width="10.28515625" style="47" customWidth="1"/>
    <col min="6" max="6" width="15.140625" style="47" customWidth="1"/>
    <col min="7" max="16384" width="9.140625" style="47"/>
  </cols>
  <sheetData>
    <row r="1" spans="1:6">
      <c r="A1" s="51" t="str">
        <f>Ф1!A1</f>
        <v xml:space="preserve">АКЦИОНЕРНОЕ ОБЩЕСТВО "СЕВКАЗЭНЕРГО" </v>
      </c>
    </row>
    <row r="2" spans="1:6">
      <c r="A2" s="51"/>
    </row>
    <row r="3" spans="1:6">
      <c r="A3" s="51" t="s">
        <v>90</v>
      </c>
    </row>
    <row r="4" spans="1:6">
      <c r="A4" s="51" t="str">
        <f>Ф2!A4</f>
        <v>за период, заканчивающийся 30 июня 2025 года</v>
      </c>
    </row>
    <row r="5" spans="1:6">
      <c r="A5" s="89" t="str">
        <f>Ф2!A5</f>
        <v>(в тыс. тенге)</v>
      </c>
      <c r="B5" s="54"/>
      <c r="C5" s="54"/>
    </row>
    <row r="6" spans="1:6" ht="16.5" thickBot="1"/>
    <row r="7" spans="1:6" ht="16.5" thickBot="1">
      <c r="A7" s="187" t="s">
        <v>62</v>
      </c>
      <c r="B7" s="188" t="str">
        <f>Ф2!E7</f>
        <v>6 мес 2025 г.</v>
      </c>
      <c r="C7" s="188" t="str">
        <f>Ф2!F7</f>
        <v>6 мес 2024 г.</v>
      </c>
    </row>
    <row r="8" spans="1:6" ht="31.5">
      <c r="A8" s="157" t="s">
        <v>91</v>
      </c>
      <c r="B8" s="163"/>
      <c r="C8" s="164"/>
    </row>
    <row r="9" spans="1:6">
      <c r="A9" s="160" t="s">
        <v>92</v>
      </c>
      <c r="B9" s="184">
        <f>Ф2!E29</f>
        <v>6737410</v>
      </c>
      <c r="C9" s="165">
        <f>Ф2!F29</f>
        <v>7375037</v>
      </c>
    </row>
    <row r="10" spans="1:6">
      <c r="A10" s="160" t="s">
        <v>93</v>
      </c>
      <c r="B10" s="184"/>
      <c r="C10" s="165"/>
    </row>
    <row r="11" spans="1:6">
      <c r="A11" s="159" t="s">
        <v>94</v>
      </c>
      <c r="B11" s="179">
        <v>4155356</v>
      </c>
      <c r="C11" s="189">
        <v>4181982</v>
      </c>
    </row>
    <row r="12" spans="1:6">
      <c r="A12" s="159" t="s">
        <v>78</v>
      </c>
      <c r="B12" s="179">
        <v>2044441</v>
      </c>
      <c r="C12" s="189">
        <v>2249303</v>
      </c>
    </row>
    <row r="13" spans="1:6">
      <c r="A13" s="159" t="s">
        <v>77</v>
      </c>
      <c r="B13" s="179">
        <v>-454772</v>
      </c>
      <c r="C13" s="189">
        <v>-634303</v>
      </c>
    </row>
    <row r="14" spans="1:6" ht="15.75" customHeight="1">
      <c r="A14" s="159" t="s">
        <v>193</v>
      </c>
      <c r="B14" s="179">
        <v>-34934</v>
      </c>
      <c r="C14" s="189">
        <v>35670</v>
      </c>
      <c r="E14" s="3"/>
      <c r="F14" s="3"/>
    </row>
    <row r="15" spans="1:6">
      <c r="A15" s="159" t="s">
        <v>96</v>
      </c>
      <c r="B15" s="179">
        <v>248993</v>
      </c>
      <c r="C15" s="189">
        <v>11600</v>
      </c>
    </row>
    <row r="16" spans="1:6">
      <c r="A16" s="159" t="s">
        <v>95</v>
      </c>
      <c r="B16" s="179"/>
      <c r="C16" s="189"/>
    </row>
    <row r="17" spans="1:6" ht="15.75" hidden="1" customHeight="1">
      <c r="A17" s="159" t="s">
        <v>97</v>
      </c>
      <c r="B17" s="179"/>
      <c r="C17" s="189"/>
    </row>
    <row r="18" spans="1:6" ht="14.25" hidden="1" customHeight="1">
      <c r="A18" s="159" t="s">
        <v>98</v>
      </c>
      <c r="B18" s="179"/>
      <c r="C18" s="189"/>
    </row>
    <row r="19" spans="1:6" ht="15" hidden="1" customHeight="1">
      <c r="A19" s="159" t="s">
        <v>200</v>
      </c>
      <c r="B19" s="179"/>
      <c r="C19" s="189"/>
    </row>
    <row r="20" spans="1:6">
      <c r="A20" s="159" t="s">
        <v>99</v>
      </c>
      <c r="B20" s="179">
        <v>379708</v>
      </c>
      <c r="C20" s="189">
        <v>157551</v>
      </c>
    </row>
    <row r="21" spans="1:6">
      <c r="A21" s="159" t="s">
        <v>201</v>
      </c>
      <c r="B21" s="179"/>
      <c r="C21" s="189"/>
    </row>
    <row r="22" spans="1:6">
      <c r="A22" s="159" t="s">
        <v>205</v>
      </c>
      <c r="B22" s="179">
        <v>-45763</v>
      </c>
      <c r="C22" s="189"/>
    </row>
    <row r="23" spans="1:6">
      <c r="A23" s="159" t="s">
        <v>100</v>
      </c>
      <c r="B23" s="179"/>
      <c r="C23" s="189">
        <v>-34958</v>
      </c>
      <c r="E23" s="3"/>
      <c r="F23" s="3"/>
    </row>
    <row r="24" spans="1:6">
      <c r="A24" s="160" t="s">
        <v>101</v>
      </c>
      <c r="B24" s="73">
        <f>SUM(B9:B23)</f>
        <v>13030439</v>
      </c>
      <c r="C24" s="190">
        <f>SUM(C9:C23)</f>
        <v>13341882</v>
      </c>
    </row>
    <row r="25" spans="1:6">
      <c r="A25" s="160" t="s">
        <v>102</v>
      </c>
      <c r="B25" s="73"/>
      <c r="C25" s="190"/>
    </row>
    <row r="26" spans="1:6">
      <c r="A26" s="159" t="s">
        <v>103</v>
      </c>
      <c r="B26" s="92">
        <v>224762</v>
      </c>
      <c r="C26" s="191">
        <v>109426</v>
      </c>
    </row>
    <row r="27" spans="1:6">
      <c r="A27" s="159" t="s">
        <v>104</v>
      </c>
      <c r="B27" s="92">
        <v>-197658</v>
      </c>
      <c r="C27" s="191">
        <v>-3612427</v>
      </c>
    </row>
    <row r="28" spans="1:6" ht="15.75" customHeight="1">
      <c r="A28" s="159" t="s">
        <v>105</v>
      </c>
      <c r="B28" s="92">
        <v>-757370</v>
      </c>
      <c r="C28" s="191">
        <v>-716959</v>
      </c>
    </row>
    <row r="29" spans="1:6" ht="15.75" hidden="1" customHeight="1">
      <c r="A29" s="159" t="s">
        <v>170</v>
      </c>
      <c r="B29" s="92"/>
      <c r="C29" s="191"/>
    </row>
    <row r="30" spans="1:6">
      <c r="A30" s="159" t="s">
        <v>106</v>
      </c>
      <c r="B30" s="92">
        <v>339765</v>
      </c>
      <c r="C30" s="191">
        <v>1858</v>
      </c>
    </row>
    <row r="31" spans="1:6">
      <c r="A31" s="159" t="s">
        <v>107</v>
      </c>
      <c r="B31" s="92">
        <v>-1451837</v>
      </c>
      <c r="C31" s="191">
        <v>533098</v>
      </c>
    </row>
    <row r="32" spans="1:6">
      <c r="A32" s="159" t="s">
        <v>108</v>
      </c>
      <c r="B32" s="92">
        <v>110978</v>
      </c>
      <c r="C32" s="191">
        <v>1989616</v>
      </c>
    </row>
    <row r="33" spans="1:8" hidden="1">
      <c r="A33" s="159" t="s">
        <v>171</v>
      </c>
      <c r="B33" s="92"/>
      <c r="C33" s="191"/>
    </row>
    <row r="34" spans="1:8" ht="16.5" customHeight="1">
      <c r="A34" s="159" t="s">
        <v>109</v>
      </c>
      <c r="B34" s="92">
        <v>404289</v>
      </c>
      <c r="C34" s="191">
        <v>-366708</v>
      </c>
    </row>
    <row r="35" spans="1:8" hidden="1" outlineLevel="1">
      <c r="A35" s="159" t="s">
        <v>110</v>
      </c>
      <c r="B35" s="92"/>
      <c r="C35" s="191"/>
    </row>
    <row r="36" spans="1:8" ht="31.5" hidden="1" outlineLevel="1">
      <c r="A36" s="159" t="s">
        <v>111</v>
      </c>
      <c r="B36" s="92">
        <v>0</v>
      </c>
      <c r="C36" s="191"/>
    </row>
    <row r="37" spans="1:8" collapsed="1">
      <c r="A37" s="160" t="s">
        <v>112</v>
      </c>
      <c r="B37" s="91">
        <f>SUM(B24:B36)</f>
        <v>11703368</v>
      </c>
      <c r="C37" s="165">
        <f>SUM(C24:C36)</f>
        <v>11279786</v>
      </c>
    </row>
    <row r="38" spans="1:8">
      <c r="A38" s="159" t="s">
        <v>114</v>
      </c>
      <c r="B38" s="92">
        <v>-2062892</v>
      </c>
      <c r="C38" s="191">
        <v>-2354492</v>
      </c>
    </row>
    <row r="39" spans="1:8">
      <c r="A39" s="159" t="s">
        <v>113</v>
      </c>
      <c r="B39" s="92">
        <v>-278612</v>
      </c>
      <c r="C39" s="191">
        <v>-57606</v>
      </c>
    </row>
    <row r="40" spans="1:8" ht="32.25" thickBot="1">
      <c r="A40" s="166" t="s">
        <v>115</v>
      </c>
      <c r="B40" s="93">
        <f>SUM(B37:B39)</f>
        <v>9361864</v>
      </c>
      <c r="C40" s="192">
        <f>SUM(C37:C39)</f>
        <v>8867688</v>
      </c>
    </row>
    <row r="41" spans="1:8" ht="31.5">
      <c r="A41" s="167" t="s">
        <v>116</v>
      </c>
      <c r="B41" s="90"/>
      <c r="C41" s="193"/>
    </row>
    <row r="42" spans="1:8">
      <c r="A42" s="159" t="s">
        <v>117</v>
      </c>
      <c r="B42" s="92">
        <v>-5668936</v>
      </c>
      <c r="C42" s="191">
        <v>-3998527</v>
      </c>
    </row>
    <row r="43" spans="1:8">
      <c r="A43" s="159" t="s">
        <v>202</v>
      </c>
      <c r="B43" s="92">
        <v>0</v>
      </c>
      <c r="C43" s="191">
        <v>0</v>
      </c>
    </row>
    <row r="44" spans="1:8">
      <c r="A44" s="159" t="s">
        <v>118</v>
      </c>
      <c r="B44" s="92"/>
      <c r="C44" s="191"/>
    </row>
    <row r="45" spans="1:8">
      <c r="A45" s="159" t="s">
        <v>119</v>
      </c>
      <c r="B45" s="94"/>
      <c r="C45" s="194"/>
    </row>
    <row r="46" spans="1:8">
      <c r="A46" s="159" t="s">
        <v>120</v>
      </c>
      <c r="B46" s="94">
        <v>175002</v>
      </c>
      <c r="C46" s="194">
        <v>144792.42823000002</v>
      </c>
    </row>
    <row r="47" spans="1:8">
      <c r="A47" s="159" t="s">
        <v>121</v>
      </c>
      <c r="B47" s="92"/>
      <c r="C47" s="191"/>
      <c r="H47" s="47" t="s">
        <v>122</v>
      </c>
    </row>
    <row r="48" spans="1:8">
      <c r="A48" s="159" t="s">
        <v>185</v>
      </c>
      <c r="B48" s="92">
        <v>-3300000</v>
      </c>
      <c r="C48" s="191"/>
    </row>
    <row r="49" spans="1:3">
      <c r="A49" s="159" t="s">
        <v>204</v>
      </c>
      <c r="B49" s="92"/>
      <c r="C49" s="191"/>
    </row>
    <row r="50" spans="1:3">
      <c r="A50" s="159" t="s">
        <v>203</v>
      </c>
      <c r="B50" s="92"/>
      <c r="C50" s="191"/>
    </row>
    <row r="51" spans="1:3" hidden="1">
      <c r="A51" s="159" t="s">
        <v>123</v>
      </c>
      <c r="B51" s="92"/>
      <c r="C51" s="191"/>
    </row>
    <row r="52" spans="1:3" ht="15.75" customHeight="1" thickBot="1">
      <c r="A52" s="168" t="s">
        <v>124</v>
      </c>
      <c r="B52" s="169">
        <f>SUM(B42:B51)</f>
        <v>-8793934</v>
      </c>
      <c r="C52" s="195">
        <f>SUM(C42:C51)</f>
        <v>-3853734.5717699998</v>
      </c>
    </row>
    <row r="53" spans="1:3" ht="31.5">
      <c r="A53" s="157" t="s">
        <v>125</v>
      </c>
      <c r="B53" s="158"/>
      <c r="C53" s="196"/>
    </row>
    <row r="54" spans="1:3">
      <c r="A54" s="159" t="s">
        <v>126</v>
      </c>
      <c r="B54" s="94">
        <v>2045049</v>
      </c>
      <c r="C54" s="194">
        <v>18470919</v>
      </c>
    </row>
    <row r="55" spans="1:3" hidden="1">
      <c r="A55" s="159" t="s">
        <v>127</v>
      </c>
      <c r="B55" s="94"/>
      <c r="C55" s="194"/>
    </row>
    <row r="56" spans="1:3">
      <c r="A56" s="159" t="s">
        <v>128</v>
      </c>
      <c r="B56" s="94">
        <v>-1206508</v>
      </c>
      <c r="C56" s="194">
        <v>-19613087</v>
      </c>
    </row>
    <row r="57" spans="1:3">
      <c r="A57" s="159" t="s">
        <v>129</v>
      </c>
      <c r="B57" s="94">
        <v>-500000</v>
      </c>
      <c r="C57" s="194">
        <v>-500000</v>
      </c>
    </row>
    <row r="58" spans="1:3" hidden="1">
      <c r="A58" s="159" t="s">
        <v>130</v>
      </c>
      <c r="B58" s="94"/>
      <c r="C58" s="194"/>
    </row>
    <row r="59" spans="1:3" hidden="1">
      <c r="A59" s="159" t="s">
        <v>131</v>
      </c>
      <c r="B59" s="94"/>
      <c r="C59" s="194"/>
    </row>
    <row r="60" spans="1:3" hidden="1">
      <c r="A60" s="159" t="s">
        <v>168</v>
      </c>
      <c r="B60" s="94"/>
      <c r="C60" s="194"/>
    </row>
    <row r="61" spans="1:3">
      <c r="A61" s="159" t="s">
        <v>186</v>
      </c>
      <c r="B61" s="94"/>
      <c r="C61" s="194">
        <v>0</v>
      </c>
    </row>
    <row r="62" spans="1:3" ht="16.5" hidden="1" customHeight="1">
      <c r="A62" s="159" t="s">
        <v>169</v>
      </c>
      <c r="B62" s="94"/>
      <c r="C62" s="194"/>
    </row>
    <row r="63" spans="1:3" hidden="1">
      <c r="A63" s="159" t="s">
        <v>172</v>
      </c>
      <c r="B63" s="94"/>
      <c r="C63" s="194"/>
    </row>
    <row r="64" spans="1:3" ht="31.5">
      <c r="A64" s="160" t="s">
        <v>132</v>
      </c>
      <c r="B64" s="72">
        <f>SUM(B54:B63)</f>
        <v>338541</v>
      </c>
      <c r="C64" s="197">
        <f>SUM(C54:C63)</f>
        <v>-1642168</v>
      </c>
    </row>
    <row r="65" spans="1:3" s="51" customFormat="1" ht="16.5" thickBot="1">
      <c r="A65" s="161" t="s">
        <v>133</v>
      </c>
      <c r="B65" s="162">
        <f>SUM(B64,B52,B40)</f>
        <v>906471</v>
      </c>
      <c r="C65" s="198">
        <f>SUM(C64,C52,C40)</f>
        <v>3371785.4282300007</v>
      </c>
    </row>
    <row r="66" spans="1:3" s="51" customFormat="1" ht="16.5" thickBot="1">
      <c r="A66" s="199" t="s">
        <v>134</v>
      </c>
      <c r="B66" s="156">
        <v>2184556</v>
      </c>
      <c r="C66" s="200">
        <v>340578</v>
      </c>
    </row>
    <row r="67" spans="1:3" ht="16.5" thickBot="1">
      <c r="A67" s="201" t="s">
        <v>135</v>
      </c>
      <c r="B67" s="95">
        <v>-1929</v>
      </c>
      <c r="C67" s="202">
        <v>-6432</v>
      </c>
    </row>
    <row r="68" spans="1:3" s="51" customFormat="1">
      <c r="A68" s="203" t="s">
        <v>136</v>
      </c>
      <c r="B68" s="204">
        <f>SUM(B65:B67)</f>
        <v>3089098</v>
      </c>
      <c r="C68" s="205">
        <f>SUM(C65:C67)</f>
        <v>3705931.4282300007</v>
      </c>
    </row>
    <row r="69" spans="1:3">
      <c r="B69" s="3"/>
      <c r="C69" s="3"/>
    </row>
    <row r="70" spans="1:3">
      <c r="B70" s="3"/>
      <c r="C70" s="3"/>
    </row>
    <row r="71" spans="1:3">
      <c r="A71" s="81" t="str">
        <f>Ф2!A45</f>
        <v>Генеральный директор</v>
      </c>
      <c r="B71" s="96"/>
      <c r="C71" s="86" t="str">
        <f>Ф2!F45</f>
        <v>Казановский А.А.</v>
      </c>
    </row>
    <row r="72" spans="1:3" ht="12" customHeight="1">
      <c r="A72" s="85"/>
      <c r="C72" s="86"/>
    </row>
    <row r="73" spans="1:3" ht="9.75" customHeight="1">
      <c r="A73" s="85"/>
      <c r="C73" s="86"/>
    </row>
    <row r="74" spans="1:3" ht="18.75" customHeight="1">
      <c r="A74" s="81" t="s">
        <v>58</v>
      </c>
      <c r="B74" s="96"/>
      <c r="C74" s="86" t="str">
        <f>Ф1!D79</f>
        <v>Алексеевене Т.В.</v>
      </c>
    </row>
    <row r="75" spans="1:3">
      <c r="A75" s="97"/>
      <c r="B75" s="97"/>
      <c r="C75" s="98"/>
    </row>
    <row r="76" spans="1:3">
      <c r="A76" s="43" t="s">
        <v>60</v>
      </c>
      <c r="B76" s="43"/>
      <c r="C76" s="43"/>
    </row>
    <row r="77" spans="1:3">
      <c r="B77" s="3"/>
      <c r="C77" s="3"/>
    </row>
    <row r="78" spans="1:3">
      <c r="B78" s="3">
        <f>B66-Ф1!D28</f>
        <v>0</v>
      </c>
      <c r="C78" s="3"/>
    </row>
    <row r="79" spans="1:3">
      <c r="B79" s="3">
        <f>B68-Ф1!C28</f>
        <v>0</v>
      </c>
      <c r="C79" s="3"/>
    </row>
  </sheetData>
  <sheetProtection selectLockedCells="1" selectUnlockedCells="1"/>
  <pageMargins left="0.86614173228346458" right="0.15748031496062992" top="0.47244094488188981" bottom="0.31496062992125984" header="0.51181102362204722" footer="0.51181102362204722"/>
  <pageSetup paperSize="9" scale="81" firstPageNumber="0" orientation="portrait" horizontalDpi="300" verticalDpi="300" r:id="rId1"/>
  <headerFooter alignWithMargins="0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63"/>
  <sheetViews>
    <sheetView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31" sqref="N31"/>
    </sheetView>
  </sheetViews>
  <sheetFormatPr defaultRowHeight="12.75" outlineLevelRow="2" outlineLevelCol="1"/>
  <cols>
    <col min="1" max="1" width="54.42578125" style="99" customWidth="1"/>
    <col min="2" max="2" width="13.5703125" style="99" customWidth="1"/>
    <col min="3" max="3" width="0" style="99" hidden="1" customWidth="1" outlineLevel="1"/>
    <col min="4" max="4" width="13.140625" style="99" customWidth="1" collapsed="1"/>
    <col min="5" max="5" width="14.7109375" style="99" customWidth="1"/>
    <col min="6" max="7" width="0" style="99" hidden="1" customWidth="1" outlineLevel="1"/>
    <col min="8" max="8" width="14" style="99" customWidth="1" collapsed="1"/>
    <col min="9" max="9" width="14.42578125" style="99" customWidth="1"/>
    <col min="10" max="10" width="15.7109375" style="99" customWidth="1"/>
    <col min="11" max="11" width="17.5703125" style="99" customWidth="1"/>
    <col min="12" max="12" width="6" style="99" customWidth="1"/>
    <col min="13" max="13" width="16.85546875" style="100" customWidth="1"/>
    <col min="14" max="16384" width="9.140625" style="99"/>
  </cols>
  <sheetData>
    <row r="1" spans="1:13" ht="15.75">
      <c r="A1" s="5" t="str">
        <f>Ф1!A1</f>
        <v xml:space="preserve">АКЦИОНЕРНОЕ ОБЩЕСТВО "СЕВКАЗЭНЕРГО" </v>
      </c>
    </row>
    <row r="2" spans="1:13" s="101" customFormat="1" ht="15.75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s="101" customFormat="1" ht="15.75">
      <c r="A3" s="103" t="s">
        <v>137</v>
      </c>
      <c r="B3" s="104"/>
      <c r="C3" s="104"/>
      <c r="D3" s="104"/>
      <c r="E3" s="104"/>
      <c r="F3" s="102"/>
      <c r="G3" s="102"/>
      <c r="H3" s="102"/>
      <c r="I3" s="102"/>
      <c r="J3" s="102"/>
      <c r="K3" s="102"/>
      <c r="L3" s="102"/>
      <c r="M3" s="102"/>
    </row>
    <row r="4" spans="1:13" s="101" customFormat="1" ht="15.75">
      <c r="A4" s="103" t="str">
        <f>Ф2!A4</f>
        <v>за период, заканчивающийся 30 июня 2025 года</v>
      </c>
      <c r="B4" s="104"/>
      <c r="C4" s="104"/>
      <c r="D4" s="104"/>
      <c r="E4" s="104"/>
      <c r="F4" s="102"/>
      <c r="G4" s="102"/>
      <c r="H4" s="102"/>
      <c r="I4" s="102"/>
      <c r="J4" s="102"/>
      <c r="K4" s="102"/>
      <c r="L4" s="102"/>
      <c r="M4" s="102"/>
    </row>
    <row r="5" spans="1:13" s="101" customFormat="1" ht="15.75">
      <c r="A5" s="105" t="s">
        <v>2</v>
      </c>
      <c r="B5" s="106"/>
      <c r="C5" s="106"/>
      <c r="D5" s="106"/>
      <c r="E5" s="106"/>
      <c r="F5" s="107"/>
      <c r="G5" s="107"/>
      <c r="H5" s="107"/>
      <c r="I5" s="107"/>
      <c r="J5" s="107"/>
      <c r="K5" s="107"/>
      <c r="L5" s="102"/>
      <c r="M5" s="102"/>
    </row>
    <row r="6" spans="1:13" s="101" customFormat="1" ht="16.5" thickBot="1">
      <c r="A6" s="104"/>
      <c r="B6" s="104"/>
      <c r="C6" s="104"/>
      <c r="D6" s="104"/>
      <c r="E6" s="104"/>
      <c r="F6" s="102"/>
      <c r="G6" s="102"/>
      <c r="H6" s="102"/>
      <c r="I6" s="102"/>
      <c r="J6" s="102"/>
      <c r="K6" s="102"/>
      <c r="L6" s="102"/>
      <c r="M6" s="102"/>
    </row>
    <row r="7" spans="1:13" s="109" customFormat="1" ht="15.75" customHeight="1" thickBot="1">
      <c r="A7" s="255" t="s">
        <v>62</v>
      </c>
      <c r="B7" s="257" t="s">
        <v>138</v>
      </c>
      <c r="C7" s="257"/>
      <c r="D7" s="257"/>
      <c r="E7" s="257"/>
      <c r="F7" s="257"/>
      <c r="G7" s="257"/>
      <c r="H7" s="257"/>
      <c r="I7" s="257"/>
      <c r="J7" s="258" t="s">
        <v>33</v>
      </c>
      <c r="K7" s="260" t="s">
        <v>34</v>
      </c>
      <c r="L7" s="108"/>
      <c r="M7" s="1"/>
    </row>
    <row r="8" spans="1:13" s="109" customFormat="1" ht="65.25" customHeight="1" thickBot="1">
      <c r="A8" s="256"/>
      <c r="B8" s="110" t="s">
        <v>25</v>
      </c>
      <c r="C8" s="110" t="s">
        <v>26</v>
      </c>
      <c r="D8" s="110" t="s">
        <v>27</v>
      </c>
      <c r="E8" s="110" t="s">
        <v>28</v>
      </c>
      <c r="F8" s="110" t="s">
        <v>30</v>
      </c>
      <c r="G8" s="110" t="s">
        <v>139</v>
      </c>
      <c r="H8" s="111" t="s">
        <v>140</v>
      </c>
      <c r="I8" s="112" t="s">
        <v>141</v>
      </c>
      <c r="J8" s="259"/>
      <c r="K8" s="261"/>
      <c r="L8" s="108"/>
      <c r="M8" s="1"/>
    </row>
    <row r="9" spans="1:13" s="109" customFormat="1" ht="15.75">
      <c r="A9" s="130" t="str">
        <f>A54</f>
        <v>Сальдо на 31.12.24 г.</v>
      </c>
      <c r="B9" s="113">
        <v>16291512</v>
      </c>
      <c r="C9" s="113"/>
      <c r="D9" s="113">
        <v>277168</v>
      </c>
      <c r="E9" s="113">
        <v>17258752</v>
      </c>
      <c r="F9" s="113">
        <v>0</v>
      </c>
      <c r="G9" s="113">
        <v>0</v>
      </c>
      <c r="H9" s="113">
        <v>21448695</v>
      </c>
      <c r="I9" s="113">
        <v>55276127</v>
      </c>
      <c r="J9" s="113">
        <v>0</v>
      </c>
      <c r="K9" s="131">
        <v>55276127</v>
      </c>
      <c r="L9" s="108"/>
      <c r="M9" s="1">
        <f>K9-Ф1!D44</f>
        <v>0</v>
      </c>
    </row>
    <row r="10" spans="1:13" s="109" customFormat="1" ht="15.75" hidden="1">
      <c r="A10" s="132" t="s">
        <v>142</v>
      </c>
      <c r="B10" s="114"/>
      <c r="C10" s="114"/>
      <c r="D10" s="114"/>
      <c r="E10" s="114"/>
      <c r="F10" s="114"/>
      <c r="G10" s="114"/>
      <c r="H10" s="114"/>
      <c r="I10" s="115">
        <f t="shared" ref="I10:I30" si="0">SUM(B10:H10)</f>
        <v>0</v>
      </c>
      <c r="J10" s="114"/>
      <c r="K10" s="133">
        <f t="shared" ref="K10:K30" si="1">I10+J10</f>
        <v>0</v>
      </c>
      <c r="L10" s="108"/>
      <c r="M10" s="1"/>
    </row>
    <row r="11" spans="1:13" s="109" customFormat="1" ht="15.75" hidden="1">
      <c r="A11" s="132" t="s">
        <v>143</v>
      </c>
      <c r="B11" s="114"/>
      <c r="C11" s="114"/>
      <c r="D11" s="114"/>
      <c r="E11" s="114"/>
      <c r="F11" s="114"/>
      <c r="G11" s="114"/>
      <c r="H11" s="114"/>
      <c r="I11" s="115">
        <f t="shared" si="0"/>
        <v>0</v>
      </c>
      <c r="J11" s="114"/>
      <c r="K11" s="133">
        <f t="shared" si="1"/>
        <v>0</v>
      </c>
      <c r="L11" s="108"/>
      <c r="M11" s="1"/>
    </row>
    <row r="12" spans="1:13" s="109" customFormat="1" ht="15.75" hidden="1" outlineLevel="1">
      <c r="A12" s="132" t="s">
        <v>144</v>
      </c>
      <c r="B12" s="114"/>
      <c r="C12" s="114"/>
      <c r="D12" s="114"/>
      <c r="E12" s="114"/>
      <c r="F12" s="114"/>
      <c r="G12" s="114"/>
      <c r="H12" s="114"/>
      <c r="I12" s="115">
        <f t="shared" si="0"/>
        <v>0</v>
      </c>
      <c r="J12" s="114"/>
      <c r="K12" s="133">
        <f t="shared" si="1"/>
        <v>0</v>
      </c>
      <c r="L12" s="108"/>
      <c r="M12" s="1"/>
    </row>
    <row r="13" spans="1:13" s="109" customFormat="1" ht="15.75" hidden="1" outlineLevel="2">
      <c r="A13" s="132" t="s">
        <v>145</v>
      </c>
      <c r="B13" s="114"/>
      <c r="C13" s="114"/>
      <c r="D13" s="114"/>
      <c r="E13" s="114"/>
      <c r="F13" s="114"/>
      <c r="G13" s="114"/>
      <c r="H13" s="114"/>
      <c r="I13" s="115">
        <f t="shared" si="0"/>
        <v>0</v>
      </c>
      <c r="J13" s="114"/>
      <c r="K13" s="133">
        <f t="shared" si="1"/>
        <v>0</v>
      </c>
      <c r="L13" s="108"/>
      <c r="M13" s="1"/>
    </row>
    <row r="14" spans="1:13" s="109" customFormat="1" ht="31.5" hidden="1" outlineLevel="1">
      <c r="A14" s="132" t="s">
        <v>146</v>
      </c>
      <c r="B14" s="114"/>
      <c r="C14" s="114"/>
      <c r="D14" s="114"/>
      <c r="E14" s="114"/>
      <c r="F14" s="114"/>
      <c r="G14" s="114"/>
      <c r="H14" s="114"/>
      <c r="I14" s="115">
        <f t="shared" si="0"/>
        <v>0</v>
      </c>
      <c r="J14" s="114"/>
      <c r="K14" s="133">
        <f t="shared" si="1"/>
        <v>0</v>
      </c>
      <c r="L14" s="108"/>
      <c r="M14" s="1"/>
    </row>
    <row r="15" spans="1:13" s="109" customFormat="1" ht="15.75" hidden="1" outlineLevel="1">
      <c r="A15" s="132" t="s">
        <v>147</v>
      </c>
      <c r="B15" s="114"/>
      <c r="C15" s="114"/>
      <c r="D15" s="114"/>
      <c r="E15" s="114"/>
      <c r="F15" s="114"/>
      <c r="G15" s="114"/>
      <c r="H15" s="114"/>
      <c r="I15" s="115">
        <f t="shared" si="0"/>
        <v>0</v>
      </c>
      <c r="J15" s="114"/>
      <c r="K15" s="133">
        <f t="shared" si="1"/>
        <v>0</v>
      </c>
      <c r="L15" s="108"/>
      <c r="M15" s="1"/>
    </row>
    <row r="16" spans="1:13" s="109" customFormat="1" ht="15.75" hidden="1" outlineLevel="1">
      <c r="A16" s="132" t="s">
        <v>148</v>
      </c>
      <c r="B16" s="114"/>
      <c r="C16" s="114"/>
      <c r="D16" s="114"/>
      <c r="E16" s="114"/>
      <c r="F16" s="114"/>
      <c r="G16" s="114"/>
      <c r="H16" s="114"/>
      <c r="I16" s="115">
        <f t="shared" si="0"/>
        <v>0</v>
      </c>
      <c r="J16" s="114"/>
      <c r="K16" s="133">
        <f t="shared" si="1"/>
        <v>0</v>
      </c>
      <c r="L16" s="108"/>
      <c r="M16" s="1"/>
    </row>
    <row r="17" spans="1:13" s="109" customFormat="1" ht="15.75" hidden="1" outlineLevel="1">
      <c r="A17" s="132" t="s">
        <v>149</v>
      </c>
      <c r="B17" s="114"/>
      <c r="C17" s="114"/>
      <c r="D17" s="114"/>
      <c r="E17" s="114"/>
      <c r="F17" s="114"/>
      <c r="G17" s="114"/>
      <c r="H17" s="114"/>
      <c r="I17" s="115">
        <f t="shared" si="0"/>
        <v>0</v>
      </c>
      <c r="J17" s="114"/>
      <c r="K17" s="133">
        <f t="shared" si="1"/>
        <v>0</v>
      </c>
      <c r="L17" s="108"/>
      <c r="M17" s="1"/>
    </row>
    <row r="18" spans="1:13" s="109" customFormat="1" ht="15.75" hidden="1">
      <c r="A18" s="132" t="s">
        <v>150</v>
      </c>
      <c r="B18" s="114"/>
      <c r="C18" s="114"/>
      <c r="D18" s="114"/>
      <c r="E18" s="114"/>
      <c r="F18" s="114"/>
      <c r="G18" s="114"/>
      <c r="H18" s="114"/>
      <c r="I18" s="115">
        <f t="shared" si="0"/>
        <v>0</v>
      </c>
      <c r="J18" s="114"/>
      <c r="K18" s="133">
        <f t="shared" si="1"/>
        <v>0</v>
      </c>
      <c r="L18" s="108"/>
      <c r="M18" s="1"/>
    </row>
    <row r="19" spans="1:13" s="109" customFormat="1" ht="15.75" customHeight="1">
      <c r="A19" s="132" t="s">
        <v>209</v>
      </c>
      <c r="B19" s="114"/>
      <c r="C19" s="114"/>
      <c r="D19" s="114"/>
      <c r="E19" s="114">
        <v>-981077</v>
      </c>
      <c r="F19" s="114"/>
      <c r="G19" s="114"/>
      <c r="H19" s="180">
        <f>E19*-1</f>
        <v>981077</v>
      </c>
      <c r="I19" s="115">
        <f t="shared" si="0"/>
        <v>0</v>
      </c>
      <c r="J19" s="114"/>
      <c r="K19" s="133">
        <f t="shared" si="1"/>
        <v>0</v>
      </c>
      <c r="L19" s="108"/>
      <c r="M19" s="1"/>
    </row>
    <row r="20" spans="1:13" s="109" customFormat="1" ht="32.25" customHeight="1" outlineLevel="1">
      <c r="A20" s="132" t="s">
        <v>188</v>
      </c>
      <c r="B20" s="114"/>
      <c r="C20" s="114"/>
      <c r="D20" s="114"/>
      <c r="E20" s="114"/>
      <c r="F20" s="114"/>
      <c r="G20" s="114"/>
      <c r="H20" s="180">
        <v>-705621</v>
      </c>
      <c r="I20" s="115">
        <f t="shared" si="0"/>
        <v>-705621</v>
      </c>
      <c r="J20" s="114"/>
      <c r="K20" s="133">
        <f t="shared" si="1"/>
        <v>-705621</v>
      </c>
      <c r="L20" s="108"/>
      <c r="M20" s="1"/>
    </row>
    <row r="21" spans="1:13" s="109" customFormat="1" ht="15.75" outlineLevel="1">
      <c r="A21" s="132" t="s">
        <v>190</v>
      </c>
      <c r="B21" s="114"/>
      <c r="C21" s="114"/>
      <c r="D21" s="114"/>
      <c r="E21" s="114"/>
      <c r="F21" s="114"/>
      <c r="G21" s="114"/>
      <c r="H21" s="180"/>
      <c r="I21" s="115">
        <f t="shared" si="0"/>
        <v>0</v>
      </c>
      <c r="J21" s="114"/>
      <c r="K21" s="133">
        <f t="shared" si="1"/>
        <v>0</v>
      </c>
      <c r="L21" s="108"/>
      <c r="M21" s="1"/>
    </row>
    <row r="22" spans="1:13" s="109" customFormat="1" ht="15.75" hidden="1" customHeight="1" outlineLevel="1">
      <c r="A22" s="132" t="s">
        <v>151</v>
      </c>
      <c r="B22" s="114"/>
      <c r="C22" s="114"/>
      <c r="D22" s="114"/>
      <c r="E22" s="114"/>
      <c r="F22" s="114"/>
      <c r="G22" s="114"/>
      <c r="H22" s="180"/>
      <c r="I22" s="115">
        <f t="shared" si="0"/>
        <v>0</v>
      </c>
      <c r="J22" s="114"/>
      <c r="K22" s="133">
        <f t="shared" si="1"/>
        <v>0</v>
      </c>
      <c r="L22" s="108"/>
      <c r="M22" s="1"/>
    </row>
    <row r="23" spans="1:13" s="109" customFormat="1" ht="15.75" hidden="1" outlineLevel="1">
      <c r="A23" s="132" t="s">
        <v>152</v>
      </c>
      <c r="B23" s="114"/>
      <c r="C23" s="114"/>
      <c r="D23" s="114"/>
      <c r="E23" s="114"/>
      <c r="F23" s="114"/>
      <c r="G23" s="114"/>
      <c r="H23" s="180"/>
      <c r="I23" s="115">
        <f t="shared" si="0"/>
        <v>0</v>
      </c>
      <c r="J23" s="114"/>
      <c r="K23" s="133">
        <f t="shared" si="1"/>
        <v>0</v>
      </c>
      <c r="L23" s="108"/>
      <c r="M23" s="1"/>
    </row>
    <row r="24" spans="1:13" s="109" customFormat="1" ht="15.75" hidden="1">
      <c r="A24" s="132" t="s">
        <v>153</v>
      </c>
      <c r="B24" s="114"/>
      <c r="C24" s="114"/>
      <c r="D24" s="114"/>
      <c r="E24" s="114"/>
      <c r="F24" s="114"/>
      <c r="G24" s="114"/>
      <c r="H24" s="180"/>
      <c r="I24" s="115">
        <f t="shared" si="0"/>
        <v>0</v>
      </c>
      <c r="J24" s="114"/>
      <c r="K24" s="133">
        <f t="shared" si="1"/>
        <v>0</v>
      </c>
      <c r="L24" s="108"/>
      <c r="M24" s="1"/>
    </row>
    <row r="25" spans="1:13" s="109" customFormat="1" ht="16.5" hidden="1" customHeight="1" outlineLevel="1">
      <c r="A25" s="132" t="s">
        <v>154</v>
      </c>
      <c r="B25" s="114"/>
      <c r="C25" s="114"/>
      <c r="D25" s="114"/>
      <c r="E25" s="114"/>
      <c r="F25" s="114"/>
      <c r="G25" s="114"/>
      <c r="H25" s="180"/>
      <c r="I25" s="115">
        <f t="shared" si="0"/>
        <v>0</v>
      </c>
      <c r="J25" s="114"/>
      <c r="K25" s="133">
        <f t="shared" si="1"/>
        <v>0</v>
      </c>
      <c r="L25" s="108"/>
      <c r="M25" s="1"/>
    </row>
    <row r="26" spans="1:13" s="109" customFormat="1" ht="15.75" hidden="1" customHeight="1" outlineLevel="1">
      <c r="A26" s="132" t="s">
        <v>155</v>
      </c>
      <c r="B26" s="114"/>
      <c r="C26" s="114"/>
      <c r="D26" s="114"/>
      <c r="E26" s="114"/>
      <c r="F26" s="114"/>
      <c r="G26" s="114"/>
      <c r="H26" s="180"/>
      <c r="I26" s="115">
        <f t="shared" si="0"/>
        <v>0</v>
      </c>
      <c r="J26" s="114"/>
      <c r="K26" s="133">
        <f t="shared" si="1"/>
        <v>0</v>
      </c>
      <c r="L26" s="108"/>
      <c r="M26" s="1"/>
    </row>
    <row r="27" spans="1:13" s="109" customFormat="1" ht="15.75" collapsed="1">
      <c r="A27" s="132" t="s">
        <v>156</v>
      </c>
      <c r="B27" s="114"/>
      <c r="C27" s="114"/>
      <c r="D27" s="114"/>
      <c r="E27" s="114"/>
      <c r="F27" s="114"/>
      <c r="G27" s="114"/>
      <c r="H27" s="180"/>
      <c r="I27" s="115">
        <f t="shared" si="0"/>
        <v>0</v>
      </c>
      <c r="J27" s="114"/>
      <c r="K27" s="133">
        <f t="shared" si="1"/>
        <v>0</v>
      </c>
      <c r="L27" s="108"/>
      <c r="M27" s="1"/>
    </row>
    <row r="28" spans="1:13" s="109" customFormat="1" ht="15.75" hidden="1" outlineLevel="1">
      <c r="A28" s="132" t="s">
        <v>189</v>
      </c>
      <c r="B28" s="114"/>
      <c r="C28" s="114"/>
      <c r="D28" s="114"/>
      <c r="E28" s="114"/>
      <c r="F28" s="114"/>
      <c r="G28" s="114"/>
      <c r="H28" s="180"/>
      <c r="I28" s="115">
        <f t="shared" si="0"/>
        <v>0</v>
      </c>
      <c r="J28" s="114"/>
      <c r="K28" s="133">
        <f t="shared" si="1"/>
        <v>0</v>
      </c>
      <c r="L28" s="108"/>
      <c r="M28" s="1"/>
    </row>
    <row r="29" spans="1:13" s="109" customFormat="1" ht="15.75" collapsed="1">
      <c r="A29" s="132" t="s">
        <v>157</v>
      </c>
      <c r="B29" s="114"/>
      <c r="C29" s="114"/>
      <c r="D29" s="114"/>
      <c r="E29" s="114"/>
      <c r="F29" s="114"/>
      <c r="G29" s="114"/>
      <c r="H29" s="180">
        <v>6671249</v>
      </c>
      <c r="I29" s="115">
        <f t="shared" si="0"/>
        <v>6671249</v>
      </c>
      <c r="J29" s="114"/>
      <c r="K29" s="133">
        <f t="shared" si="1"/>
        <v>6671249</v>
      </c>
      <c r="L29" s="108"/>
      <c r="M29" s="1"/>
    </row>
    <row r="30" spans="1:13" s="109" customFormat="1" ht="15.75" hidden="1">
      <c r="A30" s="132" t="s">
        <v>158</v>
      </c>
      <c r="B30" s="114"/>
      <c r="C30" s="114"/>
      <c r="D30" s="114"/>
      <c r="E30" s="114"/>
      <c r="F30" s="114"/>
      <c r="G30" s="114"/>
      <c r="H30" s="180"/>
      <c r="I30" s="115">
        <f t="shared" si="0"/>
        <v>0</v>
      </c>
      <c r="J30" s="114"/>
      <c r="K30" s="133">
        <f t="shared" si="1"/>
        <v>0</v>
      </c>
      <c r="L30" s="108"/>
      <c r="M30" s="1"/>
    </row>
    <row r="31" spans="1:13" s="109" customFormat="1" ht="16.5" thickBot="1">
      <c r="A31" s="176" t="s">
        <v>215</v>
      </c>
      <c r="B31" s="116">
        <f>SUM(B9:B30)</f>
        <v>16291512</v>
      </c>
      <c r="C31" s="116">
        <f>SUM(C9:C30)</f>
        <v>0</v>
      </c>
      <c r="D31" s="116">
        <f t="shared" ref="D31:J31" si="2">SUM(D9:D30)</f>
        <v>277168</v>
      </c>
      <c r="E31" s="116">
        <f t="shared" si="2"/>
        <v>16277675</v>
      </c>
      <c r="F31" s="116">
        <f t="shared" si="2"/>
        <v>0</v>
      </c>
      <c r="G31" s="116">
        <f t="shared" si="2"/>
        <v>0</v>
      </c>
      <c r="H31" s="181">
        <f>SUM(H9:H30)</f>
        <v>28395400</v>
      </c>
      <c r="I31" s="117">
        <f>SUM(I9:I30)</f>
        <v>61241755</v>
      </c>
      <c r="J31" s="117">
        <f t="shared" si="2"/>
        <v>0</v>
      </c>
      <c r="K31" s="134">
        <f>SUM(K9:K30)</f>
        <v>61241755</v>
      </c>
      <c r="L31" s="118"/>
      <c r="M31" s="1">
        <f>K31-Ф1!C44</f>
        <v>0</v>
      </c>
    </row>
    <row r="32" spans="1:13" s="109" customFormat="1" ht="15.75">
      <c r="A32" s="130" t="s">
        <v>207</v>
      </c>
      <c r="B32" s="113">
        <v>16291512</v>
      </c>
      <c r="C32" s="113"/>
      <c r="D32" s="113">
        <v>277168</v>
      </c>
      <c r="E32" s="113">
        <v>31770748</v>
      </c>
      <c r="F32" s="113">
        <v>0</v>
      </c>
      <c r="G32" s="113">
        <v>0</v>
      </c>
      <c r="H32" s="182">
        <v>11557422</v>
      </c>
      <c r="I32" s="119">
        <v>59896850</v>
      </c>
      <c r="J32" s="119">
        <v>0</v>
      </c>
      <c r="K32" s="135">
        <v>59896850</v>
      </c>
      <c r="L32" s="108"/>
      <c r="M32" s="1"/>
    </row>
    <row r="33" spans="1:13" s="109" customFormat="1" ht="15.75" hidden="1">
      <c r="A33" s="132" t="s">
        <v>142</v>
      </c>
      <c r="B33" s="114"/>
      <c r="C33" s="114"/>
      <c r="D33" s="114"/>
      <c r="E33" s="114"/>
      <c r="F33" s="114"/>
      <c r="G33" s="114"/>
      <c r="H33" s="183"/>
      <c r="I33" s="115">
        <f t="shared" ref="I33:I53" si="3">SUM(B33:H33)</f>
        <v>0</v>
      </c>
      <c r="J33" s="114"/>
      <c r="K33" s="133">
        <f t="shared" ref="K33:K53" si="4">I33+J33</f>
        <v>0</v>
      </c>
      <c r="L33" s="118"/>
      <c r="M33" s="1"/>
    </row>
    <row r="34" spans="1:13" s="109" customFormat="1" ht="31.5">
      <c r="A34" s="132" t="s">
        <v>159</v>
      </c>
      <c r="B34" s="114"/>
      <c r="C34" s="114"/>
      <c r="D34" s="114"/>
      <c r="E34" s="114">
        <v>-11854214</v>
      </c>
      <c r="F34" s="114"/>
      <c r="G34" s="114"/>
      <c r="H34" s="180"/>
      <c r="I34" s="115">
        <f>SUM(B34:H34)</f>
        <v>-11854214</v>
      </c>
      <c r="J34" s="114"/>
      <c r="K34" s="133">
        <f t="shared" si="4"/>
        <v>-11854214</v>
      </c>
      <c r="L34" s="108"/>
      <c r="M34" s="1"/>
    </row>
    <row r="35" spans="1:13" s="109" customFormat="1" ht="15.75" hidden="1">
      <c r="A35" s="132" t="s">
        <v>145</v>
      </c>
      <c r="B35" s="114"/>
      <c r="C35" s="114"/>
      <c r="D35" s="114"/>
      <c r="E35" s="114"/>
      <c r="F35" s="114"/>
      <c r="G35" s="114"/>
      <c r="H35" s="180"/>
      <c r="I35" s="115">
        <f t="shared" si="3"/>
        <v>0</v>
      </c>
      <c r="J35" s="114"/>
      <c r="K35" s="133">
        <f t="shared" si="4"/>
        <v>0</v>
      </c>
      <c r="L35" s="108"/>
      <c r="M35" s="1"/>
    </row>
    <row r="36" spans="1:13" s="109" customFormat="1" ht="15.75" hidden="1" customHeight="1">
      <c r="A36" s="132" t="s">
        <v>147</v>
      </c>
      <c r="B36" s="114"/>
      <c r="C36" s="114"/>
      <c r="D36" s="114"/>
      <c r="E36" s="114"/>
      <c r="F36" s="114"/>
      <c r="G36" s="114"/>
      <c r="H36" s="180"/>
      <c r="I36" s="115">
        <f t="shared" si="3"/>
        <v>0</v>
      </c>
      <c r="J36" s="114"/>
      <c r="K36" s="133">
        <f t="shared" si="4"/>
        <v>0</v>
      </c>
      <c r="L36" s="108"/>
      <c r="M36" s="1"/>
    </row>
    <row r="37" spans="1:13" s="109" customFormat="1" ht="15.75" hidden="1" customHeight="1">
      <c r="A37" s="132" t="s">
        <v>148</v>
      </c>
      <c r="B37" s="114"/>
      <c r="C37" s="114"/>
      <c r="D37" s="114"/>
      <c r="E37" s="114"/>
      <c r="F37" s="114"/>
      <c r="G37" s="114"/>
      <c r="H37" s="180"/>
      <c r="I37" s="115">
        <f t="shared" si="3"/>
        <v>0</v>
      </c>
      <c r="J37" s="114"/>
      <c r="K37" s="133">
        <f t="shared" si="4"/>
        <v>0</v>
      </c>
      <c r="L37" s="108"/>
      <c r="M37" s="1"/>
    </row>
    <row r="38" spans="1:13" s="109" customFormat="1" ht="15.75" hidden="1" customHeight="1">
      <c r="A38" s="132" t="s">
        <v>149</v>
      </c>
      <c r="B38" s="114"/>
      <c r="C38" s="114"/>
      <c r="D38" s="114"/>
      <c r="E38" s="114"/>
      <c r="F38" s="114"/>
      <c r="G38" s="114"/>
      <c r="H38" s="180"/>
      <c r="I38" s="115">
        <f t="shared" si="3"/>
        <v>0</v>
      </c>
      <c r="J38" s="114"/>
      <c r="K38" s="133">
        <f t="shared" si="4"/>
        <v>0</v>
      </c>
      <c r="L38" s="108"/>
      <c r="M38" s="1"/>
    </row>
    <row r="39" spans="1:13" s="109" customFormat="1" ht="33" hidden="1" customHeight="1">
      <c r="A39" s="132" t="s">
        <v>146</v>
      </c>
      <c r="B39" s="114"/>
      <c r="C39" s="114"/>
      <c r="D39" s="114"/>
      <c r="E39" s="114"/>
      <c r="F39" s="114"/>
      <c r="G39" s="114"/>
      <c r="H39" s="180"/>
      <c r="I39" s="115">
        <f t="shared" si="3"/>
        <v>0</v>
      </c>
      <c r="J39" s="114"/>
      <c r="K39" s="133">
        <f t="shared" si="4"/>
        <v>0</v>
      </c>
      <c r="L39" s="108"/>
      <c r="M39" s="1"/>
    </row>
    <row r="40" spans="1:13" s="109" customFormat="1" ht="15.75" customHeight="1">
      <c r="A40" s="132" t="s">
        <v>209</v>
      </c>
      <c r="B40" s="114"/>
      <c r="C40" s="114"/>
      <c r="D40" s="114"/>
      <c r="E40" s="114">
        <v>-2657782</v>
      </c>
      <c r="F40" s="114"/>
      <c r="G40" s="114"/>
      <c r="H40" s="180">
        <f>E40*-1</f>
        <v>2657782</v>
      </c>
      <c r="I40" s="115">
        <f t="shared" si="3"/>
        <v>0</v>
      </c>
      <c r="J40" s="114"/>
      <c r="K40" s="133">
        <f t="shared" si="4"/>
        <v>0</v>
      </c>
      <c r="L40" s="108"/>
      <c r="M40" s="1"/>
    </row>
    <row r="41" spans="1:13" s="109" customFormat="1" ht="15.75" hidden="1" customHeight="1">
      <c r="A41" s="132" t="s">
        <v>160</v>
      </c>
      <c r="B41" s="114"/>
      <c r="C41" s="114"/>
      <c r="D41" s="114"/>
      <c r="E41" s="114"/>
      <c r="F41" s="114"/>
      <c r="G41" s="114"/>
      <c r="H41" s="180"/>
      <c r="I41" s="115">
        <f t="shared" si="3"/>
        <v>0</v>
      </c>
      <c r="J41" s="114"/>
      <c r="K41" s="133">
        <f t="shared" si="4"/>
        <v>0</v>
      </c>
      <c r="L41" s="108"/>
      <c r="M41" s="1"/>
    </row>
    <row r="42" spans="1:13" s="109" customFormat="1" ht="31.5">
      <c r="A42" s="132" t="s">
        <v>187</v>
      </c>
      <c r="B42" s="114"/>
      <c r="C42" s="114"/>
      <c r="D42" s="114"/>
      <c r="E42" s="114"/>
      <c r="F42" s="114"/>
      <c r="G42" s="114"/>
      <c r="H42" s="180">
        <v>-849804</v>
      </c>
      <c r="I42" s="115">
        <f t="shared" si="3"/>
        <v>-849804</v>
      </c>
      <c r="J42" s="114"/>
      <c r="K42" s="133">
        <f t="shared" si="4"/>
        <v>-849804</v>
      </c>
      <c r="L42" s="108"/>
      <c r="M42" s="1"/>
    </row>
    <row r="43" spans="1:13" s="109" customFormat="1" ht="31.5" hidden="1">
      <c r="A43" s="132" t="s">
        <v>161</v>
      </c>
      <c r="B43" s="114"/>
      <c r="C43" s="114"/>
      <c r="D43" s="114"/>
      <c r="E43" s="114"/>
      <c r="F43" s="114"/>
      <c r="G43" s="114"/>
      <c r="H43" s="180"/>
      <c r="I43" s="115">
        <f t="shared" si="3"/>
        <v>0</v>
      </c>
      <c r="J43" s="114"/>
      <c r="K43" s="133">
        <f t="shared" si="4"/>
        <v>0</v>
      </c>
      <c r="L43" s="108"/>
      <c r="M43" s="1"/>
    </row>
    <row r="44" spans="1:13" s="109" customFormat="1" ht="15.75" hidden="1" customHeight="1">
      <c r="A44" s="132" t="s">
        <v>151</v>
      </c>
      <c r="B44" s="114"/>
      <c r="C44" s="114"/>
      <c r="D44" s="114"/>
      <c r="E44" s="114"/>
      <c r="F44" s="114"/>
      <c r="G44" s="114"/>
      <c r="H44" s="180"/>
      <c r="I44" s="115">
        <f t="shared" si="3"/>
        <v>0</v>
      </c>
      <c r="J44" s="114"/>
      <c r="K44" s="133">
        <f t="shared" si="4"/>
        <v>0</v>
      </c>
      <c r="L44" s="108"/>
      <c r="M44" s="1"/>
    </row>
    <row r="45" spans="1:13" s="109" customFormat="1" ht="15.75" hidden="1">
      <c r="A45" s="132" t="s">
        <v>152</v>
      </c>
      <c r="B45" s="114"/>
      <c r="C45" s="114"/>
      <c r="D45" s="114"/>
      <c r="E45" s="114"/>
      <c r="F45" s="114"/>
      <c r="G45" s="114"/>
      <c r="H45" s="180"/>
      <c r="I45" s="115">
        <f t="shared" si="3"/>
        <v>0</v>
      </c>
      <c r="J45" s="114"/>
      <c r="K45" s="133">
        <f t="shared" si="4"/>
        <v>0</v>
      </c>
      <c r="L45" s="108"/>
      <c r="M45" s="1"/>
    </row>
    <row r="46" spans="1:13" s="109" customFormat="1" ht="15.75" hidden="1">
      <c r="A46" s="132" t="s">
        <v>153</v>
      </c>
      <c r="B46" s="114"/>
      <c r="C46" s="114"/>
      <c r="D46" s="114"/>
      <c r="E46" s="114"/>
      <c r="F46" s="114"/>
      <c r="G46" s="114"/>
      <c r="H46" s="180"/>
      <c r="I46" s="115">
        <f t="shared" si="3"/>
        <v>0</v>
      </c>
      <c r="J46" s="114"/>
      <c r="K46" s="133">
        <f t="shared" si="4"/>
        <v>0</v>
      </c>
      <c r="L46" s="108"/>
      <c r="M46" s="1"/>
    </row>
    <row r="47" spans="1:13" s="109" customFormat="1" ht="15.75" hidden="1" customHeight="1">
      <c r="A47" s="136" t="s">
        <v>162</v>
      </c>
      <c r="B47" s="114"/>
      <c r="C47" s="114"/>
      <c r="D47" s="114"/>
      <c r="E47" s="114"/>
      <c r="F47" s="114"/>
      <c r="G47" s="114"/>
      <c r="H47" s="180"/>
      <c r="I47" s="115">
        <f t="shared" si="3"/>
        <v>0</v>
      </c>
      <c r="J47" s="114"/>
      <c r="K47" s="133">
        <f t="shared" si="4"/>
        <v>0</v>
      </c>
      <c r="L47" s="108"/>
      <c r="M47" s="1"/>
    </row>
    <row r="48" spans="1:13" s="109" customFormat="1" ht="15.75" hidden="1">
      <c r="A48" s="132" t="s">
        <v>163</v>
      </c>
      <c r="B48" s="114"/>
      <c r="C48" s="114"/>
      <c r="D48" s="114"/>
      <c r="E48" s="114"/>
      <c r="F48" s="114"/>
      <c r="G48" s="114"/>
      <c r="H48" s="180"/>
      <c r="I48" s="115">
        <f t="shared" si="3"/>
        <v>0</v>
      </c>
      <c r="J48" s="114"/>
      <c r="K48" s="133">
        <f t="shared" si="4"/>
        <v>0</v>
      </c>
      <c r="L48" s="108"/>
      <c r="M48" s="1"/>
    </row>
    <row r="49" spans="1:13" s="109" customFormat="1" ht="31.5" hidden="1">
      <c r="A49" s="132" t="s">
        <v>182</v>
      </c>
      <c r="B49" s="114"/>
      <c r="C49" s="114"/>
      <c r="D49" s="114"/>
      <c r="E49" s="114"/>
      <c r="F49" s="114"/>
      <c r="G49" s="114"/>
      <c r="H49" s="180"/>
      <c r="I49" s="115">
        <f t="shared" si="3"/>
        <v>0</v>
      </c>
      <c r="J49" s="114"/>
      <c r="K49" s="133">
        <f t="shared" si="4"/>
        <v>0</v>
      </c>
      <c r="L49" s="108"/>
      <c r="M49" s="1"/>
    </row>
    <row r="50" spans="1:13" s="109" customFormat="1" ht="15.75">
      <c r="A50" s="132" t="s">
        <v>190</v>
      </c>
      <c r="B50" s="114"/>
      <c r="C50" s="114"/>
      <c r="D50" s="114"/>
      <c r="E50" s="114"/>
      <c r="F50" s="114"/>
      <c r="G50" s="114"/>
      <c r="H50" s="180">
        <v>96968</v>
      </c>
      <c r="I50" s="115">
        <f t="shared" si="3"/>
        <v>96968</v>
      </c>
      <c r="J50" s="114"/>
      <c r="K50" s="133">
        <f t="shared" si="4"/>
        <v>96968</v>
      </c>
      <c r="L50" s="108"/>
      <c r="M50" s="1"/>
    </row>
    <row r="51" spans="1:13" s="109" customFormat="1" ht="15.75">
      <c r="A51" s="132" t="s">
        <v>156</v>
      </c>
      <c r="B51" s="114"/>
      <c r="C51" s="114"/>
      <c r="D51" s="114"/>
      <c r="E51" s="114"/>
      <c r="F51" s="114"/>
      <c r="G51" s="114"/>
      <c r="H51" s="180"/>
      <c r="I51" s="115">
        <f>SUM(B51:H51)</f>
        <v>0</v>
      </c>
      <c r="J51" s="114"/>
      <c r="K51" s="133">
        <f>I51+J51</f>
        <v>0</v>
      </c>
      <c r="L51" s="108"/>
      <c r="M51" s="1"/>
    </row>
    <row r="52" spans="1:13" s="109" customFormat="1" ht="15.75">
      <c r="A52" s="132" t="str">
        <f>A29</f>
        <v>Прибыль (убыток) за период</v>
      </c>
      <c r="B52" s="114"/>
      <c r="C52" s="114"/>
      <c r="D52" s="114"/>
      <c r="E52" s="114"/>
      <c r="F52" s="114"/>
      <c r="G52" s="114"/>
      <c r="H52" s="180">
        <v>7986327</v>
      </c>
      <c r="I52" s="115">
        <f>SUM(B52:H52)</f>
        <v>7986327</v>
      </c>
      <c r="J52" s="114"/>
      <c r="K52" s="133">
        <f t="shared" si="4"/>
        <v>7986327</v>
      </c>
      <c r="L52" s="108"/>
      <c r="M52" s="1"/>
    </row>
    <row r="53" spans="1:13" s="109" customFormat="1" ht="15.75">
      <c r="A53" s="132" t="s">
        <v>189</v>
      </c>
      <c r="B53" s="114"/>
      <c r="C53" s="114"/>
      <c r="D53" s="114"/>
      <c r="E53" s="114"/>
      <c r="F53" s="114"/>
      <c r="G53" s="114"/>
      <c r="H53" s="114"/>
      <c r="I53" s="115">
        <f t="shared" si="3"/>
        <v>0</v>
      </c>
      <c r="J53" s="114"/>
      <c r="K53" s="133">
        <f t="shared" si="4"/>
        <v>0</v>
      </c>
      <c r="L53" s="108"/>
      <c r="M53" s="1"/>
    </row>
    <row r="54" spans="1:13" s="122" customFormat="1" ht="16.5" thickBot="1">
      <c r="A54" s="137" t="s">
        <v>210</v>
      </c>
      <c r="B54" s="138">
        <f>SUM(B32:B53)</f>
        <v>16291512</v>
      </c>
      <c r="C54" s="138"/>
      <c r="D54" s="138">
        <f t="shared" ref="D54:J54" si="5">SUM(D32:D53)</f>
        <v>277168</v>
      </c>
      <c r="E54" s="138">
        <f>SUM(E32:E53)</f>
        <v>17258752</v>
      </c>
      <c r="F54" s="138">
        <f t="shared" si="5"/>
        <v>0</v>
      </c>
      <c r="G54" s="138">
        <f t="shared" si="5"/>
        <v>0</v>
      </c>
      <c r="H54" s="138">
        <f t="shared" si="5"/>
        <v>21448695</v>
      </c>
      <c r="I54" s="138">
        <f t="shared" si="5"/>
        <v>55276127</v>
      </c>
      <c r="J54" s="138">
        <f t="shared" si="5"/>
        <v>0</v>
      </c>
      <c r="K54" s="139">
        <f>SUM(K32:K53)</f>
        <v>55276127</v>
      </c>
      <c r="L54" s="120"/>
      <c r="M54" s="121"/>
    </row>
    <row r="55" spans="1:13" s="122" customFormat="1" ht="15.75" hidden="1">
      <c r="A55" s="123"/>
      <c r="B55" s="124">
        <f t="shared" ref="B55:K55" si="6">B54-B9</f>
        <v>0</v>
      </c>
      <c r="C55" s="124">
        <f t="shared" si="6"/>
        <v>0</v>
      </c>
      <c r="D55" s="124">
        <f t="shared" si="6"/>
        <v>0</v>
      </c>
      <c r="E55" s="124">
        <f t="shared" si="6"/>
        <v>0</v>
      </c>
      <c r="F55" s="124">
        <f t="shared" si="6"/>
        <v>0</v>
      </c>
      <c r="G55" s="124">
        <f t="shared" si="6"/>
        <v>0</v>
      </c>
      <c r="H55" s="124">
        <f t="shared" si="6"/>
        <v>0</v>
      </c>
      <c r="I55" s="124">
        <f t="shared" si="6"/>
        <v>0</v>
      </c>
      <c r="J55" s="124">
        <f t="shared" si="6"/>
        <v>0</v>
      </c>
      <c r="K55" s="124">
        <f t="shared" si="6"/>
        <v>0</v>
      </c>
      <c r="L55" s="120"/>
      <c r="M55" s="121"/>
    </row>
    <row r="56" spans="1:13" s="122" customFormat="1" ht="15.75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0"/>
      <c r="M56" s="121"/>
    </row>
    <row r="57" spans="1:13" s="122" customFormat="1" ht="15.75" hidden="1">
      <c r="A57" s="97"/>
      <c r="B57" s="97"/>
      <c r="D57" s="103"/>
      <c r="E57" s="103"/>
      <c r="F57" s="125"/>
      <c r="G57" s="125"/>
      <c r="H57" s="108"/>
      <c r="J57" s="118"/>
      <c r="K57" s="108"/>
      <c r="L57" s="108"/>
      <c r="M57" s="121"/>
    </row>
    <row r="58" spans="1:13" s="122" customFormat="1" ht="15.75" customHeight="1">
      <c r="A58" s="253" t="str">
        <f>Ф3!A71</f>
        <v>Генеральный директор</v>
      </c>
      <c r="B58" s="253"/>
      <c r="C58" s="253"/>
      <c r="D58" s="253"/>
      <c r="E58" s="6"/>
      <c r="F58" s="5"/>
      <c r="G58" s="5"/>
      <c r="H58" s="126" t="s">
        <v>164</v>
      </c>
      <c r="I58" s="5" t="str">
        <f>Ф3!C71</f>
        <v>Казановский А.А.</v>
      </c>
      <c r="J58" s="108"/>
      <c r="K58" s="108"/>
      <c r="L58" s="120"/>
      <c r="M58" s="121"/>
    </row>
    <row r="59" spans="1:13" s="122" customFormat="1" ht="15.75">
      <c r="A59" s="81"/>
      <c r="B59" s="81"/>
      <c r="C59" s="81"/>
      <c r="D59" s="126"/>
      <c r="E59" s="103"/>
      <c r="F59" s="126"/>
      <c r="G59" s="126"/>
      <c r="H59" s="126"/>
      <c r="I59" s="126"/>
      <c r="J59" s="127"/>
      <c r="K59" s="127"/>
      <c r="L59" s="120"/>
      <c r="M59" s="121"/>
    </row>
    <row r="60" spans="1:13" s="122" customFormat="1" ht="6.75" customHeight="1">
      <c r="A60" s="85"/>
      <c r="B60" s="85"/>
      <c r="C60" s="52"/>
      <c r="D60" s="126"/>
      <c r="E60" s="126"/>
      <c r="F60" s="126"/>
      <c r="G60" s="126"/>
      <c r="H60" s="126"/>
      <c r="I60" s="126"/>
      <c r="J60" s="118"/>
      <c r="K60" s="127"/>
      <c r="L60" s="120"/>
      <c r="M60" s="121"/>
    </row>
    <row r="61" spans="1:13" ht="15.75" customHeight="1">
      <c r="A61" s="253" t="s">
        <v>58</v>
      </c>
      <c r="B61" s="253"/>
      <c r="C61" s="253"/>
      <c r="D61" s="86"/>
      <c r="E61" s="5"/>
      <c r="F61" s="5"/>
      <c r="G61" s="5"/>
      <c r="H61" s="5" t="s">
        <v>164</v>
      </c>
      <c r="I61" s="5" t="s">
        <v>59</v>
      </c>
    </row>
    <row r="62" spans="1:13" ht="15.75">
      <c r="A62" s="85"/>
      <c r="B62" s="85"/>
      <c r="C62" s="85"/>
      <c r="D62" s="44"/>
    </row>
    <row r="63" spans="1:13">
      <c r="A63" s="43" t="s">
        <v>60</v>
      </c>
      <c r="B63" s="43"/>
    </row>
  </sheetData>
  <sheetProtection selectLockedCells="1" selectUnlockedCells="1"/>
  <mergeCells count="6">
    <mergeCell ref="A61:C61"/>
    <mergeCell ref="A7:A8"/>
    <mergeCell ref="B7:I7"/>
    <mergeCell ref="J7:J8"/>
    <mergeCell ref="K7:K8"/>
    <mergeCell ref="A58:D58"/>
  </mergeCells>
  <printOptions horizontalCentered="1"/>
  <pageMargins left="0.39370078740157483" right="0.15748031496062992" top="0.31496062992125984" bottom="0.23622047244094491" header="0.51181102362204722" footer="0.51181102362204722"/>
  <pageSetup paperSize="9" scale="86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Алексеевене Татьяна Вячеславна</dc:creator>
  <cp:lastModifiedBy>Алексеевене Татьяна Вячеславна</cp:lastModifiedBy>
  <cp:lastPrinted>2024-11-05T09:03:07Z</cp:lastPrinted>
  <dcterms:created xsi:type="dcterms:W3CDTF">2015-11-19T03:34:18Z</dcterms:created>
  <dcterms:modified xsi:type="dcterms:W3CDTF">2025-08-14T08:57:41Z</dcterms:modified>
</cp:coreProperties>
</file>